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8-7-26/FN26-27-01001/"/>
    </mc:Choice>
  </mc:AlternateContent>
  <xr:revisionPtr revIDLastSave="5" documentId="13_ncr:1_{6A521CFC-131B-42FF-A649-30DFC28C48A6}" xr6:coauthVersionLast="47" xr6:coauthVersionMax="47" xr10:uidLastSave="{2B495021-271A-4229-ABC3-EBBA20C39AC7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<sst xmlns="http://schemas.openxmlformats.org/spreadsheetml/2006/main" count="569" uniqueCount="376">
  <si>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</si>
  <si>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</si>
  <si>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</si>
  <si>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</si>
  <si>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</si>
  <si>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</si>
  <si>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</si>
  <si>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</si>
  <si>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</si>
  <si>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</si>
  <si>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</si>
  <si>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</si>
  <si>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</si>
  <si>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</si>
  <si>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</si>
  <si>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</si>
  <si>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</si>
  <si>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</si>
  <si>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</si>
  <si>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</si>
  <si>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</si>
  <si>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</si>
  <si>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</si>
  <si>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</si>
  <si>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</si>
  <si>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</si>
  <si>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</si>
  <si>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</si>
  <si>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</si>
  <si>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</si>
  <si>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</si>
  <si>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</si>
  <si>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</si>
  <si>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</si>
  <si>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</si>
  <si>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</si>
  <si>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</si>
  <si>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</si>
  <si>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</si>
  <si>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</si>
  <si>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</si>
  <si>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</si>
  <si>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</si>
  <si>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</si>
  <si>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</si>
  <si>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</si>
  <si>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</si>
  <si>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</si>
  <si>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</si>
  <si>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</si>
  <si>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</si>
  <si>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</si>
  <si>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</si>
  <si>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</si>
  <si>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</si>
  <si>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</si>
  <si>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</si>
  <si>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</si>
  <si>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</si>
  <si>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</si>
  <si>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</si>
  <si>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</si>
  <si>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</si>
  <si>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</si>
  <si>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</si>
  <si>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</si>
  <si>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</si>
  <si>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</si>
  <si>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</si>
  <si>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</si>
  <si>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</si>
  <si>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</si>
  <si>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</si>
  <si>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</si>
  <si>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</si>
  <si>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</si>
  <si>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</si>
  <si>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</si>
  <si>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</si>
  <si>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</si>
  <si>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</si>
  <si>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</si>
  <si>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</si>
  <si>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</si>
  <si>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</si>
  <si>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</si>
  <si>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</si>
  <si>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</si>
  <si>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</si>
  <si>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</si>
  <si>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</si>
  <si>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</si>
  <si>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</si>
  <si>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</si>
  <si>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</si>
  <si>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</si>
  <si>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</si>
  <si>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</si>
  <si>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</si>
  <si>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</si>
  <si>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</si>
  <si>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</si>
  <si>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</si>
  <si>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</si>
  <si>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</si>
  <si>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</si>
  <si>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</si>
  <si>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</si>
  <si>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</si>
  <si>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</si>
  <si>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</si>
  <si>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</si>
  <si>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</si>
  <si>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</si>
  <si>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</si>
  <si>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</si>
  <si>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</si>
  <si>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</si>
  <si>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</si>
  <si>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</si>
  <si>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</si>
  <si>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</si>
  <si>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</si>
  <si>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</si>
  <si>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</si>
  <si>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</si>
  <si>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</si>
  <si>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</si>
  <si>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</si>
  <si>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</si>
  <si>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</si>
  <si>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</si>
  <si>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</si>
  <si>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</si>
  <si>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</si>
  <si>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</si>
  <si>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</si>
  <si>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</si>
  <si>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</si>
  <si>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</si>
  <si>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</si>
  <si>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</si>
  <si>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</si>
  <si>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</si>
  <si>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</si>
  <si>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</si>
  <si>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</si>
  <si>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</si>
  <si>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</si>
  <si>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</si>
  <si>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</si>
  <si>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</si>
  <si>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</si>
  <si>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</si>
  <si>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</si>
  <si>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</si>
  <si>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</si>
  <si>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</si>
  <si>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</si>
  <si>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</si>
  <si>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</si>
  <si>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</si>
  <si>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</si>
  <si>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</si>
  <si>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</si>
  <si>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</si>
  <si>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</si>
  <si>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</si>
  <si>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</si>
  <si>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</si>
  <si>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</si>
  <si>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</si>
  <si>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</si>
  <si>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</si>
  <si>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</si>
  <si>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</si>
  <si>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</si>
  <si>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</si>
  <si>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</si>
  <si>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</si>
  <si>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</si>
  <si>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</si>
  <si>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</si>
  <si>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</si>
  <si>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</si>
  <si>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</si>
  <si>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</si>
  <si>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</si>
  <si>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</si>
  <si>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</si>
  <si>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</si>
  <si>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</si>
  <si>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</si>
  <si>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</si>
  <si>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</si>
  <si>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</si>
  <si>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</si>
  <si>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</si>
  <si>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</si>
  <si>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</si>
  <si>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</si>
  <si>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</si>
  <si>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</si>
  <si>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</si>
  <si>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</si>
  <si>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</si>
  <si>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</si>
  <si>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</si>
  <si>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</si>
  <si>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</si>
  <si>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</si>
  <si>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</si>
  <si>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</si>
  <si>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</si>
  <si>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</si>
  <si>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</si>
  <si>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</si>
  <si>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</si>
  <si>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</si>
  <si>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</si>
  <si>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</si>
  <si>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</si>
  <si>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</si>
  <si>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</si>
  <si>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</si>
  <si>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</si>
  <si>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</si>
  <si>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</si>
  <si>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</si>
  <si>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</si>
  <si>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</si>
  <si>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</si>
  <si>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</si>
  <si>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</si>
  <si>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</si>
  <si>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</si>
  <si>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</si>
  <si>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</si>
  <si>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</si>
  <si>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</si>
  <si>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</si>
  <si>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</si>
  <si>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</si>
  <si>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</si>
  <si>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</si>
  <si>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</si>
  <si>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</si>
  <si>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</si>
  <si>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</si>
  <si>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</si>
  <si>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</si>
  <si>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From Date :22-7-26</t>
  </si>
  <si>
    <t>To Date :22-7-26</t>
  </si>
  <si>
    <t>West</t>
  </si>
  <si>
    <t>Gujarat</t>
  </si>
  <si>
    <t>Dahod</t>
  </si>
  <si>
    <t>Modasa</t>
  </si>
  <si>
    <t>GRGL1768</t>
  </si>
  <si>
    <t>Kukri</t>
  </si>
  <si>
    <t>SF0071114</t>
  </si>
  <si>
    <t>Jagdishkumar Abhesinh Talar</t>
  </si>
  <si>
    <t>522183</t>
  </si>
  <si>
    <t>522183 Guddu1</t>
  </si>
  <si>
    <t>Chetana</t>
  </si>
  <si>
    <t>SID951375908416</t>
  </si>
  <si>
    <t>GENERAL</t>
  </si>
  <si>
    <t>MUSLIM</t>
  </si>
  <si>
    <t>Agriculture &amp; Farming</t>
  </si>
  <si>
    <t>VANJARA SAKINA</t>
  </si>
  <si>
    <t>01-Sep-2024</t>
  </si>
  <si>
    <t>08</t>
  </si>
  <si>
    <t>GL-2</t>
  </si>
  <si>
    <t>5.83 Yrs</t>
  </si>
  <si>
    <t>22 Sep 2020</t>
  </si>
  <si>
    <t>&gt; 4 to 6 Years</t>
  </si>
  <si>
    <t>08-Oct-2024</t>
  </si>
  <si>
    <t>08-Mar-2025</t>
  </si>
  <si>
    <t>Bhuvanesh Chudasama/SF0050048</t>
  </si>
  <si>
    <t>Borrower was paid her EMI to CA-Pagi Maheshbha/SF0094195 dated on 8-8-25 Rs.3460/- and CA not posted in FIMO</t>
  </si>
  <si>
    <t>FN26-27-01001</t>
  </si>
  <si>
    <t>Pagi Maheshbhai</t>
  </si>
  <si>
    <t>SF0094195</t>
  </si>
  <si>
    <t>Customer Retention Associate</t>
  </si>
  <si>
    <t>Borrower was paid her EMI to CRA-Pagi Maheshbha/SF0094195 dated on 8-8-25 Rs.3460/- and CRA not posted in FIMO</t>
  </si>
  <si>
    <t>No Action Taken</t>
  </si>
  <si>
    <t>Completed-Report Submitted</t>
  </si>
  <si>
    <t>IA</t>
  </si>
  <si>
    <t>Javedbhai Vanajara/SF0027120</t>
  </si>
  <si>
    <t>Upendra Singh/SF0031146</t>
  </si>
  <si>
    <t>Sudarshan Raosaheb Patil/SF0070235</t>
  </si>
  <si>
    <t>Umesh Kumar/SF0088299</t>
  </si>
  <si>
    <t>Resigned-Exited</t>
  </si>
  <si>
    <t>Bhuvanesh Chudasama</t>
  </si>
  <si>
    <t>SF0050048</t>
  </si>
  <si>
    <t>CRA/Pagi Maheshbhai/SF0094195 was found involved in Collection amount misappropriation
(Collected EMIs  amount but not posted to concerned borrowers accounts) on the names of 01 borrowers for the
amounting to Rs. 3460/- based on the evidence available.
Total Fraud Amount Rs.3460/-
Amount Recovered and Accounted in FIMO Rs.0/-
Net Fraud Amount to be recovered Rs.3460/-"</t>
  </si>
  <si>
    <t xml:space="preserve">Kasba </t>
  </si>
  <si>
    <t>Kasba  C7</t>
  </si>
  <si>
    <t>Kasba  C7 SHIVANI1</t>
  </si>
  <si>
    <t>SSF4845364</t>
  </si>
  <si>
    <t>OBC</t>
  </si>
  <si>
    <t>Kasba  C6</t>
  </si>
  <si>
    <t>Kasba  C6 SANAYA1</t>
  </si>
  <si>
    <t>SSF4812039</t>
  </si>
  <si>
    <t>EBC</t>
  </si>
  <si>
    <t>HINDU</t>
  </si>
  <si>
    <t>PUNARAVADA</t>
  </si>
  <si>
    <t>SF0105283</t>
  </si>
  <si>
    <t>Khant Sumitkumar</t>
  </si>
  <si>
    <t>605452</t>
  </si>
  <si>
    <t>mataji2</t>
  </si>
  <si>
    <t>SID951375179894</t>
  </si>
  <si>
    <t>ST</t>
  </si>
  <si>
    <t>Elyasanagar</t>
  </si>
  <si>
    <t>465211</t>
  </si>
  <si>
    <t>NUR</t>
  </si>
  <si>
    <t>SSF4992926</t>
  </si>
  <si>
    <t>KASBA  C1</t>
  </si>
  <si>
    <t>Kasba  C1 Do Dil Ek Jaan1</t>
  </si>
  <si>
    <t>SSF2961440</t>
  </si>
  <si>
    <t>Banana Business</t>
  </si>
  <si>
    <t>Goritimba</t>
  </si>
  <si>
    <t>480499</t>
  </si>
  <si>
    <t>PIYA</t>
  </si>
  <si>
    <t>SID951375937852</t>
  </si>
  <si>
    <t>Lighting &amp; Mike set</t>
  </si>
  <si>
    <t>Rangpur</t>
  </si>
  <si>
    <t>502166</t>
  </si>
  <si>
    <t xml:space="preserve">MAA </t>
  </si>
  <si>
    <t>SSF4824274</t>
  </si>
  <si>
    <t>Bakery Business</t>
  </si>
  <si>
    <t>KAJI SHABANBEN JULFIKAR</t>
  </si>
  <si>
    <t>01-Nov-2023</t>
  </si>
  <si>
    <t>05</t>
  </si>
  <si>
    <t>1</t>
  </si>
  <si>
    <t>2.72 Yrs</t>
  </si>
  <si>
    <t>01 Nov 2023</t>
  </si>
  <si>
    <t>&gt; 2 to 4 Years</t>
  </si>
  <si>
    <t>05-Dec-2023</t>
  </si>
  <si>
    <t>11-Dec-2025</t>
  </si>
  <si>
    <t>BHOJIYA SHILABEN JAYKISHANBHAI</t>
  </si>
  <si>
    <t>02</t>
  </si>
  <si>
    <t>02-Dec-2023</t>
  </si>
  <si>
    <t>31-Oct-2025</t>
  </si>
  <si>
    <t>ANITA AHARI</t>
  </si>
  <si>
    <t>05-Nov-2023</t>
  </si>
  <si>
    <t>10</t>
  </si>
  <si>
    <t>4</t>
  </si>
  <si>
    <t>6.95 Yrs</t>
  </si>
  <si>
    <t>06 Mar 2020</t>
  </si>
  <si>
    <t>&gt; 6 to 10 Years</t>
  </si>
  <si>
    <t>11-Dec-2023</t>
  </si>
  <si>
    <t>07-Feb-2026</t>
  </si>
  <si>
    <t>NASIBABEN RAHEMANBHAI GHANCHI</t>
  </si>
  <si>
    <t>30-Nov-2023</t>
  </si>
  <si>
    <t>2.64 Yrs</t>
  </si>
  <si>
    <t>30 Nov 2023</t>
  </si>
  <si>
    <t>10-Jan-2024</t>
  </si>
  <si>
    <t>13-Dec-2025</t>
  </si>
  <si>
    <t>SHAIKH YASMINBANU KASAMMIYA</t>
  </si>
  <si>
    <t>04-Dec-2023</t>
  </si>
  <si>
    <t>2</t>
  </si>
  <si>
    <t>3.68 Yrs</t>
  </si>
  <si>
    <t>16 Nov 2022</t>
  </si>
  <si>
    <t>10-Dec-2025</t>
  </si>
  <si>
    <t>CHAUHAN VIMALABEN JAYESHBHAI</t>
  </si>
  <si>
    <t>01-Feb-2024</t>
  </si>
  <si>
    <t>3</t>
  </si>
  <si>
    <t>5.77 Yrs</t>
  </si>
  <si>
    <t>16 Oct 2020</t>
  </si>
  <si>
    <t>10-Mar-2024</t>
  </si>
  <si>
    <t>19-Jan-2026</t>
  </si>
  <si>
    <t xml:space="preserve"> TARAL BHAVNABEN KALABHAI</t>
  </si>
  <si>
    <t>09</t>
  </si>
  <si>
    <t>2.71 Yrs</t>
  </si>
  <si>
    <t>05 Nov 2023</t>
  </si>
  <si>
    <t>01-Sep-2025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</si>
</sst>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center" readingOrder="1"/>
    </xf>
    <xf numFmtId="172" fontId="35" fillId="0" borderId="15" xfId="0" applyNumberFormat="1" applyFont="1" applyBorder="1" applyAlignment="1">
      <alignment horizontal="center" vertical="center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233</v>
      </c>
      <c r="O4" s="6" t="s">
        <v>234</v>
      </c>
      <c r="P4" s="6" t="s">
        <v>235</v>
      </c>
      <c r="Q4" s="6" t="s">
        <v>236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241</v>
      </c>
      <c r="AC4" s="4" t="s">
        <v>242</v>
      </c>
      <c r="AD4" s="4" t="s">
        <v>244</v>
      </c>
      <c r="AE4" s="4" t="s">
        <v>243</v>
      </c>
      <c r="AF4" s="4" t="s">
        <v>248</v>
      </c>
      <c r="AG4" s="4" t="s">
        <v>245</v>
      </c>
      <c r="AH4" s="4" t="s">
        <v>135</v>
      </c>
      <c r="AI4" s="4" t="s">
        <v>136</v>
      </c>
      <c r="AJ4" s="4" t="s">
        <v>246</v>
      </c>
      <c r="AK4" s="4" t="s">
        <v>237</v>
      </c>
      <c r="AL4" s="4" t="s">
        <v>238</v>
      </c>
      <c r="AM4" s="4" t="s">
        <v>247</v>
      </c>
      <c r="AN4" s="4" t="s">
        <v>239</v>
      </c>
      <c r="AO4" s="4" t="s">
        <v>240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GRGL1768</v>
      </c>
      <c r="D5" s="64" t="str">
        <f>IF('Physical Cash at Safe'!D28="Yes", 'Physical Cash at Safe'!A4, 'Borrower Wise Details'!C5)</f>
        <v>Modasa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46215</v>
      </c>
      <c r="H5" s="62" t="s">
        <v>286</v>
      </c>
      <c r="I5" s="61">
        <v>46215</v>
      </c>
      <c r="J5" s="79" t="str">
        <f>IF('Physical Cash at Safe'!D28="Yes",'Physical Cash at Safe'!E28,IF('Borrower Wise Details'!D5&lt;&gt;"",'Borrower Wise Details'!D5,""))</f>
        <v>FN26-27-01001</v>
      </c>
      <c r="K5" s="89">
        <v>1</v>
      </c>
      <c r="L5" s="90">
        <v>3460</v>
      </c>
      <c r="M5" s="90">
        <v>0</v>
      </c>
      <c r="N5" s="90" t="s">
        <v>287</v>
      </c>
      <c r="O5" s="90" t="s">
        <v>288</v>
      </c>
      <c r="P5" s="90" t="s">
        <v>289</v>
      </c>
      <c r="Q5" s="90" t="s">
        <v>290</v>
      </c>
      <c r="R5" s="80" t="str">
        <f>IF('Physical Cash at Safe'!$D$28="Yes", 'Physical Cash at Safe'!$A$28, IF('Borrower Wise Details'!F5&lt;&gt;"", 'Borrower Wise Details'!F5, ""))</f>
        <v>Pagi Maheshbhai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SF0094195</v>
      </c>
      <c r="U5" s="83" t="s">
        <v>291</v>
      </c>
      <c r="V5" s="61">
        <v>46006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285</v>
      </c>
      <c r="Z5" s="61">
        <v>46225</v>
      </c>
      <c r="AA5" s="61">
        <v>46227</v>
      </c>
      <c r="AB5" s="61"/>
      <c r="AC5" s="61"/>
      <c r="AD5" s="61"/>
      <c r="AE5" s="61" t="s">
        <v>292</v>
      </c>
      <c r="AF5" s="61" t="s">
        <v>293</v>
      </c>
      <c r="AG5" s="144">
        <v>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3460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46231</v>
      </c>
      <c r="AO5" s="75" t="s">
        <v>294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M4" sqref="M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GRGL1768</v>
      </c>
      <c r="C5" s="50" t="str">
        <f>IF('Fraud Investigation Report'!D5="", "", 'Fraud Investigation Report'!D5)</f>
        <v>Modasa</v>
      </c>
      <c r="D5" s="73" t="str">
        <f>IF(OR('Fraud Investigation Report'!R5="", 'Fraud Investigation Report'!R5=0), "", 'Fraud Investigation Report'!R5)</f>
        <v>Pagi Maheshbhai</v>
      </c>
      <c r="E5" s="73" t="str">
        <f>IF(OR('Fraud Investigation Report'!T5="", 'Fraud Investigation Report'!T5=0), "", 'Fraud Investigation Report'!T5)</f>
        <v>SF0094195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FN26-27-01001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3460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3460</v>
      </c>
      <c r="Q5" s="49"/>
      <c r="R5" s="93" t="s">
        <v>284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5">
      <c r="A33" s="37" t="s">
        <v>77</v>
      </c>
      <c r="B33" s="125"/>
      <c r="C33" s="39" t="s">
        <v>78</v>
      </c>
      <c r="D33" s="169"/>
      <c r="E33" s="170"/>
    </row>
    <row r="34" spans="1:5" ht="26" x14ac:dyDescent="0.35">
      <c r="A34" s="39" t="s">
        <v>198</v>
      </c>
      <c r="B34" s="125"/>
      <c r="C34" s="39" t="s">
        <v>199</v>
      </c>
      <c r="D34" s="171"/>
      <c r="E34" s="172"/>
    </row>
    <row r="35" spans="1:5" ht="26" x14ac:dyDescent="0.35">
      <c r="A35" s="39" t="s">
        <v>200</v>
      </c>
      <c r="B35" s="125"/>
      <c r="C35" s="39" t="s">
        <v>202</v>
      </c>
      <c r="D35" s="171"/>
      <c r="E35" s="172"/>
    </row>
    <row r="36" spans="1:5" ht="25.5" customHeight="1" x14ac:dyDescent="0.35">
      <c r="A36" s="39" t="s">
        <v>201</v>
      </c>
      <c r="B36" s="126"/>
      <c r="C36" s="39" t="s">
        <v>203</v>
      </c>
      <c r="D36" s="173"/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232</v>
      </c>
      <c r="S4" s="9" t="s">
        <v>231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GRGL1768</v>
      </c>
      <c r="C5" s="60" t="str">
        <f>IF('Loan Outstanding Report'!$H$5="", "", 'Loan Outstanding Report'!$H$5)</f>
        <v>Modasa</v>
      </c>
      <c r="D5" s="146" t="s">
        <v>279</v>
      </c>
      <c r="E5" s="66">
        <v>46226</v>
      </c>
      <c r="F5" s="147" t="s">
        <v>280</v>
      </c>
      <c r="G5" s="148" t="s">
        <v>281</v>
      </c>
      <c r="H5" s="49" t="s">
        <v>282</v>
      </c>
      <c r="I5" s="49" t="s">
        <v>261</v>
      </c>
      <c r="J5" s="49" t="s">
        <v>264</v>
      </c>
      <c r="K5" s="49" t="s">
        <v>268</v>
      </c>
      <c r="L5" s="11">
        <v>358186641</v>
      </c>
      <c r="M5" s="67">
        <v>45536</v>
      </c>
      <c r="N5" s="49">
        <v>65000</v>
      </c>
      <c r="O5" s="49">
        <v>3460</v>
      </c>
      <c r="P5" s="67" t="s">
        <v>127</v>
      </c>
      <c r="Q5" s="88">
        <v>45877</v>
      </c>
      <c r="R5" s="49">
        <v>3460</v>
      </c>
      <c r="S5" s="49">
        <v>0</v>
      </c>
      <c r="T5" s="49">
        <v>0</v>
      </c>
      <c r="U5" s="68">
        <f t="shared" ref="U5:U69" si="0">IF(AND(ISBLANK(R5),ISBLANK(S5),ISBLANK(T5)),"",R5-(S5+T5))</f>
        <v>3460</v>
      </c>
      <c r="V5" s="42" t="s">
        <v>182</v>
      </c>
      <c r="W5" s="69" t="s">
        <v>278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8" style="112" bestFit="1" customWidth="1"/>
    <col min="10" max="10" width="21.1796875" style="112" bestFit="1" customWidth="1"/>
    <col min="11" max="11" width="8" style="112" bestFit="1" customWidth="1"/>
    <col min="12" max="12" width="10.90625" style="112" bestFit="1" customWidth="1"/>
    <col min="13" max="13" width="23" style="112" bestFit="1" customWidth="1"/>
    <col min="14" max="14" width="8" style="112" bestFit="1" customWidth="1"/>
    <col min="15" max="15" width="21.36328125" style="112" bestFit="1" customWidth="1"/>
    <col min="16" max="16" width="8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6328125" style="112" bestFit="1" customWidth="1"/>
    <col min="24" max="24" width="42.453125" style="112" bestFit="1" customWidth="1"/>
    <col min="25" max="25" width="11.36328125" style="112" bestFit="1" customWidth="1"/>
    <col min="26" max="26" width="36.90625" style="112" bestFit="1" customWidth="1"/>
    <col min="27" max="27" width="12.81640625" style="112" bestFit="1" customWidth="1"/>
    <col min="28" max="28" width="10.1796875" style="112" bestFit="1" customWidth="1"/>
    <col min="29" max="29" width="5.1796875" style="112" bestFit="1" customWidth="1"/>
    <col min="30" max="30" width="3.5429687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453125" style="112" bestFit="1" customWidth="1"/>
    <col min="37" max="37" width="9.08984375" style="112" bestFit="1" customWidth="1"/>
    <col min="38" max="38" width="12.81640625" style="112" bestFit="1" customWidth="1"/>
    <col min="39" max="41" width="10.1796875" style="112" bestFit="1" customWidth="1"/>
    <col min="42" max="42" width="12.453125" style="112" bestFit="1" customWidth="1"/>
    <col min="43" max="43" width="10.1796875" style="112" bestFit="1" customWidth="1"/>
    <col min="44" max="44" width="12.453125" style="112" bestFit="1" customWidth="1"/>
    <col min="45" max="47" width="10.1796875" style="112" bestFit="1" customWidth="1"/>
    <col min="48" max="48" width="4.6328125" style="112" bestFit="1" customWidth="1"/>
    <col min="49" max="49" width="5.8164062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251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252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228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229</v>
      </c>
      <c r="BJ4" s="12" t="s">
        <v>230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5">
        <v>1</v>
      </c>
      <c r="B5" s="149" t="s">
        <v>253</v>
      </c>
      <c r="C5" s="149" t="s">
        <v>254</v>
      </c>
      <c r="D5" s="149" t="s">
        <v>255</v>
      </c>
      <c r="E5" s="149" t="s">
        <v>256</v>
      </c>
      <c r="F5" s="149" t="s">
        <v>256</v>
      </c>
      <c r="G5" s="149" t="s">
        <v>257</v>
      </c>
      <c r="H5" s="149" t="s">
        <v>256</v>
      </c>
      <c r="I5" s="149">
        <v>1379</v>
      </c>
      <c r="J5" s="149" t="s">
        <v>258</v>
      </c>
      <c r="K5" s="149">
        <v>1379</v>
      </c>
      <c r="L5" s="149" t="s">
        <v>259</v>
      </c>
      <c r="M5" s="149" t="s">
        <v>260</v>
      </c>
      <c r="N5" s="149">
        <v>6431</v>
      </c>
      <c r="O5" s="149" t="s">
        <v>261</v>
      </c>
      <c r="P5" s="149">
        <v>608106</v>
      </c>
      <c r="Q5" s="149" t="s">
        <v>262</v>
      </c>
      <c r="R5" s="149" t="s">
        <v>263</v>
      </c>
      <c r="S5" s="149" t="s">
        <v>264</v>
      </c>
      <c r="T5" s="149" t="s">
        <v>264</v>
      </c>
      <c r="U5" s="149" t="s">
        <v>265</v>
      </c>
      <c r="V5" s="149" t="s">
        <v>266</v>
      </c>
      <c r="W5" s="149">
        <v>0</v>
      </c>
      <c r="X5" s="149" t="s">
        <v>267</v>
      </c>
      <c r="Y5" s="149">
        <v>358186641</v>
      </c>
      <c r="Z5" s="149" t="s">
        <v>268</v>
      </c>
      <c r="AA5" s="149" t="s">
        <v>269</v>
      </c>
      <c r="AB5" s="150">
        <v>65000</v>
      </c>
      <c r="AC5" s="149" t="s">
        <v>270</v>
      </c>
      <c r="AD5" s="149">
        <v>24</v>
      </c>
      <c r="AE5" s="149" t="s">
        <v>271</v>
      </c>
      <c r="AF5" s="149" t="s">
        <v>272</v>
      </c>
      <c r="AG5" s="149" t="s">
        <v>273</v>
      </c>
      <c r="AH5" s="149" t="s">
        <v>274</v>
      </c>
      <c r="AI5" s="149" t="s">
        <v>275</v>
      </c>
      <c r="AJ5" s="150">
        <v>3460</v>
      </c>
      <c r="AK5" s="150">
        <v>3460</v>
      </c>
      <c r="AL5" s="149" t="s">
        <v>276</v>
      </c>
      <c r="AM5" s="150">
        <v>13102.05</v>
      </c>
      <c r="AN5" s="150">
        <v>7657.95</v>
      </c>
      <c r="AO5" s="150">
        <v>20760</v>
      </c>
      <c r="AP5" s="150">
        <v>51897.95</v>
      </c>
      <c r="AQ5" s="150">
        <v>10875.05</v>
      </c>
      <c r="AR5" s="150">
        <v>62773</v>
      </c>
      <c r="AS5" s="150">
        <v>44717.31</v>
      </c>
      <c r="AT5" s="150">
        <v>10642.69</v>
      </c>
      <c r="AU5" s="150">
        <v>55360</v>
      </c>
      <c r="AV5" s="149">
        <v>22</v>
      </c>
      <c r="AW5" s="93">
        <v>470</v>
      </c>
      <c r="AX5" s="93"/>
      <c r="AY5" s="93"/>
      <c r="AZ5" s="93"/>
      <c r="BA5" s="93"/>
      <c r="BB5" s="123"/>
      <c r="BC5" s="93"/>
      <c r="BD5" s="93"/>
      <c r="BE5" s="124"/>
      <c r="BF5" s="123"/>
      <c r="BG5" s="123"/>
      <c r="BH5" s="141" t="s">
        <v>277</v>
      </c>
      <c r="BI5" s="128" t="s">
        <v>100</v>
      </c>
      <c r="BJ5" s="145">
        <v>46226</v>
      </c>
      <c r="BK5" s="130" t="s">
        <v>103</v>
      </c>
      <c r="BL5" s="128" t="s">
        <v>108</v>
      </c>
      <c r="BM5" s="131" t="s">
        <v>180</v>
      </c>
      <c r="BN5" s="130" t="s">
        <v>221</v>
      </c>
      <c r="BO5" s="143">
        <v>3460</v>
      </c>
      <c r="BP5" s="132" t="s">
        <v>182</v>
      </c>
      <c r="BQ5" s="142" t="s">
        <v>283</v>
      </c>
    </row>
    <row r="6" spans="1:69" hidden="1" x14ac:dyDescent="0.35">
      <c r="A6" s="135">
        <v>2</v>
      </c>
      <c r="B6" s="149" t="s">
        <v>253</v>
      </c>
      <c r="C6" s="149" t="s">
        <v>254</v>
      </c>
      <c r="D6" s="149" t="s">
        <v>255</v>
      </c>
      <c r="E6" s="149" t="s">
        <v>256</v>
      </c>
      <c r="F6" s="149" t="s">
        <v>256</v>
      </c>
      <c r="G6" s="149" t="s">
        <v>257</v>
      </c>
      <c r="H6" s="149" t="s">
        <v>256</v>
      </c>
      <c r="I6" s="149">
        <v>1331</v>
      </c>
      <c r="J6" s="149" t="s">
        <v>295</v>
      </c>
      <c r="K6" s="149">
        <v>1331</v>
      </c>
      <c r="L6" s="149" t="s">
        <v>259</v>
      </c>
      <c r="M6" s="149" t="s">
        <v>260</v>
      </c>
      <c r="N6" s="149">
        <v>460878</v>
      </c>
      <c r="O6" s="149" t="s">
        <v>296</v>
      </c>
      <c r="P6" s="149">
        <v>707386</v>
      </c>
      <c r="Q6" s="149" t="s">
        <v>297</v>
      </c>
      <c r="R6" s="149" t="s">
        <v>263</v>
      </c>
      <c r="S6" s="149" t="s">
        <v>298</v>
      </c>
      <c r="T6" s="149" t="s">
        <v>298</v>
      </c>
      <c r="U6" s="149" t="s">
        <v>299</v>
      </c>
      <c r="V6" s="149" t="s">
        <v>266</v>
      </c>
      <c r="W6" s="149">
        <v>541</v>
      </c>
      <c r="X6" s="149" t="s">
        <v>267</v>
      </c>
      <c r="Y6" s="149">
        <v>353617407</v>
      </c>
      <c r="Z6" s="149" t="s">
        <v>330</v>
      </c>
      <c r="AA6" s="149" t="s">
        <v>331</v>
      </c>
      <c r="AB6" s="150">
        <v>42000</v>
      </c>
      <c r="AC6" s="149" t="s">
        <v>332</v>
      </c>
      <c r="AD6" s="149">
        <v>24</v>
      </c>
      <c r="AE6" s="149" t="s">
        <v>333</v>
      </c>
      <c r="AF6" s="149" t="s">
        <v>334</v>
      </c>
      <c r="AG6" s="149" t="s">
        <v>335</v>
      </c>
      <c r="AH6" s="149" t="s">
        <v>336</v>
      </c>
      <c r="AI6" s="149" t="s">
        <v>337</v>
      </c>
      <c r="AJ6" s="150">
        <v>2240</v>
      </c>
      <c r="AK6" s="150">
        <v>2240</v>
      </c>
      <c r="AL6" s="149" t="s">
        <v>338</v>
      </c>
      <c r="AM6" s="150">
        <v>39566.93</v>
      </c>
      <c r="AN6" s="150">
        <v>11953.07</v>
      </c>
      <c r="AO6" s="150">
        <v>51520</v>
      </c>
      <c r="AP6" s="150">
        <v>2433.0700000000002</v>
      </c>
      <c r="AQ6" s="150">
        <v>51.93</v>
      </c>
      <c r="AR6" s="150">
        <v>2485</v>
      </c>
      <c r="AS6" s="150">
        <v>2433.0700000000002</v>
      </c>
      <c r="AT6" s="150">
        <v>51.93</v>
      </c>
      <c r="AU6" s="150">
        <v>2485</v>
      </c>
      <c r="AV6" s="149">
        <v>32</v>
      </c>
      <c r="AW6" s="93">
        <v>259</v>
      </c>
      <c r="AX6" s="93"/>
      <c r="AY6" s="93"/>
      <c r="AZ6" s="93"/>
      <c r="BA6" s="93"/>
      <c r="BB6" s="123"/>
      <c r="BC6" s="93"/>
      <c r="BD6" s="93"/>
      <c r="BE6" s="124"/>
      <c r="BF6" s="123"/>
      <c r="BG6" s="123"/>
      <c r="BH6" s="141" t="s">
        <v>277</v>
      </c>
      <c r="BI6" s="128" t="s">
        <v>100</v>
      </c>
      <c r="BJ6" s="145">
        <v>46226</v>
      </c>
      <c r="BK6" s="130" t="s">
        <v>104</v>
      </c>
      <c r="BL6" s="128" t="s">
        <v>109</v>
      </c>
      <c r="BM6" s="131" t="s">
        <v>181</v>
      </c>
      <c r="BN6" s="130" t="s">
        <v>223</v>
      </c>
      <c r="BO6" s="143"/>
      <c r="BP6" s="132"/>
      <c r="BQ6" s="142"/>
    </row>
    <row r="7" spans="1:69" hidden="1" x14ac:dyDescent="0.35">
      <c r="A7" s="135">
        <v>3</v>
      </c>
      <c r="B7" s="149" t="s">
        <v>253</v>
      </c>
      <c r="C7" s="149" t="s">
        <v>254</v>
      </c>
      <c r="D7" s="149" t="s">
        <v>255</v>
      </c>
      <c r="E7" s="149" t="s">
        <v>256</v>
      </c>
      <c r="F7" s="149" t="s">
        <v>256</v>
      </c>
      <c r="G7" s="149" t="s">
        <v>257</v>
      </c>
      <c r="H7" s="149" t="s">
        <v>256</v>
      </c>
      <c r="I7" s="149">
        <v>1331</v>
      </c>
      <c r="J7" s="149" t="s">
        <v>295</v>
      </c>
      <c r="K7" s="149">
        <v>1331</v>
      </c>
      <c r="L7" s="149" t="s">
        <v>259</v>
      </c>
      <c r="M7" s="149" t="s">
        <v>260</v>
      </c>
      <c r="N7" s="149">
        <v>425386</v>
      </c>
      <c r="O7" s="149" t="s">
        <v>300</v>
      </c>
      <c r="P7" s="149">
        <v>659410</v>
      </c>
      <c r="Q7" s="149" t="s">
        <v>301</v>
      </c>
      <c r="R7" s="149" t="s">
        <v>263</v>
      </c>
      <c r="S7" s="149" t="s">
        <v>302</v>
      </c>
      <c r="T7" s="149" t="s">
        <v>302</v>
      </c>
      <c r="U7" s="149" t="s">
        <v>303</v>
      </c>
      <c r="V7" s="149" t="s">
        <v>304</v>
      </c>
      <c r="W7" s="149">
        <v>541</v>
      </c>
      <c r="X7" s="149" t="s">
        <v>267</v>
      </c>
      <c r="Y7" s="149">
        <v>353548639</v>
      </c>
      <c r="Z7" s="149" t="s">
        <v>339</v>
      </c>
      <c r="AA7" s="149" t="s">
        <v>331</v>
      </c>
      <c r="AB7" s="150">
        <v>42000</v>
      </c>
      <c r="AC7" s="149" t="s">
        <v>340</v>
      </c>
      <c r="AD7" s="149">
        <v>24</v>
      </c>
      <c r="AE7" s="149" t="s">
        <v>333</v>
      </c>
      <c r="AF7" s="149" t="s">
        <v>334</v>
      </c>
      <c r="AG7" s="149" t="s">
        <v>335</v>
      </c>
      <c r="AH7" s="149" t="s">
        <v>336</v>
      </c>
      <c r="AI7" s="149" t="s">
        <v>341</v>
      </c>
      <c r="AJ7" s="150">
        <v>2240</v>
      </c>
      <c r="AK7" s="150">
        <v>2240</v>
      </c>
      <c r="AL7" s="149" t="s">
        <v>342</v>
      </c>
      <c r="AM7" s="150">
        <v>39702.83</v>
      </c>
      <c r="AN7" s="150">
        <v>11817.17</v>
      </c>
      <c r="AO7" s="150">
        <v>51520</v>
      </c>
      <c r="AP7" s="150">
        <v>2297.17</v>
      </c>
      <c r="AQ7" s="150">
        <v>48.83</v>
      </c>
      <c r="AR7" s="150">
        <v>2346</v>
      </c>
      <c r="AS7" s="150">
        <v>2297.17</v>
      </c>
      <c r="AT7" s="150">
        <v>48.83</v>
      </c>
      <c r="AU7" s="150">
        <v>2346</v>
      </c>
      <c r="AV7" s="149">
        <v>32</v>
      </c>
      <c r="AW7" s="93">
        <v>262</v>
      </c>
      <c r="AX7" s="93"/>
      <c r="AY7" s="93"/>
      <c r="AZ7" s="93"/>
      <c r="BA7" s="93"/>
      <c r="BB7" s="93"/>
      <c r="BC7" s="93"/>
      <c r="BD7" s="93"/>
      <c r="BE7" s="93"/>
      <c r="BF7" s="93"/>
      <c r="BG7" s="135"/>
      <c r="BH7" s="141" t="s">
        <v>277</v>
      </c>
      <c r="BI7" s="128" t="s">
        <v>100</v>
      </c>
      <c r="BJ7" s="145">
        <v>46226</v>
      </c>
      <c r="BK7" s="130" t="s">
        <v>103</v>
      </c>
      <c r="BL7" s="128" t="s">
        <v>108</v>
      </c>
      <c r="BM7" s="131" t="s">
        <v>181</v>
      </c>
      <c r="BN7" s="130" t="s">
        <v>222</v>
      </c>
      <c r="BO7" s="143"/>
      <c r="BP7" s="132"/>
      <c r="BQ7" s="133"/>
    </row>
    <row r="8" spans="1:69" hidden="1" x14ac:dyDescent="0.35">
      <c r="A8" s="135">
        <v>4</v>
      </c>
      <c r="B8" s="149" t="s">
        <v>253</v>
      </c>
      <c r="C8" s="149" t="s">
        <v>254</v>
      </c>
      <c r="D8" s="149" t="s">
        <v>255</v>
      </c>
      <c r="E8" s="149" t="s">
        <v>256</v>
      </c>
      <c r="F8" s="149" t="s">
        <v>256</v>
      </c>
      <c r="G8" s="149" t="s">
        <v>257</v>
      </c>
      <c r="H8" s="149" t="s">
        <v>256</v>
      </c>
      <c r="I8" s="149">
        <v>40100</v>
      </c>
      <c r="J8" s="149" t="s">
        <v>305</v>
      </c>
      <c r="K8" s="149">
        <v>40100</v>
      </c>
      <c r="L8" s="149" t="s">
        <v>306</v>
      </c>
      <c r="M8" s="149" t="s">
        <v>307</v>
      </c>
      <c r="N8" s="149">
        <v>61456</v>
      </c>
      <c r="O8" s="149" t="s">
        <v>308</v>
      </c>
      <c r="P8" s="149">
        <v>89590</v>
      </c>
      <c r="Q8" s="149" t="s">
        <v>309</v>
      </c>
      <c r="R8" s="149" t="s">
        <v>263</v>
      </c>
      <c r="S8" s="149" t="s">
        <v>310</v>
      </c>
      <c r="T8" s="149" t="s">
        <v>310</v>
      </c>
      <c r="U8" s="149" t="s">
        <v>311</v>
      </c>
      <c r="V8" s="149" t="s">
        <v>304</v>
      </c>
      <c r="W8" s="149">
        <v>541</v>
      </c>
      <c r="X8" s="149" t="s">
        <v>267</v>
      </c>
      <c r="Y8" s="149">
        <v>353566573</v>
      </c>
      <c r="Z8" s="149" t="s">
        <v>343</v>
      </c>
      <c r="AA8" s="149" t="s">
        <v>344</v>
      </c>
      <c r="AB8" s="150">
        <v>70000</v>
      </c>
      <c r="AC8" s="149" t="s">
        <v>345</v>
      </c>
      <c r="AD8" s="149">
        <v>24</v>
      </c>
      <c r="AE8" s="149" t="s">
        <v>346</v>
      </c>
      <c r="AF8" s="149" t="s">
        <v>347</v>
      </c>
      <c r="AG8" s="149" t="s">
        <v>348</v>
      </c>
      <c r="AH8" s="149" t="s">
        <v>349</v>
      </c>
      <c r="AI8" s="149" t="s">
        <v>350</v>
      </c>
      <c r="AJ8" s="150">
        <v>3740</v>
      </c>
      <c r="AK8" s="150">
        <v>3740</v>
      </c>
      <c r="AL8" s="149" t="s">
        <v>351</v>
      </c>
      <c r="AM8" s="150">
        <v>63519.360000000001</v>
      </c>
      <c r="AN8" s="150">
        <v>20020.64</v>
      </c>
      <c r="AO8" s="150">
        <v>83540</v>
      </c>
      <c r="AP8" s="150">
        <v>6480.64</v>
      </c>
      <c r="AQ8" s="150">
        <v>77.36</v>
      </c>
      <c r="AR8" s="150">
        <v>6558</v>
      </c>
      <c r="AS8" s="150">
        <v>6480.64</v>
      </c>
      <c r="AT8" s="150">
        <v>77.36</v>
      </c>
      <c r="AU8" s="150">
        <v>6558</v>
      </c>
      <c r="AV8" s="149">
        <v>32</v>
      </c>
      <c r="AW8" s="93">
        <v>285</v>
      </c>
      <c r="AX8" s="139"/>
      <c r="AY8" s="139"/>
      <c r="AZ8" s="139"/>
      <c r="BA8" s="140"/>
      <c r="BB8" s="140"/>
      <c r="BC8" s="140"/>
      <c r="BD8" s="140"/>
      <c r="BE8" s="140"/>
      <c r="BF8" s="140"/>
      <c r="BG8" s="135"/>
      <c r="BH8" s="141" t="s">
        <v>277</v>
      </c>
      <c r="BI8" s="128" t="s">
        <v>100</v>
      </c>
      <c r="BJ8" s="145">
        <v>46226</v>
      </c>
      <c r="BK8" s="130" t="s">
        <v>104</v>
      </c>
      <c r="BL8" s="128" t="s">
        <v>109</v>
      </c>
      <c r="BM8" s="131" t="s">
        <v>181</v>
      </c>
      <c r="BN8" s="130" t="s">
        <v>223</v>
      </c>
      <c r="BO8" s="143"/>
      <c r="BP8" s="132"/>
      <c r="BQ8" s="133"/>
    </row>
    <row r="9" spans="1:69" hidden="1" x14ac:dyDescent="0.35">
      <c r="A9" s="135">
        <v>5</v>
      </c>
      <c r="B9" s="149" t="s">
        <v>253</v>
      </c>
      <c r="C9" s="149" t="s">
        <v>254</v>
      </c>
      <c r="D9" s="149" t="s">
        <v>255</v>
      </c>
      <c r="E9" s="149" t="s">
        <v>256</v>
      </c>
      <c r="F9" s="149" t="s">
        <v>256</v>
      </c>
      <c r="G9" s="149" t="s">
        <v>257</v>
      </c>
      <c r="H9" s="149" t="s">
        <v>256</v>
      </c>
      <c r="I9" s="149">
        <v>1581</v>
      </c>
      <c r="J9" s="149" t="s">
        <v>312</v>
      </c>
      <c r="K9" s="149">
        <v>1581</v>
      </c>
      <c r="L9" s="149" t="s">
        <v>259</v>
      </c>
      <c r="M9" s="149" t="s">
        <v>260</v>
      </c>
      <c r="N9" s="149">
        <v>6191</v>
      </c>
      <c r="O9" s="149" t="s">
        <v>313</v>
      </c>
      <c r="P9" s="149">
        <v>7364</v>
      </c>
      <c r="Q9" s="149" t="s">
        <v>314</v>
      </c>
      <c r="R9" s="149" t="s">
        <v>263</v>
      </c>
      <c r="S9" s="149" t="s">
        <v>315</v>
      </c>
      <c r="T9" s="149" t="s">
        <v>315</v>
      </c>
      <c r="U9" s="149" t="s">
        <v>265</v>
      </c>
      <c r="V9" s="149" t="s">
        <v>266</v>
      </c>
      <c r="W9" s="149">
        <v>541</v>
      </c>
      <c r="X9" s="149" t="s">
        <v>267</v>
      </c>
      <c r="Y9" s="149">
        <v>353904261</v>
      </c>
      <c r="Z9" s="149" t="s">
        <v>352</v>
      </c>
      <c r="AA9" s="149" t="s">
        <v>353</v>
      </c>
      <c r="AB9" s="150">
        <v>42000</v>
      </c>
      <c r="AC9" s="149" t="s">
        <v>345</v>
      </c>
      <c r="AD9" s="149">
        <v>24</v>
      </c>
      <c r="AE9" s="149" t="s">
        <v>333</v>
      </c>
      <c r="AF9" s="149" t="s">
        <v>354</v>
      </c>
      <c r="AG9" s="149" t="s">
        <v>355</v>
      </c>
      <c r="AH9" s="149" t="s">
        <v>336</v>
      </c>
      <c r="AI9" s="149" t="s">
        <v>356</v>
      </c>
      <c r="AJ9" s="150">
        <v>2240</v>
      </c>
      <c r="AK9" s="150">
        <v>2240</v>
      </c>
      <c r="AL9" s="149" t="s">
        <v>357</v>
      </c>
      <c r="AM9" s="150">
        <v>35131.949999999997</v>
      </c>
      <c r="AN9" s="150">
        <v>12144.05</v>
      </c>
      <c r="AO9" s="150">
        <v>47276</v>
      </c>
      <c r="AP9" s="150">
        <v>6868.05</v>
      </c>
      <c r="AQ9" s="150">
        <v>159.94999999999999</v>
      </c>
      <c r="AR9" s="150">
        <v>7028</v>
      </c>
      <c r="AS9" s="150">
        <v>6868.05</v>
      </c>
      <c r="AT9" s="150">
        <v>159.94999999999999</v>
      </c>
      <c r="AU9" s="150">
        <v>7028</v>
      </c>
      <c r="AV9" s="149">
        <v>31</v>
      </c>
      <c r="AW9" s="93">
        <v>285</v>
      </c>
      <c r="AX9" s="135"/>
      <c r="AY9" s="135"/>
      <c r="AZ9" s="135"/>
      <c r="BA9" s="135"/>
      <c r="BB9" s="135"/>
      <c r="BC9" s="135"/>
      <c r="BD9" s="135"/>
      <c r="BE9" s="136"/>
      <c r="BF9" s="135"/>
      <c r="BG9" s="135"/>
      <c r="BH9" s="141" t="s">
        <v>277</v>
      </c>
      <c r="BI9" s="128" t="s">
        <v>100</v>
      </c>
      <c r="BJ9" s="145">
        <v>46226</v>
      </c>
      <c r="BK9" s="130" t="s">
        <v>104</v>
      </c>
      <c r="BL9" s="128" t="s">
        <v>109</v>
      </c>
      <c r="BM9" s="131" t="s">
        <v>181</v>
      </c>
      <c r="BN9" s="130" t="s">
        <v>223</v>
      </c>
      <c r="BO9" s="143"/>
      <c r="BP9" s="132"/>
      <c r="BQ9" s="133"/>
    </row>
    <row r="10" spans="1:69" hidden="1" x14ac:dyDescent="0.35">
      <c r="A10" s="135">
        <v>6</v>
      </c>
      <c r="B10" s="149" t="s">
        <v>253</v>
      </c>
      <c r="C10" s="149" t="s">
        <v>254</v>
      </c>
      <c r="D10" s="149" t="s">
        <v>255</v>
      </c>
      <c r="E10" s="149" t="s">
        <v>256</v>
      </c>
      <c r="F10" s="149" t="s">
        <v>256</v>
      </c>
      <c r="G10" s="149" t="s">
        <v>257</v>
      </c>
      <c r="H10" s="149" t="s">
        <v>256</v>
      </c>
      <c r="I10" s="149">
        <v>1331</v>
      </c>
      <c r="J10" s="149" t="s">
        <v>295</v>
      </c>
      <c r="K10" s="149">
        <v>1331</v>
      </c>
      <c r="L10" s="149" t="s">
        <v>259</v>
      </c>
      <c r="M10" s="149" t="s">
        <v>260</v>
      </c>
      <c r="N10" s="149">
        <v>365145</v>
      </c>
      <c r="O10" s="149" t="s">
        <v>316</v>
      </c>
      <c r="P10" s="149">
        <v>528436</v>
      </c>
      <c r="Q10" s="149" t="s">
        <v>317</v>
      </c>
      <c r="R10" s="149" t="s">
        <v>263</v>
      </c>
      <c r="S10" s="149" t="s">
        <v>318</v>
      </c>
      <c r="T10" s="149" t="s">
        <v>318</v>
      </c>
      <c r="U10" s="149" t="s">
        <v>299</v>
      </c>
      <c r="V10" s="149" t="s">
        <v>266</v>
      </c>
      <c r="W10" s="149">
        <v>0</v>
      </c>
      <c r="X10" s="149" t="s">
        <v>319</v>
      </c>
      <c r="Y10" s="149">
        <v>354081563</v>
      </c>
      <c r="Z10" s="149" t="s">
        <v>358</v>
      </c>
      <c r="AA10" s="149" t="s">
        <v>359</v>
      </c>
      <c r="AB10" s="150">
        <v>52000</v>
      </c>
      <c r="AC10" s="149" t="s">
        <v>345</v>
      </c>
      <c r="AD10" s="149">
        <v>24</v>
      </c>
      <c r="AE10" s="149" t="s">
        <v>360</v>
      </c>
      <c r="AF10" s="149" t="s">
        <v>361</v>
      </c>
      <c r="AG10" s="149" t="s">
        <v>362</v>
      </c>
      <c r="AH10" s="149" t="s">
        <v>336</v>
      </c>
      <c r="AI10" s="149" t="s">
        <v>356</v>
      </c>
      <c r="AJ10" s="150">
        <v>2780</v>
      </c>
      <c r="AK10" s="150">
        <v>2780</v>
      </c>
      <c r="AL10" s="149" t="s">
        <v>363</v>
      </c>
      <c r="AM10" s="150">
        <v>43770.31</v>
      </c>
      <c r="AN10" s="150">
        <v>14609.69</v>
      </c>
      <c r="AO10" s="150">
        <v>58380</v>
      </c>
      <c r="AP10" s="150">
        <v>8229.69</v>
      </c>
      <c r="AQ10" s="150">
        <v>349.31</v>
      </c>
      <c r="AR10" s="150">
        <v>8579</v>
      </c>
      <c r="AS10" s="150">
        <v>8229.69</v>
      </c>
      <c r="AT10" s="150">
        <v>349.31</v>
      </c>
      <c r="AU10" s="150">
        <v>8579</v>
      </c>
      <c r="AV10" s="149">
        <v>31</v>
      </c>
      <c r="AW10" s="93">
        <v>285</v>
      </c>
      <c r="AX10" s="135"/>
      <c r="AY10" s="135"/>
      <c r="AZ10" s="135"/>
      <c r="BA10" s="135"/>
      <c r="BB10" s="135"/>
      <c r="BC10" s="135"/>
      <c r="BD10" s="135"/>
      <c r="BE10" s="136"/>
      <c r="BF10" s="135"/>
      <c r="BG10" s="135"/>
      <c r="BH10" s="141" t="s">
        <v>277</v>
      </c>
      <c r="BI10" s="128" t="s">
        <v>100</v>
      </c>
      <c r="BJ10" s="145">
        <v>46226</v>
      </c>
      <c r="BK10" s="130" t="s">
        <v>104</v>
      </c>
      <c r="BL10" s="128" t="s">
        <v>109</v>
      </c>
      <c r="BM10" s="131" t="s">
        <v>181</v>
      </c>
      <c r="BN10" s="130" t="s">
        <v>223</v>
      </c>
      <c r="BO10" s="143"/>
      <c r="BP10" s="132"/>
      <c r="BQ10" s="133"/>
    </row>
    <row r="11" spans="1:69" hidden="1" x14ac:dyDescent="0.35">
      <c r="A11" s="135">
        <v>7</v>
      </c>
      <c r="B11" s="149" t="s">
        <v>253</v>
      </c>
      <c r="C11" s="149" t="s">
        <v>254</v>
      </c>
      <c r="D11" s="149" t="s">
        <v>255</v>
      </c>
      <c r="E11" s="149" t="s">
        <v>256</v>
      </c>
      <c r="F11" s="149" t="s">
        <v>256</v>
      </c>
      <c r="G11" s="149" t="s">
        <v>257</v>
      </c>
      <c r="H11" s="149" t="s">
        <v>256</v>
      </c>
      <c r="I11" s="149">
        <v>4762</v>
      </c>
      <c r="J11" s="149" t="s">
        <v>320</v>
      </c>
      <c r="K11" s="149">
        <v>4762</v>
      </c>
      <c r="L11" s="149" t="s">
        <v>306</v>
      </c>
      <c r="M11" s="149" t="s">
        <v>307</v>
      </c>
      <c r="N11" s="149">
        <v>7641</v>
      </c>
      <c r="O11" s="149" t="s">
        <v>321</v>
      </c>
      <c r="P11" s="149">
        <v>9287</v>
      </c>
      <c r="Q11" s="149" t="s">
        <v>322</v>
      </c>
      <c r="R11" s="149" t="s">
        <v>263</v>
      </c>
      <c r="S11" s="149" t="s">
        <v>323</v>
      </c>
      <c r="T11" s="149" t="s">
        <v>323</v>
      </c>
      <c r="U11" s="149" t="s">
        <v>303</v>
      </c>
      <c r="V11" s="149" t="s">
        <v>304</v>
      </c>
      <c r="W11" s="149">
        <v>0</v>
      </c>
      <c r="X11" s="149" t="s">
        <v>324</v>
      </c>
      <c r="Y11" s="149">
        <v>355208108</v>
      </c>
      <c r="Z11" s="149" t="s">
        <v>364</v>
      </c>
      <c r="AA11" s="149" t="s">
        <v>365</v>
      </c>
      <c r="AB11" s="150">
        <v>72000</v>
      </c>
      <c r="AC11" s="149" t="s">
        <v>345</v>
      </c>
      <c r="AD11" s="149">
        <v>24</v>
      </c>
      <c r="AE11" s="149" t="s">
        <v>366</v>
      </c>
      <c r="AF11" s="149" t="s">
        <v>367</v>
      </c>
      <c r="AG11" s="149" t="s">
        <v>368</v>
      </c>
      <c r="AH11" s="149" t="s">
        <v>274</v>
      </c>
      <c r="AI11" s="149" t="s">
        <v>369</v>
      </c>
      <c r="AJ11" s="150">
        <v>3840</v>
      </c>
      <c r="AK11" s="150">
        <v>3840</v>
      </c>
      <c r="AL11" s="149" t="s">
        <v>370</v>
      </c>
      <c r="AM11" s="150">
        <v>54340.56</v>
      </c>
      <c r="AN11" s="150">
        <v>20089.439999999999</v>
      </c>
      <c r="AO11" s="150">
        <v>74430</v>
      </c>
      <c r="AP11" s="150">
        <v>17659.439999999999</v>
      </c>
      <c r="AQ11" s="150">
        <v>836.56</v>
      </c>
      <c r="AR11" s="150">
        <v>18496</v>
      </c>
      <c r="AS11" s="150">
        <v>17659.439999999999</v>
      </c>
      <c r="AT11" s="150">
        <v>836.56</v>
      </c>
      <c r="AU11" s="150">
        <v>18496</v>
      </c>
      <c r="AV11" s="149">
        <v>29</v>
      </c>
      <c r="AW11" s="93">
        <v>285</v>
      </c>
      <c r="AX11" s="135"/>
      <c r="AY11" s="135"/>
      <c r="AZ11" s="135"/>
      <c r="BA11" s="135"/>
      <c r="BB11" s="135"/>
      <c r="BC11" s="135"/>
      <c r="BD11" s="135"/>
      <c r="BE11" s="136"/>
      <c r="BF11" s="135"/>
      <c r="BG11" s="135"/>
      <c r="BH11" s="141" t="s">
        <v>277</v>
      </c>
      <c r="BI11" s="128" t="s">
        <v>100</v>
      </c>
      <c r="BJ11" s="145">
        <v>46226</v>
      </c>
      <c r="BK11" s="130" t="s">
        <v>103</v>
      </c>
      <c r="BL11" s="128" t="s">
        <v>108</v>
      </c>
      <c r="BM11" s="131" t="s">
        <v>181</v>
      </c>
      <c r="BN11" s="130" t="s">
        <v>222</v>
      </c>
      <c r="BO11" s="143"/>
      <c r="BP11" s="132"/>
      <c r="BQ11" s="133"/>
    </row>
    <row r="12" spans="1:69" hidden="1" x14ac:dyDescent="0.35">
      <c r="A12" s="135">
        <v>8</v>
      </c>
      <c r="B12" s="149" t="s">
        <v>253</v>
      </c>
      <c r="C12" s="149" t="s">
        <v>254</v>
      </c>
      <c r="D12" s="149" t="s">
        <v>255</v>
      </c>
      <c r="E12" s="149" t="s">
        <v>256</v>
      </c>
      <c r="F12" s="149" t="s">
        <v>256</v>
      </c>
      <c r="G12" s="149" t="s">
        <v>257</v>
      </c>
      <c r="H12" s="149" t="s">
        <v>256</v>
      </c>
      <c r="I12" s="149">
        <v>183961</v>
      </c>
      <c r="J12" s="149" t="s">
        <v>325</v>
      </c>
      <c r="K12" s="149">
        <v>183961</v>
      </c>
      <c r="L12" s="149" t="s">
        <v>306</v>
      </c>
      <c r="M12" s="149" t="s">
        <v>307</v>
      </c>
      <c r="N12" s="149">
        <v>6390</v>
      </c>
      <c r="O12" s="149" t="s">
        <v>326</v>
      </c>
      <c r="P12" s="149">
        <v>7618</v>
      </c>
      <c r="Q12" s="149" t="s">
        <v>327</v>
      </c>
      <c r="R12" s="149" t="s">
        <v>263</v>
      </c>
      <c r="S12" s="149" t="s">
        <v>328</v>
      </c>
      <c r="T12" s="149" t="s">
        <v>328</v>
      </c>
      <c r="U12" s="149" t="s">
        <v>299</v>
      </c>
      <c r="V12" s="149" t="s">
        <v>304</v>
      </c>
      <c r="W12" s="149">
        <v>541</v>
      </c>
      <c r="X12" s="149" t="s">
        <v>329</v>
      </c>
      <c r="Y12" s="149">
        <v>353572966</v>
      </c>
      <c r="Z12" s="149" t="s">
        <v>371</v>
      </c>
      <c r="AA12" s="149" t="s">
        <v>344</v>
      </c>
      <c r="AB12" s="150">
        <v>42000</v>
      </c>
      <c r="AC12" s="149" t="s">
        <v>372</v>
      </c>
      <c r="AD12" s="149">
        <v>24</v>
      </c>
      <c r="AE12" s="149" t="s">
        <v>333</v>
      </c>
      <c r="AF12" s="149" t="s">
        <v>373</v>
      </c>
      <c r="AG12" s="149" t="s">
        <v>374</v>
      </c>
      <c r="AH12" s="149" t="s">
        <v>336</v>
      </c>
      <c r="AI12" s="149" t="s">
        <v>359</v>
      </c>
      <c r="AJ12" s="150">
        <v>2240</v>
      </c>
      <c r="AK12" s="150">
        <v>2240</v>
      </c>
      <c r="AL12" s="149" t="s">
        <v>375</v>
      </c>
      <c r="AM12" s="150">
        <v>37664.379999999997</v>
      </c>
      <c r="AN12" s="150">
        <v>11615.62</v>
      </c>
      <c r="AO12" s="150">
        <v>49280</v>
      </c>
      <c r="AP12" s="150">
        <v>4335.62</v>
      </c>
      <c r="AQ12" s="150">
        <v>146.38</v>
      </c>
      <c r="AR12" s="150">
        <v>4482</v>
      </c>
      <c r="AS12" s="150">
        <v>4335.62</v>
      </c>
      <c r="AT12" s="150">
        <v>146.38</v>
      </c>
      <c r="AU12" s="150">
        <v>4482</v>
      </c>
      <c r="AV12" s="149">
        <v>33</v>
      </c>
      <c r="AW12" s="93">
        <v>286</v>
      </c>
      <c r="AX12" s="135"/>
      <c r="AY12" s="135"/>
      <c r="AZ12" s="135"/>
      <c r="BA12" s="135"/>
      <c r="BB12" s="135"/>
      <c r="BC12" s="135"/>
      <c r="BD12" s="135"/>
      <c r="BE12" s="136"/>
      <c r="BF12" s="135"/>
      <c r="BG12" s="135"/>
      <c r="BH12" s="141" t="s">
        <v>277</v>
      </c>
      <c r="BI12" s="128" t="s">
        <v>100</v>
      </c>
      <c r="BJ12" s="145">
        <v>46226</v>
      </c>
      <c r="BK12" s="130" t="s">
        <v>103</v>
      </c>
      <c r="BL12" s="128" t="s">
        <v>108</v>
      </c>
      <c r="BM12" s="131" t="s">
        <v>181</v>
      </c>
      <c r="BN12" s="130" t="s">
        <v>222</v>
      </c>
      <c r="BO12" s="143"/>
      <c r="BP12" s="132"/>
      <c r="BQ12" s="69"/>
    </row>
    <row r="13" spans="1:69" hidden="1" x14ac:dyDescent="0.35">
      <c r="A13" s="135">
        <v>9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50"/>
      <c r="AC13" s="149"/>
      <c r="AD13" s="149"/>
      <c r="AE13" s="149"/>
      <c r="AF13" s="149"/>
      <c r="AG13" s="149"/>
      <c r="AH13" s="149"/>
      <c r="AI13" s="149"/>
      <c r="AJ13" s="150"/>
      <c r="AK13" s="150"/>
      <c r="AL13" s="149"/>
      <c r="AM13" s="150"/>
      <c r="AN13" s="150"/>
      <c r="AO13" s="150"/>
      <c r="AP13" s="150"/>
      <c r="AQ13" s="150"/>
      <c r="AR13" s="150"/>
      <c r="AS13" s="150"/>
      <c r="AT13" s="150"/>
      <c r="AU13" s="150"/>
      <c r="AV13" s="149"/>
      <c r="AW13" s="93"/>
      <c r="AX13" s="135"/>
      <c r="AY13" s="135"/>
      <c r="AZ13" s="135"/>
      <c r="BA13" s="135"/>
      <c r="BB13" s="135"/>
      <c r="BC13" s="135"/>
      <c r="BD13" s="135"/>
      <c r="BE13" s="136"/>
      <c r="BF13" s="135"/>
      <c r="BG13" s="135"/>
      <c r="BH13" s="137"/>
      <c r="BI13" s="128"/>
      <c r="BJ13" s="129"/>
      <c r="BK13" s="130"/>
      <c r="BL13" s="128"/>
      <c r="BM13" s="131"/>
      <c r="BN13" s="130"/>
      <c r="BO13" s="130"/>
      <c r="BP13" s="132"/>
      <c r="BQ13" s="69"/>
    </row>
    <row r="14" spans="1:69" hidden="1" x14ac:dyDescent="0.35">
      <c r="A14" s="135">
        <v>10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6"/>
      <c r="AC14" s="135"/>
      <c r="AD14" s="135"/>
      <c r="AE14" s="135"/>
      <c r="AF14" s="135"/>
      <c r="AG14" s="135"/>
      <c r="AH14" s="135"/>
      <c r="AI14" s="135"/>
      <c r="AJ14" s="136"/>
      <c r="AK14" s="136"/>
      <c r="AL14" s="135"/>
      <c r="AM14" s="136"/>
      <c r="AN14" s="136"/>
      <c r="AO14" s="136"/>
      <c r="AP14" s="136"/>
      <c r="AQ14" s="136"/>
      <c r="AR14" s="136"/>
      <c r="AS14" s="136"/>
      <c r="AT14" s="136"/>
      <c r="AU14" s="136"/>
      <c r="AV14" s="135"/>
      <c r="AW14" s="135"/>
      <c r="AX14" s="135"/>
      <c r="AY14" s="135"/>
      <c r="AZ14" s="135"/>
      <c r="BA14" s="135"/>
      <c r="BB14" s="135"/>
      <c r="BC14" s="135"/>
      <c r="BD14" s="135"/>
      <c r="BE14" s="136"/>
      <c r="BF14" s="135"/>
      <c r="BG14" s="135"/>
      <c r="BH14" s="137"/>
      <c r="BI14" s="128"/>
      <c r="BJ14" s="129"/>
      <c r="BK14" s="130"/>
      <c r="BL14" s="128"/>
      <c r="BM14" s="131"/>
      <c r="BN14" s="130"/>
      <c r="BO14" s="130"/>
      <c r="BP14" s="132"/>
      <c r="BQ14" s="69"/>
    </row>
    <row r="15" spans="1:69" hidden="1" x14ac:dyDescent="0.35">
      <c r="A15" s="135">
        <v>11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6"/>
      <c r="AC15" s="135"/>
      <c r="AD15" s="135"/>
      <c r="AE15" s="135"/>
      <c r="AF15" s="135"/>
      <c r="AG15" s="135"/>
      <c r="AH15" s="135"/>
      <c r="AI15" s="135"/>
      <c r="AJ15" s="136"/>
      <c r="AK15" s="136"/>
      <c r="AL15" s="135"/>
      <c r="AM15" s="136"/>
      <c r="AN15" s="136"/>
      <c r="AO15" s="136"/>
      <c r="AP15" s="136"/>
      <c r="AQ15" s="136"/>
      <c r="AR15" s="136"/>
      <c r="AS15" s="136"/>
      <c r="AT15" s="136"/>
      <c r="AU15" s="136"/>
      <c r="AV15" s="135"/>
      <c r="AW15" s="135"/>
      <c r="AX15" s="135"/>
      <c r="AY15" s="135"/>
      <c r="AZ15" s="135"/>
      <c r="BA15" s="135"/>
      <c r="BB15" s="135"/>
      <c r="BC15" s="135"/>
      <c r="BD15" s="135"/>
      <c r="BE15" s="136"/>
      <c r="BF15" s="135"/>
      <c r="BG15" s="135"/>
      <c r="BH15" s="137"/>
      <c r="BI15" s="128"/>
      <c r="BJ15" s="129"/>
      <c r="BK15" s="130"/>
      <c r="BL15" s="128"/>
      <c r="BM15" s="131"/>
      <c r="BN15" s="130"/>
      <c r="BO15" s="130"/>
      <c r="BP15" s="132"/>
      <c r="BQ15" s="133"/>
    </row>
    <row r="16" spans="1:69" hidden="1" x14ac:dyDescent="0.35">
      <c r="A16" s="135">
        <v>12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6"/>
      <c r="AC16" s="135"/>
      <c r="AD16" s="135"/>
      <c r="AE16" s="135"/>
      <c r="AF16" s="135"/>
      <c r="AG16" s="135"/>
      <c r="AH16" s="135"/>
      <c r="AI16" s="135"/>
      <c r="AJ16" s="136"/>
      <c r="AK16" s="136"/>
      <c r="AL16" s="135"/>
      <c r="AM16" s="136"/>
      <c r="AN16" s="136"/>
      <c r="AO16" s="136"/>
      <c r="AP16" s="136"/>
      <c r="AQ16" s="136"/>
      <c r="AR16" s="136"/>
      <c r="AS16" s="136"/>
      <c r="AT16" s="136"/>
      <c r="AU16" s="136"/>
      <c r="AV16" s="135"/>
      <c r="AW16" s="135"/>
      <c r="AX16" s="135"/>
      <c r="AY16" s="135"/>
      <c r="AZ16" s="135"/>
      <c r="BA16" s="135"/>
      <c r="BB16" s="135"/>
      <c r="BC16" s="135"/>
      <c r="BD16" s="135"/>
      <c r="BE16" s="136"/>
      <c r="BF16" s="135"/>
      <c r="BG16" s="135"/>
      <c r="BH16" s="137"/>
      <c r="BI16" s="128"/>
      <c r="BJ16" s="129"/>
      <c r="BK16" s="130"/>
      <c r="BL16" s="128"/>
      <c r="BM16" s="131"/>
      <c r="BN16" s="130"/>
      <c r="BO16" s="130"/>
      <c r="BP16" s="132"/>
      <c r="BQ16" s="133"/>
    </row>
    <row r="17" spans="1:69" hidden="1" x14ac:dyDescent="0.35">
      <c r="A17" s="135">
        <v>13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6"/>
      <c r="AC17" s="135"/>
      <c r="AD17" s="135"/>
      <c r="AE17" s="135"/>
      <c r="AF17" s="135"/>
      <c r="AG17" s="135"/>
      <c r="AH17" s="135"/>
      <c r="AI17" s="135"/>
      <c r="AJ17" s="136"/>
      <c r="AK17" s="136"/>
      <c r="AL17" s="135"/>
      <c r="AM17" s="136"/>
      <c r="AN17" s="136"/>
      <c r="AO17" s="136"/>
      <c r="AP17" s="136"/>
      <c r="AQ17" s="136"/>
      <c r="AR17" s="136"/>
      <c r="AS17" s="136"/>
      <c r="AT17" s="136"/>
      <c r="AU17" s="136"/>
      <c r="AV17" s="135"/>
      <c r="AW17" s="135"/>
      <c r="AX17" s="135"/>
      <c r="AY17" s="135"/>
      <c r="AZ17" s="135"/>
      <c r="BA17" s="135"/>
      <c r="BB17" s="135"/>
      <c r="BC17" s="135"/>
      <c r="BD17" s="135"/>
      <c r="BE17" s="136"/>
      <c r="BF17" s="135"/>
      <c r="BG17" s="135"/>
      <c r="BH17" s="137"/>
      <c r="BI17" s="128"/>
      <c r="BJ17" s="129"/>
      <c r="BK17" s="130"/>
      <c r="BL17" s="128"/>
      <c r="BM17" s="131"/>
      <c r="BN17" s="130"/>
      <c r="BO17" s="130"/>
      <c r="BP17" s="132"/>
      <c r="BQ17" s="133"/>
    </row>
    <row r="18" spans="1:69" hidden="1" x14ac:dyDescent="0.35">
      <c r="A18" s="135">
        <v>14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6"/>
      <c r="AC18" s="135"/>
      <c r="AD18" s="135"/>
      <c r="AE18" s="135"/>
      <c r="AF18" s="135"/>
      <c r="AG18" s="135"/>
      <c r="AH18" s="135"/>
      <c r="AI18" s="135"/>
      <c r="AJ18" s="136"/>
      <c r="AK18" s="136"/>
      <c r="AL18" s="135"/>
      <c r="AM18" s="136"/>
      <c r="AN18" s="136"/>
      <c r="AO18" s="136"/>
      <c r="AP18" s="136"/>
      <c r="AQ18" s="136"/>
      <c r="AR18" s="136"/>
      <c r="AS18" s="136"/>
      <c r="AT18" s="136"/>
      <c r="AU18" s="136"/>
      <c r="AV18" s="135"/>
      <c r="AW18" s="135"/>
      <c r="AX18" s="135"/>
      <c r="AY18" s="135"/>
      <c r="AZ18" s="135"/>
      <c r="BA18" s="135"/>
      <c r="BB18" s="135"/>
      <c r="BC18" s="135"/>
      <c r="BD18" s="135"/>
      <c r="BE18" s="136"/>
      <c r="BF18" s="135"/>
      <c r="BG18" s="135"/>
      <c r="BH18" s="137"/>
      <c r="BI18" s="128"/>
      <c r="BJ18" s="129"/>
      <c r="BK18" s="130"/>
      <c r="BL18" s="128"/>
      <c r="BM18" s="131"/>
      <c r="BN18" s="130"/>
      <c r="BO18" s="130"/>
      <c r="BP18" s="132"/>
      <c r="BQ18" s="69"/>
    </row>
    <row r="19" spans="1:69" hidden="1" x14ac:dyDescent="0.35">
      <c r="A19" s="135">
        <v>15</v>
      </c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7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6"/>
      <c r="AC19" s="135"/>
      <c r="AD19" s="135"/>
      <c r="AE19" s="135"/>
      <c r="AF19" s="135"/>
      <c r="AG19" s="135"/>
      <c r="AH19" s="135"/>
      <c r="AI19" s="135"/>
      <c r="AJ19" s="136"/>
      <c r="AK19" s="136"/>
      <c r="AL19" s="135"/>
      <c r="AM19" s="136"/>
      <c r="AN19" s="136"/>
      <c r="AO19" s="136"/>
      <c r="AP19" s="136"/>
      <c r="AQ19" s="136"/>
      <c r="AR19" s="136"/>
      <c r="AS19" s="136"/>
      <c r="AT19" s="136"/>
      <c r="AU19" s="136"/>
      <c r="AV19" s="135"/>
      <c r="AW19" s="135"/>
      <c r="AX19" s="135"/>
      <c r="AY19" s="135"/>
      <c r="AZ19" s="135"/>
      <c r="BA19" s="135"/>
      <c r="BB19" s="135"/>
      <c r="BC19" s="135"/>
      <c r="BD19" s="135"/>
      <c r="BE19" s="136"/>
      <c r="BF19" s="135"/>
      <c r="BG19" s="135"/>
      <c r="BH19" s="137"/>
      <c r="BI19" s="128"/>
      <c r="BJ19" s="129"/>
      <c r="BK19" s="130"/>
      <c r="BL19" s="128"/>
      <c r="BM19" s="131"/>
      <c r="BN19" s="130"/>
      <c r="BO19" s="130"/>
      <c r="BP19" s="132"/>
      <c r="BQ19" s="134"/>
    </row>
    <row r="20" spans="1:69" hidden="1" x14ac:dyDescent="0.35">
      <c r="A20" s="135">
        <v>16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6"/>
      <c r="AC20" s="135"/>
      <c r="AD20" s="135"/>
      <c r="AE20" s="135"/>
      <c r="AF20" s="135"/>
      <c r="AG20" s="135"/>
      <c r="AH20" s="135"/>
      <c r="AI20" s="135"/>
      <c r="AJ20" s="136"/>
      <c r="AK20" s="136"/>
      <c r="AL20" s="135"/>
      <c r="AM20" s="136"/>
      <c r="AN20" s="136"/>
      <c r="AO20" s="136"/>
      <c r="AP20" s="136"/>
      <c r="AQ20" s="136"/>
      <c r="AR20" s="136"/>
      <c r="AS20" s="136"/>
      <c r="AT20" s="136"/>
      <c r="AU20" s="136"/>
      <c r="AV20" s="135"/>
      <c r="AW20" s="135"/>
      <c r="AX20" s="135"/>
      <c r="AY20" s="135"/>
      <c r="AZ20" s="135"/>
      <c r="BA20" s="135"/>
      <c r="BB20" s="135"/>
      <c r="BC20" s="135"/>
      <c r="BD20" s="135"/>
      <c r="BE20" s="136"/>
      <c r="BF20" s="135"/>
      <c r="BG20" s="135"/>
      <c r="BH20" s="137"/>
      <c r="BI20" s="128"/>
      <c r="BJ20" s="129"/>
      <c r="BK20" s="130"/>
      <c r="BL20" s="128"/>
      <c r="BM20" s="131"/>
      <c r="BN20" s="130"/>
      <c r="BO20" s="130"/>
      <c r="BP20" s="132"/>
      <c r="BQ20" s="69"/>
    </row>
    <row r="21" spans="1:69" hidden="1" x14ac:dyDescent="0.35">
      <c r="A21" s="135">
        <v>17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6"/>
      <c r="AC21" s="135"/>
      <c r="AD21" s="135"/>
      <c r="AE21" s="135"/>
      <c r="AF21" s="135"/>
      <c r="AG21" s="135"/>
      <c r="AH21" s="135"/>
      <c r="AI21" s="135"/>
      <c r="AJ21" s="136"/>
      <c r="AK21" s="136"/>
      <c r="AL21" s="135"/>
      <c r="AM21" s="136"/>
      <c r="AN21" s="136"/>
      <c r="AO21" s="136"/>
      <c r="AP21" s="136"/>
      <c r="AQ21" s="136"/>
      <c r="AR21" s="136"/>
      <c r="AS21" s="136"/>
      <c r="AT21" s="136"/>
      <c r="AU21" s="136"/>
      <c r="AV21" s="135"/>
      <c r="AW21" s="135"/>
      <c r="AX21" s="135"/>
      <c r="AY21" s="135"/>
      <c r="AZ21" s="135"/>
      <c r="BA21" s="135"/>
      <c r="BB21" s="135"/>
      <c r="BC21" s="135"/>
      <c r="BD21" s="135"/>
      <c r="BE21" s="136"/>
      <c r="BF21" s="135"/>
      <c r="BG21" s="135"/>
      <c r="BH21" s="137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35">
        <v>18</v>
      </c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6"/>
      <c r="AC22" s="135"/>
      <c r="AD22" s="135"/>
      <c r="AE22" s="135"/>
      <c r="AF22" s="135"/>
      <c r="AG22" s="135"/>
      <c r="AH22" s="135"/>
      <c r="AI22" s="135"/>
      <c r="AJ22" s="136"/>
      <c r="AK22" s="136"/>
      <c r="AL22" s="135"/>
      <c r="AM22" s="136"/>
      <c r="AN22" s="136"/>
      <c r="AO22" s="136"/>
      <c r="AP22" s="136"/>
      <c r="AQ22" s="136"/>
      <c r="AR22" s="136"/>
      <c r="AS22" s="136"/>
      <c r="AT22" s="136"/>
      <c r="AU22" s="136"/>
      <c r="AV22" s="135"/>
      <c r="AW22" s="135"/>
      <c r="AX22" s="135"/>
      <c r="AY22" s="135"/>
      <c r="AZ22" s="135"/>
      <c r="BA22" s="135"/>
      <c r="BB22" s="135"/>
      <c r="BC22" s="135"/>
      <c r="BD22" s="135"/>
      <c r="BE22" s="136"/>
      <c r="BF22" s="135"/>
      <c r="BG22" s="135"/>
      <c r="BH22" s="137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35">
        <v>19</v>
      </c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6"/>
      <c r="AC23" s="135"/>
      <c r="AD23" s="135"/>
      <c r="AE23" s="135"/>
      <c r="AF23" s="135"/>
      <c r="AG23" s="135"/>
      <c r="AH23" s="135"/>
      <c r="AI23" s="135"/>
      <c r="AJ23" s="136"/>
      <c r="AK23" s="136"/>
      <c r="AL23" s="135"/>
      <c r="AM23" s="136"/>
      <c r="AN23" s="136"/>
      <c r="AO23" s="136"/>
      <c r="AP23" s="136"/>
      <c r="AQ23" s="136"/>
      <c r="AR23" s="136"/>
      <c r="AS23" s="136"/>
      <c r="AT23" s="136"/>
      <c r="AU23" s="136"/>
      <c r="AV23" s="135"/>
      <c r="AW23" s="135"/>
      <c r="AX23" s="135"/>
      <c r="AY23" s="135"/>
      <c r="AZ23" s="135"/>
      <c r="BA23" s="135"/>
      <c r="BB23" s="135"/>
      <c r="BC23" s="135"/>
      <c r="BD23" s="135"/>
      <c r="BE23" s="136"/>
      <c r="BF23" s="135"/>
      <c r="BG23" s="135"/>
      <c r="BH23" s="137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35">
        <v>20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6"/>
      <c r="AC24" s="135"/>
      <c r="AD24" s="135"/>
      <c r="AE24" s="135"/>
      <c r="AF24" s="135"/>
      <c r="AG24" s="135"/>
      <c r="AH24" s="135"/>
      <c r="AI24" s="135"/>
      <c r="AJ24" s="136"/>
      <c r="AK24" s="136"/>
      <c r="AL24" s="135"/>
      <c r="AM24" s="136"/>
      <c r="AN24" s="136"/>
      <c r="AO24" s="136"/>
      <c r="AP24" s="136"/>
      <c r="AQ24" s="136"/>
      <c r="AR24" s="136"/>
      <c r="AS24" s="136"/>
      <c r="AT24" s="136"/>
      <c r="AU24" s="136"/>
      <c r="AV24" s="135"/>
      <c r="AW24" s="135"/>
      <c r="AX24" s="135"/>
      <c r="AY24" s="135"/>
      <c r="AZ24" s="135"/>
      <c r="BA24" s="135"/>
      <c r="BB24" s="135"/>
      <c r="BC24" s="135"/>
      <c r="BD24" s="135"/>
      <c r="BE24" s="136"/>
      <c r="BF24" s="135"/>
      <c r="BG24" s="135"/>
      <c r="BH24" s="137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35">
        <v>21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6"/>
      <c r="AC25" s="135"/>
      <c r="AD25" s="135"/>
      <c r="AE25" s="135"/>
      <c r="AF25" s="135"/>
      <c r="AG25" s="135"/>
      <c r="AH25" s="135"/>
      <c r="AI25" s="135"/>
      <c r="AJ25" s="136"/>
      <c r="AK25" s="136"/>
      <c r="AL25" s="135"/>
      <c r="AM25" s="136"/>
      <c r="AN25" s="136"/>
      <c r="AO25" s="136"/>
      <c r="AP25" s="136"/>
      <c r="AQ25" s="136"/>
      <c r="AR25" s="136"/>
      <c r="AS25" s="136"/>
      <c r="AT25" s="136"/>
      <c r="AU25" s="136"/>
      <c r="AV25" s="135"/>
      <c r="AW25" s="135"/>
      <c r="AX25" s="135"/>
      <c r="AY25" s="135"/>
      <c r="AZ25" s="135"/>
      <c r="BA25" s="135"/>
      <c r="BB25" s="135"/>
      <c r="BC25" s="135"/>
      <c r="BD25" s="135"/>
      <c r="BE25" s="136"/>
      <c r="BF25" s="135"/>
      <c r="BG25" s="135"/>
      <c r="BH25" s="137"/>
      <c r="BI25" s="128"/>
      <c r="BJ25" s="129"/>
      <c r="BK25" s="130"/>
      <c r="BL25" s="128"/>
      <c r="BM25" s="131"/>
      <c r="BN25" s="130"/>
      <c r="BO25" s="130"/>
      <c r="BP25" s="132"/>
      <c r="BQ25" s="69"/>
    </row>
    <row r="26" spans="1:69" hidden="1" x14ac:dyDescent="0.35">
      <c r="A26" s="135">
        <v>22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6"/>
      <c r="AC26" s="135"/>
      <c r="AD26" s="135"/>
      <c r="AE26" s="135"/>
      <c r="AF26" s="135"/>
      <c r="AG26" s="135"/>
      <c r="AH26" s="135"/>
      <c r="AI26" s="135"/>
      <c r="AJ26" s="136"/>
      <c r="AK26" s="136"/>
      <c r="AL26" s="135"/>
      <c r="AM26" s="136"/>
      <c r="AN26" s="136"/>
      <c r="AO26" s="136"/>
      <c r="AP26" s="136"/>
      <c r="AQ26" s="136"/>
      <c r="AR26" s="136"/>
      <c r="AS26" s="136"/>
      <c r="AT26" s="136"/>
      <c r="AU26" s="136"/>
      <c r="AV26" s="135"/>
      <c r="AW26" s="135"/>
      <c r="AX26" s="135"/>
      <c r="AY26" s="135"/>
      <c r="AZ26" s="135"/>
      <c r="BA26" s="135"/>
      <c r="BB26" s="135"/>
      <c r="BC26" s="135"/>
      <c r="BD26" s="135"/>
      <c r="BE26" s="136"/>
      <c r="BF26" s="135"/>
      <c r="BG26" s="135"/>
      <c r="BH26" s="137"/>
      <c r="BI26" s="128"/>
      <c r="BJ26" s="129"/>
      <c r="BK26" s="130"/>
      <c r="BL26" s="128"/>
      <c r="BM26" s="131"/>
      <c r="BN26" s="130"/>
      <c r="BO26" s="130"/>
      <c r="BP26" s="132"/>
      <c r="BQ26" s="69"/>
    </row>
    <row r="27" spans="1:69" hidden="1" x14ac:dyDescent="0.35">
      <c r="A27" s="135">
        <v>23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6"/>
      <c r="AC27" s="135"/>
      <c r="AD27" s="135"/>
      <c r="AE27" s="135"/>
      <c r="AF27" s="135"/>
      <c r="AG27" s="135"/>
      <c r="AH27" s="135"/>
      <c r="AI27" s="135"/>
      <c r="AJ27" s="136"/>
      <c r="AK27" s="136"/>
      <c r="AL27" s="135"/>
      <c r="AM27" s="136"/>
      <c r="AN27" s="136"/>
      <c r="AO27" s="136"/>
      <c r="AP27" s="136"/>
      <c r="AQ27" s="136"/>
      <c r="AR27" s="136"/>
      <c r="AS27" s="136"/>
      <c r="AT27" s="136"/>
      <c r="AU27" s="136"/>
      <c r="AV27" s="135"/>
      <c r="AW27" s="135"/>
      <c r="AX27" s="135"/>
      <c r="AY27" s="135"/>
      <c r="AZ27" s="135"/>
      <c r="BA27" s="135"/>
      <c r="BB27" s="135"/>
      <c r="BC27" s="135"/>
      <c r="BD27" s="135"/>
      <c r="BE27" s="136"/>
      <c r="BF27" s="135"/>
      <c r="BG27" s="135"/>
      <c r="BH27" s="137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35">
        <v>24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6"/>
      <c r="AC28" s="135"/>
      <c r="AD28" s="135"/>
      <c r="AE28" s="135"/>
      <c r="AF28" s="135"/>
      <c r="AG28" s="135"/>
      <c r="AH28" s="135"/>
      <c r="AI28" s="135"/>
      <c r="AJ28" s="136"/>
      <c r="AK28" s="136"/>
      <c r="AL28" s="135"/>
      <c r="AM28" s="136"/>
      <c r="AN28" s="136"/>
      <c r="AO28" s="136"/>
      <c r="AP28" s="136"/>
      <c r="AQ28" s="136"/>
      <c r="AR28" s="136"/>
      <c r="AS28" s="136"/>
      <c r="AT28" s="136"/>
      <c r="AU28" s="136"/>
      <c r="AV28" s="135"/>
      <c r="AW28" s="135"/>
      <c r="AX28" s="135"/>
      <c r="AY28" s="135"/>
      <c r="AZ28" s="135"/>
      <c r="BA28" s="135"/>
      <c r="BB28" s="135"/>
      <c r="BC28" s="135"/>
      <c r="BD28" s="135"/>
      <c r="BE28" s="136"/>
      <c r="BF28" s="135"/>
      <c r="BG28" s="135"/>
      <c r="BH28" s="137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35">
        <v>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6"/>
      <c r="AC29" s="135"/>
      <c r="AD29" s="135"/>
      <c r="AE29" s="135"/>
      <c r="AF29" s="135"/>
      <c r="AG29" s="135"/>
      <c r="AH29" s="135"/>
      <c r="AI29" s="135"/>
      <c r="AJ29" s="136"/>
      <c r="AK29" s="136"/>
      <c r="AL29" s="135"/>
      <c r="AM29" s="136"/>
      <c r="AN29" s="136"/>
      <c r="AO29" s="136"/>
      <c r="AP29" s="136"/>
      <c r="AQ29" s="136"/>
      <c r="AR29" s="136"/>
      <c r="AS29" s="136"/>
      <c r="AT29" s="136"/>
      <c r="AU29" s="136"/>
      <c r="AV29" s="135"/>
      <c r="AW29" s="135"/>
      <c r="AX29" s="135"/>
      <c r="AY29" s="135"/>
      <c r="AZ29" s="135"/>
      <c r="BA29" s="135"/>
      <c r="BB29" s="135"/>
      <c r="BC29" s="135"/>
      <c r="BD29" s="135"/>
      <c r="BE29" s="136"/>
      <c r="BF29" s="135"/>
      <c r="BG29" s="135"/>
      <c r="BH29" s="137"/>
      <c r="BI29" s="128"/>
      <c r="BJ29" s="129"/>
      <c r="BK29" s="130"/>
      <c r="BL29" s="128"/>
      <c r="BM29" s="131"/>
      <c r="BN29" s="130"/>
      <c r="BO29" s="130"/>
      <c r="BP29" s="132"/>
      <c r="BQ29" s="69"/>
    </row>
    <row r="30" spans="1:69" hidden="1" x14ac:dyDescent="0.35">
      <c r="A30" s="135">
        <v>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C30" s="135"/>
      <c r="AD30" s="135"/>
      <c r="AE30" s="135"/>
      <c r="AF30" s="135"/>
      <c r="AG30" s="135"/>
      <c r="AH30" s="135"/>
      <c r="AI30" s="135"/>
      <c r="AJ30" s="136"/>
      <c r="AK30" s="136"/>
      <c r="AL30" s="135"/>
      <c r="AM30" s="136"/>
      <c r="AN30" s="136"/>
      <c r="AO30" s="136"/>
      <c r="AP30" s="136"/>
      <c r="AQ30" s="136"/>
      <c r="AR30" s="136"/>
      <c r="AS30" s="136"/>
      <c r="AT30" s="136"/>
      <c r="AU30" s="136"/>
      <c r="AV30" s="135"/>
      <c r="AW30" s="135"/>
      <c r="AX30" s="135"/>
      <c r="AY30" s="135"/>
      <c r="AZ30" s="135"/>
      <c r="BA30" s="135"/>
      <c r="BB30" s="135"/>
      <c r="BC30" s="135"/>
      <c r="BD30" s="135"/>
      <c r="BE30" s="136"/>
      <c r="BF30" s="135"/>
      <c r="BG30" s="135"/>
      <c r="BH30" s="137"/>
      <c r="BI30" s="128"/>
      <c r="BJ30" s="129"/>
      <c r="BK30" s="130"/>
      <c r="BL30" s="128"/>
      <c r="BM30" s="131"/>
      <c r="BN30" s="130"/>
      <c r="BO30" s="130"/>
      <c r="BP30" s="132"/>
      <c r="BQ30" s="69"/>
    </row>
    <row r="31" spans="1:69" hidden="1" x14ac:dyDescent="0.35">
      <c r="A31" s="135">
        <v>27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6"/>
      <c r="AC31" s="135"/>
      <c r="AD31" s="135"/>
      <c r="AE31" s="135"/>
      <c r="AF31" s="135"/>
      <c r="AG31" s="135"/>
      <c r="AH31" s="135"/>
      <c r="AI31" s="135"/>
      <c r="AJ31" s="136"/>
      <c r="AK31" s="136"/>
      <c r="AL31" s="135"/>
      <c r="AM31" s="136"/>
      <c r="AN31" s="136"/>
      <c r="AO31" s="136"/>
      <c r="AP31" s="136"/>
      <c r="AQ31" s="136"/>
      <c r="AR31" s="136"/>
      <c r="AS31" s="136"/>
      <c r="AT31" s="136"/>
      <c r="AU31" s="136"/>
      <c r="AV31" s="135"/>
      <c r="AW31" s="135"/>
      <c r="AX31" s="135"/>
      <c r="AY31" s="135"/>
      <c r="AZ31" s="135"/>
      <c r="BA31" s="135"/>
      <c r="BB31" s="135"/>
      <c r="BC31" s="135"/>
      <c r="BD31" s="135"/>
      <c r="BE31" s="136"/>
      <c r="BF31" s="135"/>
      <c r="BG31" s="135"/>
      <c r="BH31" s="137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35">
        <v>28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6"/>
      <c r="AC32" s="135"/>
      <c r="AD32" s="135"/>
      <c r="AE32" s="135"/>
      <c r="AF32" s="135"/>
      <c r="AG32" s="135"/>
      <c r="AH32" s="135"/>
      <c r="AI32" s="135"/>
      <c r="AJ32" s="136"/>
      <c r="AK32" s="136"/>
      <c r="AL32" s="135"/>
      <c r="AM32" s="136"/>
      <c r="AN32" s="136"/>
      <c r="AO32" s="136"/>
      <c r="AP32" s="136"/>
      <c r="AQ32" s="136"/>
      <c r="AR32" s="136"/>
      <c r="AS32" s="136"/>
      <c r="AT32" s="136"/>
      <c r="AU32" s="136"/>
      <c r="AV32" s="135"/>
      <c r="AW32" s="135"/>
      <c r="AX32" s="135"/>
      <c r="AY32" s="135"/>
      <c r="AZ32" s="135"/>
      <c r="BA32" s="135"/>
      <c r="BB32" s="135"/>
      <c r="BC32" s="135"/>
      <c r="BD32" s="135"/>
      <c r="BE32" s="136"/>
      <c r="BF32" s="135"/>
      <c r="BG32" s="135"/>
      <c r="BH32" s="137"/>
      <c r="BI32" s="128"/>
      <c r="BJ32" s="129"/>
      <c r="BK32" s="130"/>
      <c r="BL32" s="128"/>
      <c r="BM32" s="131"/>
      <c r="BN32" s="130"/>
      <c r="BO32" s="130"/>
      <c r="BP32" s="132"/>
      <c r="BQ32" s="69"/>
    </row>
    <row r="33" spans="1:69" hidden="1" x14ac:dyDescent="0.35">
      <c r="A33" s="135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7"/>
      <c r="BH33" s="137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35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7"/>
      <c r="BH34" s="137"/>
      <c r="BI34" s="128"/>
      <c r="BJ34" s="129"/>
      <c r="BK34" s="130"/>
      <c r="BL34" s="128"/>
      <c r="BM34" s="131"/>
      <c r="BN34" s="130"/>
      <c r="BO34" s="130"/>
      <c r="BP34" s="132"/>
      <c r="BQ34" s="69"/>
    </row>
    <row r="35" spans="1:69" hidden="1" x14ac:dyDescent="0.35">
      <c r="A35" s="135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7"/>
      <c r="BI35" s="128"/>
      <c r="BJ35" s="129"/>
      <c r="BK35" s="130"/>
      <c r="BL35" s="128"/>
      <c r="BM35" s="131"/>
      <c r="BN35" s="130"/>
      <c r="BO35" s="130"/>
      <c r="BP35" s="132"/>
      <c r="BQ35" s="134"/>
    </row>
    <row r="36" spans="1:69" hidden="1" x14ac:dyDescent="0.35">
      <c r="A36" s="135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5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5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5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5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5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5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5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5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5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5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5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5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5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5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5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5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5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5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5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5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5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5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5">
        <v>55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23"/>
      <c r="X59" s="123"/>
      <c r="Y59" s="123"/>
      <c r="Z59" s="123"/>
      <c r="AA59" s="123"/>
      <c r="AB59" s="124"/>
      <c r="AC59" s="123"/>
      <c r="AD59" s="123"/>
      <c r="AE59" s="123"/>
      <c r="AF59" s="123"/>
      <c r="AG59" s="123"/>
      <c r="AH59" s="123"/>
      <c r="AI59" s="123"/>
      <c r="AJ59" s="124"/>
      <c r="AK59" s="124"/>
      <c r="AL59" s="123"/>
      <c r="AM59" s="124"/>
      <c r="AN59" s="124"/>
      <c r="AO59" s="124"/>
      <c r="AP59" s="124"/>
      <c r="AQ59" s="124"/>
      <c r="AR59" s="124"/>
      <c r="AS59" s="124"/>
      <c r="AT59" s="124"/>
      <c r="AU59" s="124"/>
      <c r="AV59" s="123"/>
      <c r="AW59" s="123"/>
      <c r="AX59" s="123"/>
      <c r="AY59" s="123"/>
      <c r="AZ59" s="123"/>
      <c r="BA59" s="123"/>
      <c r="BB59" s="123"/>
      <c r="BC59" s="123"/>
      <c r="BD59" s="123"/>
      <c r="BE59" s="124"/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5">
        <v>56</v>
      </c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23"/>
      <c r="X60" s="123"/>
      <c r="Y60" s="123"/>
      <c r="Z60" s="123"/>
      <c r="AA60" s="123"/>
      <c r="AB60" s="124"/>
      <c r="AC60" s="123"/>
      <c r="AD60" s="123"/>
      <c r="AE60" s="123"/>
      <c r="AF60" s="123"/>
      <c r="AG60" s="123"/>
      <c r="AH60" s="123"/>
      <c r="AI60" s="123"/>
      <c r="AJ60" s="124"/>
      <c r="AK60" s="124"/>
      <c r="AL60" s="123"/>
      <c r="AM60" s="124"/>
      <c r="AN60" s="124"/>
      <c r="AO60" s="124"/>
      <c r="AP60" s="124"/>
      <c r="AQ60" s="124"/>
      <c r="AR60" s="124"/>
      <c r="AS60" s="124"/>
      <c r="AT60" s="124"/>
      <c r="AU60" s="124"/>
      <c r="AV60" s="123"/>
      <c r="AW60" s="123"/>
      <c r="AX60" s="123"/>
      <c r="AY60" s="123"/>
      <c r="AZ60" s="123"/>
      <c r="BA60" s="123"/>
      <c r="BB60" s="123"/>
      <c r="BC60" s="123"/>
      <c r="BD60" s="123"/>
      <c r="BE60" s="124"/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5">
        <v>57</v>
      </c>
      <c r="B61" s="123"/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3"/>
      <c r="AA61" s="123"/>
      <c r="AB61" s="124"/>
      <c r="AC61" s="123"/>
      <c r="AD61" s="123"/>
      <c r="AE61" s="123"/>
      <c r="AF61" s="123"/>
      <c r="AG61" s="123"/>
      <c r="AH61" s="123"/>
      <c r="AI61" s="123"/>
      <c r="AJ61" s="124"/>
      <c r="AK61" s="124"/>
      <c r="AL61" s="123"/>
      <c r="AM61" s="124"/>
      <c r="AN61" s="124"/>
      <c r="AO61" s="124"/>
      <c r="AP61" s="124"/>
      <c r="AQ61" s="124"/>
      <c r="AR61" s="124"/>
      <c r="AS61" s="124"/>
      <c r="AT61" s="124"/>
      <c r="AU61" s="124"/>
      <c r="AV61" s="123"/>
      <c r="AW61" s="123"/>
      <c r="AX61" s="123"/>
      <c r="AY61" s="123"/>
      <c r="AZ61" s="123"/>
      <c r="BA61" s="123"/>
      <c r="BB61" s="123"/>
      <c r="BC61" s="123"/>
      <c r="BD61" s="123"/>
      <c r="BE61" s="124"/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5">
        <v>58</v>
      </c>
      <c r="B62" s="123"/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3"/>
      <c r="AA62" s="123"/>
      <c r="AB62" s="124"/>
      <c r="AC62" s="123"/>
      <c r="AD62" s="123"/>
      <c r="AE62" s="123"/>
      <c r="AF62" s="123"/>
      <c r="AG62" s="123"/>
      <c r="AH62" s="123"/>
      <c r="AI62" s="123"/>
      <c r="AJ62" s="124"/>
      <c r="AK62" s="124"/>
      <c r="AL62" s="123"/>
      <c r="AM62" s="124"/>
      <c r="AN62" s="124"/>
      <c r="AO62" s="124"/>
      <c r="AP62" s="124"/>
      <c r="AQ62" s="124"/>
      <c r="AR62" s="124"/>
      <c r="AS62" s="124"/>
      <c r="AT62" s="124"/>
      <c r="AU62" s="124"/>
      <c r="AV62" s="123"/>
      <c r="AW62" s="123"/>
      <c r="AX62" s="123"/>
      <c r="AY62" s="123"/>
      <c r="AZ62" s="123"/>
      <c r="BA62" s="123"/>
      <c r="BB62" s="123"/>
      <c r="BC62" s="123"/>
      <c r="BD62" s="123"/>
      <c r="BE62" s="124"/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5">
        <v>59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4"/>
      <c r="AC63" s="123"/>
      <c r="AD63" s="123"/>
      <c r="AE63" s="123"/>
      <c r="AF63" s="123"/>
      <c r="AG63" s="123"/>
      <c r="AH63" s="123"/>
      <c r="AI63" s="123"/>
      <c r="AJ63" s="124"/>
      <c r="AK63" s="124"/>
      <c r="AL63" s="123"/>
      <c r="AM63" s="124"/>
      <c r="AN63" s="124"/>
      <c r="AO63" s="124"/>
      <c r="AP63" s="124"/>
      <c r="AQ63" s="124"/>
      <c r="AR63" s="124"/>
      <c r="AS63" s="124"/>
      <c r="AT63" s="124"/>
      <c r="AU63" s="124"/>
      <c r="AV63" s="123"/>
      <c r="AW63" s="123"/>
      <c r="AX63" s="123"/>
      <c r="AY63" s="123"/>
      <c r="AZ63" s="123"/>
      <c r="BA63" s="123"/>
      <c r="BB63" s="123"/>
      <c r="BC63" s="123"/>
      <c r="BD63" s="123"/>
      <c r="BE63" s="124"/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5">
        <v>60</v>
      </c>
      <c r="B64" s="123"/>
      <c r="C64" s="123"/>
      <c r="D64" s="123"/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4"/>
      <c r="AC64" s="123"/>
      <c r="AD64" s="123"/>
      <c r="AE64" s="123"/>
      <c r="AF64" s="123"/>
      <c r="AG64" s="123"/>
      <c r="AH64" s="123"/>
      <c r="AI64" s="123"/>
      <c r="AJ64" s="124"/>
      <c r="AK64" s="124"/>
      <c r="AL64" s="123"/>
      <c r="AM64" s="124"/>
      <c r="AN64" s="124"/>
      <c r="AO64" s="124"/>
      <c r="AP64" s="124"/>
      <c r="AQ64" s="124"/>
      <c r="AR64" s="124"/>
      <c r="AS64" s="124"/>
      <c r="AT64" s="124"/>
      <c r="AU64" s="124"/>
      <c r="AV64" s="123"/>
      <c r="AW64" s="123"/>
      <c r="AX64" s="123"/>
      <c r="AY64" s="123"/>
      <c r="AZ64" s="123"/>
      <c r="BA64" s="123"/>
      <c r="BB64" s="123"/>
      <c r="BC64" s="123"/>
      <c r="BD64" s="123"/>
      <c r="BE64" s="124"/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5">
        <v>61</v>
      </c>
      <c r="B65" s="123"/>
      <c r="C65" s="123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4"/>
      <c r="AC65" s="123"/>
      <c r="AD65" s="123"/>
      <c r="AE65" s="123"/>
      <c r="AF65" s="123"/>
      <c r="AG65" s="123"/>
      <c r="AH65" s="123"/>
      <c r="AI65" s="123"/>
      <c r="AJ65" s="124"/>
      <c r="AK65" s="124"/>
      <c r="AL65" s="123"/>
      <c r="AM65" s="124"/>
      <c r="AN65" s="124"/>
      <c r="AO65" s="124"/>
      <c r="AP65" s="124"/>
      <c r="AQ65" s="124"/>
      <c r="AR65" s="124"/>
      <c r="AS65" s="124"/>
      <c r="AT65" s="124"/>
      <c r="AU65" s="124"/>
      <c r="AV65" s="123"/>
      <c r="AW65" s="123"/>
      <c r="AX65" s="123"/>
      <c r="AY65" s="123"/>
      <c r="AZ65" s="123"/>
      <c r="BA65" s="123"/>
      <c r="BB65" s="123"/>
      <c r="BC65" s="123"/>
      <c r="BD65" s="123"/>
      <c r="BE65" s="124"/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5">
        <v>62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4"/>
      <c r="AC66" s="123"/>
      <c r="AD66" s="123"/>
      <c r="AE66" s="123"/>
      <c r="AF66" s="123"/>
      <c r="AG66" s="123"/>
      <c r="AH66" s="123"/>
      <c r="AI66" s="123"/>
      <c r="AJ66" s="124"/>
      <c r="AK66" s="124"/>
      <c r="AL66" s="123"/>
      <c r="AM66" s="124"/>
      <c r="AN66" s="124"/>
      <c r="AO66" s="124"/>
      <c r="AP66" s="124"/>
      <c r="AQ66" s="124"/>
      <c r="AR66" s="124"/>
      <c r="AS66" s="124"/>
      <c r="AT66" s="124"/>
      <c r="AU66" s="124"/>
      <c r="AV66" s="123"/>
      <c r="AW66" s="123"/>
      <c r="AX66" s="123"/>
      <c r="AY66" s="123"/>
      <c r="AZ66" s="123"/>
      <c r="BA66" s="123"/>
      <c r="BB66" s="123"/>
      <c r="BC66" s="123"/>
      <c r="BD66" s="123"/>
      <c r="BE66" s="124"/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5">
        <v>63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4"/>
      <c r="AC67" s="123"/>
      <c r="AD67" s="123"/>
      <c r="AE67" s="123"/>
      <c r="AF67" s="123"/>
      <c r="AG67" s="123"/>
      <c r="AH67" s="123"/>
      <c r="AI67" s="123"/>
      <c r="AJ67" s="124"/>
      <c r="AK67" s="124"/>
      <c r="AL67" s="123"/>
      <c r="AM67" s="124"/>
      <c r="AN67" s="124"/>
      <c r="AO67" s="124"/>
      <c r="AP67" s="124"/>
      <c r="AQ67" s="124"/>
      <c r="AR67" s="124"/>
      <c r="AS67" s="124"/>
      <c r="AT67" s="124"/>
      <c r="AU67" s="124"/>
      <c r="AV67" s="123"/>
      <c r="AW67" s="123"/>
      <c r="AX67" s="123"/>
      <c r="AY67" s="123"/>
      <c r="AZ67" s="123"/>
      <c r="BA67" s="123"/>
      <c r="BB67" s="123"/>
      <c r="BC67" s="123"/>
      <c r="BD67" s="123"/>
      <c r="BE67" s="124"/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5">
        <v>64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4"/>
      <c r="AC68" s="123"/>
      <c r="AD68" s="123"/>
      <c r="AE68" s="123"/>
      <c r="AF68" s="123"/>
      <c r="AG68" s="123"/>
      <c r="AH68" s="123"/>
      <c r="AI68" s="123"/>
      <c r="AJ68" s="124"/>
      <c r="AK68" s="124"/>
      <c r="AL68" s="123"/>
      <c r="AM68" s="124"/>
      <c r="AN68" s="124"/>
      <c r="AO68" s="124"/>
      <c r="AP68" s="124"/>
      <c r="AQ68" s="124"/>
      <c r="AR68" s="124"/>
      <c r="AS68" s="124"/>
      <c r="AT68" s="124"/>
      <c r="AU68" s="124"/>
      <c r="AV68" s="123"/>
      <c r="AW68" s="123"/>
      <c r="AX68" s="123"/>
      <c r="AY68" s="123"/>
      <c r="AZ68" s="123"/>
      <c r="BA68" s="123"/>
      <c r="BB68" s="123"/>
      <c r="BC68" s="123"/>
      <c r="BD68" s="123"/>
      <c r="BE68" s="124"/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5">
        <v>65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4"/>
      <c r="AC69" s="123"/>
      <c r="AD69" s="123"/>
      <c r="AE69" s="123"/>
      <c r="AF69" s="123"/>
      <c r="AG69" s="123"/>
      <c r="AH69" s="123"/>
      <c r="AI69" s="123"/>
      <c r="AJ69" s="124"/>
      <c r="AK69" s="124"/>
      <c r="AL69" s="123"/>
      <c r="AM69" s="124"/>
      <c r="AN69" s="124"/>
      <c r="AO69" s="124"/>
      <c r="AP69" s="124"/>
      <c r="AQ69" s="124"/>
      <c r="AR69" s="124"/>
      <c r="AS69" s="124"/>
      <c r="AT69" s="124"/>
      <c r="AU69" s="124"/>
      <c r="AV69" s="123"/>
      <c r="AW69" s="123"/>
      <c r="AX69" s="123"/>
      <c r="AY69" s="123"/>
      <c r="AZ69" s="123"/>
      <c r="BA69" s="123"/>
      <c r="BB69" s="123"/>
      <c r="BC69" s="123"/>
      <c r="BD69" s="123"/>
      <c r="BE69" s="124"/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5">
        <v>66</v>
      </c>
      <c r="B70" s="123"/>
      <c r="C70" s="123"/>
      <c r="D70" s="123"/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4"/>
      <c r="AC70" s="123"/>
      <c r="AD70" s="123"/>
      <c r="AE70" s="123"/>
      <c r="AF70" s="123"/>
      <c r="AG70" s="123"/>
      <c r="AH70" s="123"/>
      <c r="AI70" s="123"/>
      <c r="AJ70" s="124"/>
      <c r="AK70" s="124"/>
      <c r="AL70" s="123"/>
      <c r="AM70" s="124"/>
      <c r="AN70" s="124"/>
      <c r="AO70" s="124"/>
      <c r="AP70" s="124"/>
      <c r="AQ70" s="124"/>
      <c r="AR70" s="124"/>
      <c r="AS70" s="124"/>
      <c r="AT70" s="124"/>
      <c r="AU70" s="124"/>
      <c r="AV70" s="123"/>
      <c r="AW70" s="123"/>
      <c r="AX70" s="123"/>
      <c r="AY70" s="123"/>
      <c r="AZ70" s="123"/>
      <c r="BA70" s="123"/>
      <c r="BB70" s="123"/>
      <c r="BC70" s="123"/>
      <c r="BD70" s="123"/>
      <c r="BE70" s="124"/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5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4"/>
      <c r="AC71" s="123"/>
      <c r="AD71" s="123"/>
      <c r="AE71" s="123"/>
      <c r="AF71" s="123"/>
      <c r="AG71" s="123"/>
      <c r="AH71" s="123"/>
      <c r="AI71" s="123"/>
      <c r="AJ71" s="124"/>
      <c r="AK71" s="124"/>
      <c r="AL71" s="123"/>
      <c r="AM71" s="124"/>
      <c r="AN71" s="124"/>
      <c r="AO71" s="124"/>
      <c r="AP71" s="124"/>
      <c r="AQ71" s="124"/>
      <c r="AR71" s="124"/>
      <c r="AS71" s="124"/>
      <c r="AT71" s="124"/>
      <c r="AU71" s="124"/>
      <c r="AV71" s="123"/>
      <c r="AW71" s="123"/>
      <c r="AX71" s="123"/>
      <c r="AY71" s="123"/>
      <c r="AZ71" s="123"/>
      <c r="BA71" s="123"/>
      <c r="BB71" s="123"/>
      <c r="BC71" s="123"/>
      <c r="BD71" s="123"/>
      <c r="BE71" s="124"/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5">
        <v>68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4"/>
      <c r="AC72" s="123"/>
      <c r="AD72" s="123"/>
      <c r="AE72" s="123"/>
      <c r="AF72" s="123"/>
      <c r="AG72" s="123"/>
      <c r="AH72" s="123"/>
      <c r="AI72" s="123"/>
      <c r="AJ72" s="124"/>
      <c r="AK72" s="124"/>
      <c r="AL72" s="123"/>
      <c r="AM72" s="124"/>
      <c r="AN72" s="124"/>
      <c r="AO72" s="124"/>
      <c r="AP72" s="124"/>
      <c r="AQ72" s="124"/>
      <c r="AR72" s="124"/>
      <c r="AS72" s="124"/>
      <c r="AT72" s="124"/>
      <c r="AU72" s="124"/>
      <c r="AV72" s="123"/>
      <c r="AW72" s="123"/>
      <c r="AX72" s="123"/>
      <c r="AY72" s="123"/>
      <c r="AZ72" s="123"/>
      <c r="BA72" s="123"/>
      <c r="BB72" s="123"/>
      <c r="BC72" s="123"/>
      <c r="BD72" s="123"/>
      <c r="BE72" s="124"/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5">
        <v>69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4"/>
      <c r="AC73" s="123"/>
      <c r="AD73" s="123"/>
      <c r="AE73" s="123"/>
      <c r="AF73" s="123"/>
      <c r="AG73" s="123"/>
      <c r="AH73" s="123"/>
      <c r="AI73" s="123"/>
      <c r="AJ73" s="124"/>
      <c r="AK73" s="124"/>
      <c r="AL73" s="123"/>
      <c r="AM73" s="124"/>
      <c r="AN73" s="124"/>
      <c r="AO73" s="124"/>
      <c r="AP73" s="124"/>
      <c r="AQ73" s="124"/>
      <c r="AR73" s="124"/>
      <c r="AS73" s="124"/>
      <c r="AT73" s="124"/>
      <c r="AU73" s="124"/>
      <c r="AV73" s="123"/>
      <c r="AW73" s="123"/>
      <c r="AX73" s="123"/>
      <c r="AY73" s="123"/>
      <c r="AZ73" s="123"/>
      <c r="BA73" s="123"/>
      <c r="BB73" s="123"/>
      <c r="BC73" s="123"/>
      <c r="BD73" s="123"/>
      <c r="BE73" s="124"/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5">
        <v>70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4"/>
      <c r="AC74" s="123"/>
      <c r="AD74" s="123"/>
      <c r="AE74" s="123"/>
      <c r="AF74" s="123"/>
      <c r="AG74" s="123"/>
      <c r="AH74" s="123"/>
      <c r="AI74" s="123"/>
      <c r="AJ74" s="124"/>
      <c r="AK74" s="124"/>
      <c r="AL74" s="123"/>
      <c r="AM74" s="124"/>
      <c r="AN74" s="124"/>
      <c r="AO74" s="124"/>
      <c r="AP74" s="124"/>
      <c r="AQ74" s="124"/>
      <c r="AR74" s="124"/>
      <c r="AS74" s="124"/>
      <c r="AT74" s="124"/>
      <c r="AU74" s="124"/>
      <c r="AV74" s="123"/>
      <c r="AW74" s="123"/>
      <c r="AX74" s="123"/>
      <c r="AY74" s="123"/>
      <c r="AZ74" s="123"/>
      <c r="BA74" s="123"/>
      <c r="BB74" s="123"/>
      <c r="BC74" s="123"/>
      <c r="BD74" s="123"/>
      <c r="BE74" s="124"/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5">
        <v>71</v>
      </c>
      <c r="B75" s="123"/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3"/>
      <c r="AA75" s="123"/>
      <c r="AB75" s="124"/>
      <c r="AC75" s="123"/>
      <c r="AD75" s="123"/>
      <c r="AE75" s="123"/>
      <c r="AF75" s="123"/>
      <c r="AG75" s="123"/>
      <c r="AH75" s="123"/>
      <c r="AI75" s="123"/>
      <c r="AJ75" s="124"/>
      <c r="AK75" s="124"/>
      <c r="AL75" s="123"/>
      <c r="AM75" s="124"/>
      <c r="AN75" s="124"/>
      <c r="AO75" s="124"/>
      <c r="AP75" s="124"/>
      <c r="AQ75" s="124"/>
      <c r="AR75" s="124"/>
      <c r="AS75" s="124"/>
      <c r="AT75" s="124"/>
      <c r="AU75" s="124"/>
      <c r="AV75" s="123"/>
      <c r="AW75" s="123"/>
      <c r="AX75" s="123"/>
      <c r="AY75" s="123"/>
      <c r="AZ75" s="123"/>
      <c r="BA75" s="123"/>
      <c r="BB75" s="123"/>
      <c r="BC75" s="123"/>
      <c r="BD75" s="123"/>
      <c r="BE75" s="124"/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5">
        <v>72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4"/>
      <c r="AC76" s="123"/>
      <c r="AD76" s="123"/>
      <c r="AE76" s="123"/>
      <c r="AF76" s="123"/>
      <c r="AG76" s="123"/>
      <c r="AH76" s="123"/>
      <c r="AI76" s="123"/>
      <c r="AJ76" s="124"/>
      <c r="AK76" s="124"/>
      <c r="AL76" s="123"/>
      <c r="AM76" s="124"/>
      <c r="AN76" s="124"/>
      <c r="AO76" s="124"/>
      <c r="AP76" s="124"/>
      <c r="AQ76" s="124"/>
      <c r="AR76" s="124"/>
      <c r="AS76" s="124"/>
      <c r="AT76" s="124"/>
      <c r="AU76" s="124"/>
      <c r="AV76" s="123"/>
      <c r="AW76" s="123"/>
      <c r="AX76" s="123"/>
      <c r="AY76" s="123"/>
      <c r="AZ76" s="123"/>
      <c r="BA76" s="123"/>
      <c r="BB76" s="123"/>
      <c r="BC76" s="123"/>
      <c r="BD76" s="123"/>
      <c r="BE76" s="124"/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5">
        <v>73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4"/>
      <c r="AC77" s="123"/>
      <c r="AD77" s="123"/>
      <c r="AE77" s="123"/>
      <c r="AF77" s="123"/>
      <c r="AG77" s="123"/>
      <c r="AH77" s="123"/>
      <c r="AI77" s="123"/>
      <c r="AJ77" s="124"/>
      <c r="AK77" s="124"/>
      <c r="AL77" s="123"/>
      <c r="AM77" s="124"/>
      <c r="AN77" s="124"/>
      <c r="AO77" s="124"/>
      <c r="AP77" s="124"/>
      <c r="AQ77" s="124"/>
      <c r="AR77" s="124"/>
      <c r="AS77" s="124"/>
      <c r="AT77" s="124"/>
      <c r="AU77" s="124"/>
      <c r="AV77" s="123"/>
      <c r="AW77" s="123"/>
      <c r="AX77" s="123"/>
      <c r="AY77" s="123"/>
      <c r="AZ77" s="123"/>
      <c r="BA77" s="123"/>
      <c r="BB77" s="123"/>
      <c r="BC77" s="123"/>
      <c r="BD77" s="123"/>
      <c r="BE77" s="124"/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5">
        <v>74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4"/>
      <c r="AC78" s="123"/>
      <c r="AD78" s="123"/>
      <c r="AE78" s="123"/>
      <c r="AF78" s="123"/>
      <c r="AG78" s="123"/>
      <c r="AH78" s="123"/>
      <c r="AI78" s="123"/>
      <c r="AJ78" s="124"/>
      <c r="AK78" s="124"/>
      <c r="AL78" s="123"/>
      <c r="AM78" s="124"/>
      <c r="AN78" s="124"/>
      <c r="AO78" s="124"/>
      <c r="AP78" s="124"/>
      <c r="AQ78" s="124"/>
      <c r="AR78" s="124"/>
      <c r="AS78" s="124"/>
      <c r="AT78" s="124"/>
      <c r="AU78" s="124"/>
      <c r="AV78" s="123"/>
      <c r="AW78" s="123"/>
      <c r="AX78" s="123"/>
      <c r="AY78" s="123"/>
      <c r="AZ78" s="123"/>
      <c r="BA78" s="123"/>
      <c r="BB78" s="123"/>
      <c r="BC78" s="123"/>
      <c r="BD78" s="123"/>
      <c r="BE78" s="124"/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5">
        <v>75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4"/>
      <c r="AC79" s="123"/>
      <c r="AD79" s="123"/>
      <c r="AE79" s="123"/>
      <c r="AF79" s="123"/>
      <c r="AG79" s="123"/>
      <c r="AH79" s="123"/>
      <c r="AI79" s="123"/>
      <c r="AJ79" s="124"/>
      <c r="AK79" s="124"/>
      <c r="AL79" s="123"/>
      <c r="AM79" s="124"/>
      <c r="AN79" s="124"/>
      <c r="AO79" s="124"/>
      <c r="AP79" s="124"/>
      <c r="AQ79" s="124"/>
      <c r="AR79" s="124"/>
      <c r="AS79" s="124"/>
      <c r="AT79" s="124"/>
      <c r="AU79" s="124"/>
      <c r="AV79" s="123"/>
      <c r="AW79" s="123"/>
      <c r="AX79" s="123"/>
      <c r="AY79" s="123"/>
      <c r="AZ79" s="123"/>
      <c r="BA79" s="123"/>
      <c r="BB79" s="123"/>
      <c r="BC79" s="123"/>
      <c r="BD79" s="123"/>
      <c r="BE79" s="124"/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5">
        <v>76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4"/>
      <c r="AC80" s="123"/>
      <c r="AD80" s="123"/>
      <c r="AE80" s="123"/>
      <c r="AF80" s="123"/>
      <c r="AG80" s="123"/>
      <c r="AH80" s="123"/>
      <c r="AI80" s="123"/>
      <c r="AJ80" s="124"/>
      <c r="AK80" s="124"/>
      <c r="AL80" s="123"/>
      <c r="AM80" s="124"/>
      <c r="AN80" s="124"/>
      <c r="AO80" s="124"/>
      <c r="AP80" s="124"/>
      <c r="AQ80" s="124"/>
      <c r="AR80" s="124"/>
      <c r="AS80" s="124"/>
      <c r="AT80" s="124"/>
      <c r="AU80" s="124"/>
      <c r="AV80" s="123"/>
      <c r="AW80" s="123"/>
      <c r="AX80" s="123"/>
      <c r="AY80" s="123"/>
      <c r="AZ80" s="123"/>
      <c r="BA80" s="123"/>
      <c r="BB80" s="123"/>
      <c r="BC80" s="123"/>
      <c r="BD80" s="123"/>
      <c r="BE80" s="124"/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5">
        <v>77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4"/>
      <c r="AC81" s="123"/>
      <c r="AD81" s="123"/>
      <c r="AE81" s="123"/>
      <c r="AF81" s="123"/>
      <c r="AG81" s="123"/>
      <c r="AH81" s="123"/>
      <c r="AI81" s="123"/>
      <c r="AJ81" s="124"/>
      <c r="AK81" s="124"/>
      <c r="AL81" s="123"/>
      <c r="AM81" s="124"/>
      <c r="AN81" s="124"/>
      <c r="AO81" s="124"/>
      <c r="AP81" s="124"/>
      <c r="AQ81" s="124"/>
      <c r="AR81" s="124"/>
      <c r="AS81" s="124"/>
      <c r="AT81" s="124"/>
      <c r="AU81" s="124"/>
      <c r="AV81" s="123"/>
      <c r="AW81" s="123"/>
      <c r="AX81" s="123"/>
      <c r="AY81" s="123"/>
      <c r="AZ81" s="123"/>
      <c r="BA81" s="123"/>
      <c r="BB81" s="123"/>
      <c r="BC81" s="123"/>
      <c r="BD81" s="123"/>
      <c r="BE81" s="124"/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5">
        <v>78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4"/>
      <c r="AC82" s="123"/>
      <c r="AD82" s="123"/>
      <c r="AE82" s="123"/>
      <c r="AF82" s="123"/>
      <c r="AG82" s="123"/>
      <c r="AH82" s="123"/>
      <c r="AI82" s="123"/>
      <c r="AJ82" s="124"/>
      <c r="AK82" s="124"/>
      <c r="AL82" s="123"/>
      <c r="AM82" s="124"/>
      <c r="AN82" s="124"/>
      <c r="AO82" s="124"/>
      <c r="AP82" s="124"/>
      <c r="AQ82" s="124"/>
      <c r="AR82" s="124"/>
      <c r="AS82" s="124"/>
      <c r="AT82" s="124"/>
      <c r="AU82" s="124"/>
      <c r="AV82" s="123"/>
      <c r="AW82" s="123"/>
      <c r="AX82" s="123"/>
      <c r="AY82" s="123"/>
      <c r="AZ82" s="123"/>
      <c r="BA82" s="123"/>
      <c r="BB82" s="123"/>
      <c r="BC82" s="123"/>
      <c r="BD82" s="123"/>
      <c r="BE82" s="124"/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5">
        <v>79</v>
      </c>
      <c r="B83" s="123"/>
      <c r="C83" s="123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4"/>
      <c r="AC83" s="123"/>
      <c r="AD83" s="123"/>
      <c r="AE83" s="123"/>
      <c r="AF83" s="123"/>
      <c r="AG83" s="123"/>
      <c r="AH83" s="123"/>
      <c r="AI83" s="123"/>
      <c r="AJ83" s="124"/>
      <c r="AK83" s="124"/>
      <c r="AL83" s="123"/>
      <c r="AM83" s="124"/>
      <c r="AN83" s="124"/>
      <c r="AO83" s="124"/>
      <c r="AP83" s="124"/>
      <c r="AQ83" s="124"/>
      <c r="AR83" s="124"/>
      <c r="AS83" s="124"/>
      <c r="AT83" s="124"/>
      <c r="AU83" s="124"/>
      <c r="AV83" s="123"/>
      <c r="AW83" s="123"/>
      <c r="AX83" s="123"/>
      <c r="AY83" s="123"/>
      <c r="AZ83" s="123"/>
      <c r="BA83" s="123"/>
      <c r="BB83" s="123"/>
      <c r="BC83" s="123"/>
      <c r="BD83" s="123"/>
      <c r="BE83" s="124"/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5">
        <v>80</v>
      </c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4"/>
      <c r="AC84" s="123"/>
      <c r="AD84" s="123"/>
      <c r="AE84" s="123"/>
      <c r="AF84" s="123"/>
      <c r="AG84" s="123"/>
      <c r="AH84" s="123"/>
      <c r="AI84" s="123"/>
      <c r="AJ84" s="124"/>
      <c r="AK84" s="124"/>
      <c r="AL84" s="123"/>
      <c r="AM84" s="124"/>
      <c r="AN84" s="124"/>
      <c r="AO84" s="124"/>
      <c r="AP84" s="124"/>
      <c r="AQ84" s="124"/>
      <c r="AR84" s="124"/>
      <c r="AS84" s="124"/>
      <c r="AT84" s="124"/>
      <c r="AU84" s="124"/>
      <c r="AV84" s="123"/>
      <c r="AW84" s="123"/>
      <c r="AX84" s="123"/>
      <c r="AY84" s="123"/>
      <c r="AZ84" s="123"/>
      <c r="BA84" s="123"/>
      <c r="BB84" s="123"/>
      <c r="BC84" s="123"/>
      <c r="BD84" s="123"/>
      <c r="BE84" s="124"/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5">
        <v>81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4"/>
      <c r="AC85" s="123"/>
      <c r="AD85" s="123"/>
      <c r="AE85" s="123"/>
      <c r="AF85" s="123"/>
      <c r="AG85" s="123"/>
      <c r="AH85" s="123"/>
      <c r="AI85" s="123"/>
      <c r="AJ85" s="124"/>
      <c r="AK85" s="124"/>
      <c r="AL85" s="123"/>
      <c r="AM85" s="124"/>
      <c r="AN85" s="124"/>
      <c r="AO85" s="124"/>
      <c r="AP85" s="124"/>
      <c r="AQ85" s="124"/>
      <c r="AR85" s="124"/>
      <c r="AS85" s="124"/>
      <c r="AT85" s="124"/>
      <c r="AU85" s="124"/>
      <c r="AV85" s="123"/>
      <c r="AW85" s="123"/>
      <c r="AX85" s="123"/>
      <c r="AY85" s="123"/>
      <c r="AZ85" s="123"/>
      <c r="BA85" s="123"/>
      <c r="BB85" s="123"/>
      <c r="BC85" s="123"/>
      <c r="BD85" s="123"/>
      <c r="BE85" s="124"/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5">
        <v>82</v>
      </c>
      <c r="B86" s="123"/>
      <c r="C86" s="123"/>
      <c r="D86" s="123"/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3"/>
      <c r="AA86" s="123"/>
      <c r="AB86" s="124"/>
      <c r="AC86" s="123"/>
      <c r="AD86" s="123"/>
      <c r="AE86" s="123"/>
      <c r="AF86" s="123"/>
      <c r="AG86" s="123"/>
      <c r="AH86" s="123"/>
      <c r="AI86" s="123"/>
      <c r="AJ86" s="124"/>
      <c r="AK86" s="124"/>
      <c r="AL86" s="123"/>
      <c r="AM86" s="124"/>
      <c r="AN86" s="124"/>
      <c r="AO86" s="124"/>
      <c r="AP86" s="124"/>
      <c r="AQ86" s="124"/>
      <c r="AR86" s="124"/>
      <c r="AS86" s="124"/>
      <c r="AT86" s="124"/>
      <c r="AU86" s="124"/>
      <c r="AV86" s="123"/>
      <c r="AW86" s="123"/>
      <c r="AX86" s="123"/>
      <c r="AY86" s="123"/>
      <c r="AZ86" s="123"/>
      <c r="BA86" s="123"/>
      <c r="BB86" s="123"/>
      <c r="BC86" s="123"/>
      <c r="BD86" s="123"/>
      <c r="BE86" s="124"/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5">
        <v>83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4"/>
      <c r="AC87" s="123"/>
      <c r="AD87" s="123"/>
      <c r="AE87" s="123"/>
      <c r="AF87" s="123"/>
      <c r="AG87" s="123"/>
      <c r="AH87" s="123"/>
      <c r="AI87" s="123"/>
      <c r="AJ87" s="124"/>
      <c r="AK87" s="124"/>
      <c r="AL87" s="123"/>
      <c r="AM87" s="124"/>
      <c r="AN87" s="124"/>
      <c r="AO87" s="124"/>
      <c r="AP87" s="124"/>
      <c r="AQ87" s="124"/>
      <c r="AR87" s="124"/>
      <c r="AS87" s="124"/>
      <c r="AT87" s="124"/>
      <c r="AU87" s="124"/>
      <c r="AV87" s="123"/>
      <c r="AW87" s="123"/>
      <c r="AX87" s="123"/>
      <c r="AY87" s="123"/>
      <c r="AZ87" s="123"/>
      <c r="BA87" s="123"/>
      <c r="BB87" s="123"/>
      <c r="BC87" s="123"/>
      <c r="BD87" s="123"/>
      <c r="BE87" s="124"/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5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5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5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5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5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5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5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5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5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5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5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5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5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5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5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5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5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5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5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5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5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5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5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5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5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5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5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5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5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5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5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5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5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5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5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5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5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5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5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5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5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5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5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5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5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5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5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5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5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5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5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5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5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5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5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5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5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5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5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5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5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5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5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5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5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5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5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5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5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5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5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5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5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5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5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5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5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5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5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5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5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5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5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5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5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5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5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5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5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5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5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5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5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5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5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5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5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5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5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5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5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5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5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5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5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5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5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5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5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5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5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5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5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5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5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5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5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5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5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5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5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5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5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5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5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5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5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5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5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5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5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5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5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5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5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5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5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5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5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5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5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5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5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5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5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5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5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5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5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5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5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5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5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5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5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5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5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5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5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5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5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5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5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5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5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5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5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5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5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5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5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5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5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5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5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5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5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5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5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5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5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5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5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5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5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5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5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5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5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5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5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5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5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5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5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5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5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5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5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5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5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5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5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5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5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5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5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5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5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5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5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5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5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5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5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5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5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5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5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5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5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5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5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5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5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5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5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5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5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5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5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5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5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5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5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5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5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5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5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5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5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5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5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5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5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5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5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5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5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5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5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5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5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5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5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5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5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5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5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5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5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5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5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5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5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5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5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5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5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5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5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5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5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5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5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5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5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5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5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5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5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5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5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5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5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5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5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5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5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5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5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5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5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5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5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5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5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5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5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5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5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5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5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5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5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5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5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5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5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5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5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5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5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5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5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5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5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5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5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5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5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5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5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5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5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5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5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5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5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5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5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5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5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5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5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5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5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5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5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5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5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5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5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5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5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5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5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5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5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5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5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5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5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5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5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5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5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5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5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5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5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5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5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5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5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5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5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5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5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5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5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5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5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5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5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5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5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5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5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5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5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5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5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5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5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5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5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5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5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5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5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5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5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5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5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5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5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5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5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5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5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5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5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5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5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5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5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5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5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5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5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5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5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5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5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5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5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5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5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5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5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5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5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5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5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5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5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5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5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5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5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5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5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5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5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5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5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5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5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5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5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5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5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5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5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5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5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5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5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5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5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5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5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5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5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5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5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5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5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5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5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5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5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5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5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5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5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5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5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5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5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5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5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5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5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5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5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5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5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5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5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5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5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5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5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5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5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5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5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5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5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5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5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5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5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5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5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5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5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5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5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5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5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5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5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5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5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5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5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5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5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5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5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5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5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5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5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5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5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5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5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5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5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5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5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5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5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5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5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5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5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5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5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5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5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5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5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5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5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5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5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5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5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5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5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5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5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5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5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5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5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5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5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5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5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5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5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5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5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5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5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5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5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5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5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5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5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5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5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5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5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5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5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5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5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5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5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5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5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5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5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5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5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5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5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5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5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5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5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5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5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5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5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5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5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5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5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5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5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5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5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5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5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5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5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5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5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5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5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5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5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5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5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5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5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5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5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5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5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5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5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5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5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5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5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5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5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5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5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5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5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5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5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5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5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5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5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5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5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5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5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5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5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5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5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5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5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5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5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5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5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5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5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5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5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5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5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5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5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5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5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5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5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5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5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5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5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5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5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5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5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5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5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5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5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5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5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5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5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5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5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5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5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5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5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5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5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5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5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5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5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5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5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5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5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5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5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5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5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5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5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5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5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5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5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5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5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5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5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5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5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5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5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5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5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5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5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5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5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5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5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5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5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5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5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5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5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5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5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5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5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5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5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5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5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5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5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5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5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5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5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5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5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5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5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5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5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5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5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5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5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5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5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5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5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5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5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5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5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5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5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5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5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5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5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5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5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5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5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5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5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5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5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5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5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5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5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5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5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5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5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5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5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5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5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5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5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5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5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5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5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5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5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5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5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5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5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5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5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5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5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5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5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5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5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5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5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5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5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5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5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5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5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5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5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5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5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5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5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5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5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5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5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5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5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5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5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5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5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5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5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5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5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5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5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5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5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5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5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5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5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5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5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5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5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5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5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5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5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5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5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5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5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5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5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5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5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5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5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5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5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5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5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5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5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5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5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5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5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5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5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5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5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5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5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5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5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5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5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5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5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5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5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5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5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5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5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5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5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5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5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5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5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5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5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5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5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5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5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5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5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5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5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5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5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5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5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5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5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5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5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5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5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5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5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5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5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5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5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5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5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5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5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5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5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5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5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5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5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5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5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5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5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5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5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5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5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5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5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5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5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5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5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5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5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5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5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5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5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5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5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5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5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5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5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5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5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5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5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5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5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5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5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5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5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5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5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5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5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5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5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5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5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5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5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5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5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5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5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5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5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5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5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5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5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5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5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5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5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5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5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5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5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5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5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5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5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5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5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5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5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5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5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5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5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5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5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5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5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5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5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5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5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5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5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5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5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5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5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5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5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5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5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5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5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5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5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5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5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5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5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5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5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5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5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5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5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5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5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5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5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5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5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5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5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5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5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5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5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5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5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5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5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5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5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5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5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5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5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5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5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5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5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5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5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5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5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5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5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5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5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5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5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5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5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5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5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5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5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5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5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5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5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5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5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5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5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5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5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5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5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5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5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5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5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5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5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5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5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5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5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5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5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5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5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5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5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5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5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5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5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5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5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5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5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5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5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5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5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5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5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5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5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5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5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5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5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5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5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5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5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5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5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5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5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5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5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5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5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5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5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5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5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5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5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5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5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5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5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5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5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5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5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5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5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5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5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5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5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5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5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5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5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5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5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5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5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5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5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5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5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5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5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5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5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5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5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5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5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5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5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5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5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5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5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5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5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5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5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5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5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5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5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5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5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5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5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5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5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5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5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5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5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5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5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5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5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5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5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5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5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5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5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5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5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5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5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5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5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5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5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5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5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5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5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5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5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5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5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5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5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5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5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5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5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5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5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5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5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5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5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5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5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5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5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5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5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5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5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5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5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5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5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5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5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5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5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5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5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5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5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5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5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5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5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5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5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5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5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5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5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5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5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5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5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5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5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5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5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5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5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5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5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5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5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5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5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5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5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5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5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5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5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5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5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5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5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5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5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5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5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5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5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5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5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5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5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5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5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5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5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5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5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5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5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5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5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5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5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5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5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5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5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5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5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5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5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5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5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5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5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5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5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5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5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5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5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5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5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5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5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5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5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5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5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5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5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5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5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5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5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5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5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5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5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5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5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5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5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5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5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5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5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5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5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5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5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5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5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5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5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5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5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5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5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5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5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5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5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5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5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5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5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5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5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5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5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5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5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5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5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5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5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5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5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5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5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5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5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5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5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5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5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5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5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5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5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5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5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5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5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5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5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5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5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5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5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5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5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5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5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5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5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5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5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5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5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5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5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5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5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5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5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5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5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5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5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5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5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5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5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5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5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5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5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5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5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5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5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5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5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5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5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5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5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5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5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5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5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5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5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5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5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5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5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5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5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5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5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5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5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5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5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5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5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5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5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5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5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5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5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5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5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5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5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5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5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5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5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5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5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5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5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5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5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5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5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5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5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5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5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5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5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5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5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5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5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5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5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5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5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5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5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5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5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5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5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5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5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5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5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5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5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5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5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5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5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5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5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5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5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5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5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5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5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5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5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5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5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5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5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5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5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5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5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5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5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5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5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5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5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5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5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5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5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5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5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5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5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5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5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5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5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5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5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5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5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5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5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5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5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5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5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5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5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5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5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5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5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5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5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5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5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5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5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5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5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5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5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5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5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5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5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5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5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5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5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5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5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5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5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5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5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5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5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5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5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5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5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5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5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5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5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5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5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5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5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5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5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5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5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5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5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5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5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5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5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5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5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5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5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5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5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5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5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5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5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5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5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5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5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5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5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5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5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5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5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5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5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5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5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5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5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5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5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5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5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5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5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5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5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5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5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5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5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5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5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5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5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5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5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5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5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5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5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5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5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5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5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5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5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5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5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5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5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5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5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5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5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5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5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5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5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5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5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5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5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5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5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5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5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5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5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5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5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5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5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5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5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5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5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5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5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5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5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5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5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5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5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5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5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5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5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5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5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5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5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5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5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5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5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5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5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5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5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5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5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5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5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5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5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5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5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5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5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5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5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5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5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5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5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5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5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5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5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5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5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5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5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5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5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5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5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5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5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5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5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5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5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5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5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5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5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5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5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5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5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5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5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5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5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5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5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5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5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5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5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5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5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5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5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5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5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5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5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5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5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5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5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5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5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5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5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5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5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5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5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5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5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5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5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5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5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5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5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5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5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5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5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5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5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5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5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5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5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5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5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5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5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5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5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5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5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5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5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5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5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5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5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5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5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5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5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5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5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5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5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5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5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5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5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5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5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5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5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5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5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5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5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5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5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5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5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5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5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5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5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5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5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5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5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5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5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5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5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5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5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5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5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5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5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5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5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5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5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5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5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5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5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5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5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5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5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5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5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5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5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5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5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5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5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5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5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5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5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5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5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5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5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5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5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5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5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5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5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5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5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5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5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5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5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5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5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5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5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5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5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5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5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5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5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5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5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5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5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5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5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5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5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5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5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5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5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5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5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5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5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5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5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5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5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5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5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5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5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5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5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5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5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5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5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5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5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5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5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5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5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5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5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5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5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5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5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5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5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5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5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5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5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5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5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5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5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5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5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5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5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5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5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5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5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5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5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5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5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5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5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5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5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5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5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5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5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5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5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5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5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5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5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5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5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5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5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5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5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5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5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5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5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5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5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5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5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5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5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5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5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5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5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5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5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5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5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5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5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5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5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5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5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5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5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5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5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5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5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5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5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5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5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5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5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5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5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5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5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5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5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5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5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5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5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5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5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5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5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5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5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5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5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5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5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5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5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5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5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5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5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5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5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5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5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5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5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5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5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5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5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5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5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5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5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5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5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5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5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5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5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5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5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5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5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5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5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5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5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5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5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5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5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5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5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5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5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5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5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5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5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5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5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5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5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5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5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5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5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5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5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5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5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5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5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5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5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5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5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5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5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5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5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5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5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5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5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5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5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5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5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5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5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5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5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5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5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5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5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5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5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5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5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5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5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5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5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5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5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5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5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5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5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5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5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5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5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5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5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5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5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5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5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5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5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5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5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5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5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5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5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5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5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5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5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5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5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5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5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5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5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5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5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5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5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5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5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5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5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5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5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5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5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5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5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5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5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5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5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5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5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5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5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5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5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5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5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5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5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5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5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5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5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5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5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5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5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5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5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5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5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5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5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5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5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5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5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5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5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5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5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5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5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5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5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5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5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5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5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5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5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5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5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5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5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5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5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5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5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5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5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5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5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5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5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5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5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5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5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5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5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5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5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5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5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5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5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5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5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5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5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5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5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5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5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5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5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5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5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5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5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5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5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5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5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5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5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5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5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5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5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5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5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5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5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5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5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5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5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5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5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5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5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5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5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5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5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5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5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5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5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5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5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5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5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5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5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5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5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5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5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5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5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5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5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5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5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5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5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5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5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5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5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5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5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5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5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5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5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5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5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5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5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5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5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5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5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5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5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5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5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5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5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5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5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5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5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5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5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5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5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5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5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5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5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5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5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5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5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5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5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5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5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5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5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5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5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5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5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5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5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5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5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5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5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5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5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5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5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5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5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5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5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5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5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5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5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5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5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5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5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5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5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5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5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5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5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5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5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5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5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5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5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5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5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5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5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5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5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5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5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5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5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5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5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5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5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5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5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5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5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5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5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5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5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5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5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5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5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5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5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5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5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5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5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5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5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5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5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5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5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5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5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5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5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5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5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5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5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5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5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5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5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5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5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5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5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5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5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5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5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5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5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5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5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5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5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5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5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5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5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5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5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5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5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5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5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5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5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5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5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5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5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5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5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5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5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5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5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5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5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5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5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5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5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5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5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5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5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5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5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5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5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5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5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5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5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5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5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5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5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5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5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5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5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5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5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5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5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5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5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5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5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5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5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5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5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5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5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5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5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5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5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5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5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5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5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5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5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5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5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5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5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5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5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5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5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5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5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5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5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5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5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5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5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5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5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5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5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5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5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5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5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5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5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5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5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5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5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5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5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5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5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5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5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5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5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5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5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5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5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5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5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5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5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5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5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5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5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5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5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5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5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5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5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5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5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5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5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5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5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5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5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5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5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5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5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5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5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5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5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5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5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5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5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5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5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5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5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5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5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5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5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5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5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5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5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5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5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5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5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5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5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5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5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5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5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5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5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5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5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5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5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5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5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5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5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5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5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5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5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5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5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5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5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5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5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5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5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5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5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5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5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5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5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5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5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5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5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5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5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5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5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5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5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5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5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5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5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5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5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5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5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5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5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5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5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5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5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5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5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5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5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5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5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5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5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5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5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5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5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5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5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5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5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5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5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5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5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5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5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5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5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5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5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5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5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5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5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5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5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5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5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5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5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5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5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5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5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5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5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5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5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5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5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5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5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5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5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5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5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5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5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5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5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5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5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5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5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5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5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5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5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5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5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5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5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5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5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5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5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5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5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5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5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5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5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5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5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5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5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5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5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5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5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5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5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5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5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5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5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5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5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5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5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5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5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5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5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5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5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5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5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5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5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5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5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5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5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5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5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5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5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5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5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5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5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5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5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5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5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5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5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5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5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5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5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5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5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5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5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5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5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5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5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5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5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5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5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5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5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5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5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5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5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5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5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5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5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5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5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5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5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5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5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5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5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5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5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5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5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5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5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5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5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5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5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5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5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5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5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5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5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5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5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5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5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5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5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5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5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5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5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5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5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5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5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5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5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5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5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5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5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5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5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5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5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5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5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5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5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5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5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5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5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5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5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5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5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5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5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5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5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5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5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5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5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5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5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5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5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5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5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5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5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5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5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5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5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5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5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5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5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5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5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5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5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5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5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5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5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5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5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5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5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5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5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5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5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5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5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5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5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5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5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5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5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5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5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5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5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5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5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5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5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5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5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5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5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5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5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5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5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5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5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5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5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5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5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5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5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5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5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5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5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5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5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5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5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5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5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5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5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5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5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5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5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5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5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5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5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5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5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5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5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5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5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5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5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5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5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5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5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5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5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5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5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5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5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5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5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5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5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5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5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5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5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5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5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5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5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5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5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5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5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5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5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5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5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5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5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5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5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5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5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5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5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5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5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5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5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5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5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5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5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5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5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5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5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5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5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5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5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5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5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5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5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5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5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5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5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5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5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5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5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5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5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5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5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5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5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5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5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5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5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5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5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5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5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5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5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5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5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5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5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5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5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5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5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5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5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5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5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5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5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5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5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5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5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5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5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5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5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5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5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5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5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5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5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5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5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5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5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5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5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5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5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5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5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5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5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5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5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5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5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5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5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5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5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5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5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5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5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5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5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5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5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5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5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5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5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5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5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5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5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5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5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5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5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5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5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5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5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5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5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5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5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5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5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5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5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5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5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5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5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5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5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5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5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5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5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5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5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5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5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5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5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5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5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5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5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5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5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5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5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5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5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5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5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5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5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5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5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5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5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5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5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5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5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5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5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5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5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5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5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5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5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5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5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5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5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5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5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5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5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5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5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5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5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5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5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5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5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5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5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5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5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5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5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5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5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5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5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5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5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5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5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5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5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5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5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5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5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5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5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5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5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5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5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5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5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5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5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5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5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5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5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5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5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5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5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5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5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5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5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5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5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5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5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5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5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5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5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5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5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5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5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5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5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5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5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5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5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5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5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5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5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5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5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5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5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5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5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5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5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5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5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5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5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5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5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5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5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5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5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5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5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5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5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5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5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5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5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5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5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5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5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5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5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5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5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5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5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5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5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5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5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5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5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5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5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5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5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5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5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5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5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5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5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5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5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5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5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5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5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5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5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5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5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5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5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5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5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5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5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5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5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5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5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5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5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5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5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5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5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5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5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5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5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5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5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5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5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5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5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5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5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5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5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5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5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5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5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5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5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5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5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5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5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5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5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5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5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5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5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5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5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5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5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5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5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5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5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5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5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5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5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5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5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5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5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5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5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5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5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5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5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5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5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5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5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5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5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5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5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5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5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5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5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5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5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5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5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5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5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5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5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5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5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5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5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5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5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5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5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5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5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5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5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5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5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5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5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5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5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5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5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5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5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5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5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5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5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5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5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5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5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5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5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5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5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5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5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5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5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5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5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5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5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5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5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5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5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5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5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5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5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5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5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5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5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5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5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5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5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5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5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5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5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5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5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5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5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5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5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5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5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5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5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5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5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5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5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5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5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5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5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5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5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5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5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5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5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5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5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5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5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5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5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5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5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5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5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5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5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5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5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5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5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5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5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5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5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5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5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5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5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5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5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5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5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5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5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5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5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5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5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5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5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5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5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5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5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5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5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5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5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5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5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5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5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5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5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5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5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5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5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5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5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5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5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5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5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5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5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5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5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5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5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5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5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5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5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5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5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5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5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5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5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5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5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5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5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5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5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5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5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5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5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5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5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5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5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5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5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5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5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5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5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5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5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5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5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5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5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5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5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5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5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5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5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5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5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5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5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5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5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5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5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5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5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5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5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5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5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5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5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5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5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5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5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5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5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5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5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5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5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5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5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5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5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5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5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5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5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5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5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5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5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5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5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5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5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5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5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5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5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5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5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5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5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5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5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5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5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5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5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5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5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5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5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5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5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5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5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5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5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5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5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5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5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5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5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5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5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5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5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5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5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5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5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5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5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5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5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5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5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5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5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5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5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5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5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5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5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5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5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5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5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5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5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5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5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5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5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5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5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5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5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5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5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5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5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5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5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5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5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5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5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5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5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5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5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5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5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5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5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5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5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5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5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5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5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5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5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5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5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5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5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5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5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5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5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5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5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5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5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5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5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5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5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5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5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5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5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5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5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5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5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5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5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5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5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5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5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5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5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5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5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5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5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5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5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5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5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5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5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5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5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5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5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5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5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5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5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5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5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5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5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5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5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5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5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5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5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5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5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5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5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5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5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5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5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5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5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5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5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5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5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5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5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5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5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5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5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5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5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5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5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5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5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5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5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5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5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5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5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5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5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5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5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5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5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5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5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5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5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5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5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5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5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5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5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5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5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5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5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5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5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5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5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5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5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5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5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5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5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5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5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5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5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5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5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5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5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5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5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5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5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5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5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5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5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5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5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5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5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5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5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5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5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5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5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5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5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5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5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5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5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5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5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5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5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5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5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5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5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5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5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5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5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5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5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5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5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5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5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5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5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5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5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5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5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5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5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5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5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5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5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5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5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5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5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5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5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5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5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5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5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5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5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5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5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5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5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5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5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5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5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5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5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5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5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5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5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5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5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5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5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5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5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5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5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5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5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5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5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5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5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5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5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5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5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5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5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5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5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5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5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5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5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5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5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5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5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5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5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5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5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5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5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5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5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5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5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5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5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5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5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5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5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5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5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5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5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5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5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5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5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5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5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5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5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5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5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5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5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5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5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5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5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5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5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5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5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5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5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5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5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5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5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5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5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5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5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5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5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5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5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5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5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5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5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5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5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5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5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5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5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5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5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5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5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5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5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5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5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5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5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5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5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5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5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5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5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5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5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5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5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5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5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5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5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5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5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5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5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5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5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5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5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5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5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5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5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5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5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5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5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5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5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5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5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5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5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5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5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5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5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5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5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5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5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5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5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5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5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5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5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5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5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5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5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5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5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5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5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5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5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5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5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5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5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5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5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5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5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5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5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5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5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5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5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5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5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5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5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5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5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5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5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5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5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5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5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5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5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5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5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5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5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5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5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5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5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5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5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5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5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5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5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5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5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5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5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5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5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5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5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5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5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5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5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5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5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5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5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5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5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5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5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5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5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5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5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5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5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5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5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5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5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5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5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5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5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5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5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5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5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5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5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5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5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5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5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5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5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5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5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5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5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5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5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5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5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5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5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5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5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5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5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5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5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5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5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5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5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5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5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5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5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5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5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5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5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5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5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5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5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5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5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5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5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5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5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5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5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5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5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5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5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5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5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5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5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5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5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5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5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5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5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5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5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5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5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5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5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5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5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5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5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5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5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5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5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5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5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5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5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5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5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5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5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5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5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5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5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5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5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5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5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5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5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5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5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5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5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5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5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5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5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5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5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5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5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5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5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5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5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5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5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5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5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5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5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5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5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5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5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5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5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5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5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5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5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5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5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5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5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5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5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5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5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5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5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5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5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5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5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5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5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5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5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5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5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5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5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5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5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5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5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5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5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5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5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5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5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5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5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5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5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5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5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5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5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5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5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5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5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5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5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5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5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5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5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5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5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5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5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5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5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5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5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5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5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5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5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5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5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5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5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5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5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5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5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5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5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5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5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5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5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5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5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5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5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5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5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5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5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5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5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5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5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5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5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5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5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5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5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5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5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5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5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5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5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5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5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5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5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5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5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5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5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5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5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5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5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5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5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5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5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5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5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5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5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5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5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5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5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5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5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5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5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5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5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5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5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5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5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5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5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5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5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5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5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5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5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5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5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5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5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5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5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5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5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5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5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5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5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5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5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5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5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5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5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5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5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5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5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5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5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5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5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5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5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5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5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5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5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5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5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5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5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5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5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5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5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5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5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5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5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5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5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5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5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5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5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5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5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5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5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5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5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5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5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5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5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5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5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5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5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5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5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5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5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5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5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5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5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5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5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5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5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5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5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5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5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5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5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5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5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5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5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5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5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5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5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5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5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5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5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5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5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5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5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5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5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5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5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5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5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5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5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5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5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5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5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5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5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5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5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5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5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5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5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5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5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5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5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5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5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5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5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5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5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5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5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5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5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5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5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5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5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5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5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5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5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5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5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5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5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5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5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5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5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5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5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5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5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5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5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5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5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5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5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5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5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5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5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5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5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5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5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5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5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5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5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5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5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5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5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5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5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5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5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5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5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5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5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5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5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5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5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5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5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5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5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5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5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5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5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5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5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5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5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5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5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5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5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5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5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5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5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5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5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5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5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5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5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5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5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5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5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5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5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5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5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5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5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5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5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5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5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5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5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5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5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5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5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5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5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5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5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5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5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5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5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5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5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5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5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5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5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5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5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5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5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5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5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5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5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5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5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5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5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5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5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5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5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5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5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5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5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5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5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5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5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5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5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5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5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5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5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5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5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5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5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5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5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5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5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5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5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5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5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5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5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5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5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5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5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5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5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5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5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5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5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5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5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5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5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5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5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5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5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5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5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5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5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5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5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5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5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5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5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5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5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5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5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5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5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5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5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5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5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5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5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5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5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5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5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5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5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5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5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5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5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5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5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5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5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5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5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5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5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5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5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5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5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5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5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5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5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5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5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5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5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5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5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5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5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5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5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5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5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5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5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5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5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5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5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5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5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5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5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5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5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5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5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5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5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5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5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5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5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5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5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5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5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5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5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5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5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5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5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5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5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5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5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5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5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5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5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5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5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5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5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5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5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5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5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5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5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5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5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5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5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5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5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5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5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5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5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5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5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5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5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5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5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5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5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5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5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5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5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5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5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5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5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5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5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5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5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5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5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5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5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5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5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5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5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5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5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5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5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5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5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5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5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5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5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5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5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5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5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5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5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5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5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5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5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5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5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5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5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5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5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5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5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5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5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5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5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5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5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5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5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5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5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5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5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5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5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5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5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5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5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5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5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5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5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5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5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5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5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5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5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5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5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5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5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5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5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5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5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5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5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5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5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5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5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5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5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5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5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5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5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5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5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5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5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5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5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5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5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5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5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5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5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5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5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5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5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5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5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5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5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5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5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5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5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5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5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5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5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5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5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5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5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5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5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5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5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5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5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5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5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5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5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5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5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5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5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5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5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5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5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5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5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5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5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5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5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5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5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5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5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5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5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5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5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5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5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5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5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5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5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5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5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5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5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5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5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5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5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5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5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5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5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5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5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5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5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5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5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5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5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5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5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5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5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5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5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5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5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5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5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5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5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5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5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5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5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5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5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5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5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5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5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5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5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5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5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5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5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5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5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5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5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5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5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5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5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5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5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5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5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5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5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5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5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5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5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5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5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5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5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5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5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5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5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5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5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5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5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5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5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5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5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5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5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5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5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5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5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5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5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5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5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5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5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5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5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5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5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5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5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5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5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5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5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5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5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5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5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5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5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5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5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5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5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5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5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5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5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5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5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5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5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5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5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5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5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5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5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5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5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5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5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5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5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5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5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5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5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5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5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5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5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5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5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5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5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5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5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5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5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5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5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5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5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5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5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5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5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5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5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5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5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5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5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5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5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5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5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5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5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5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5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5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5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5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5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5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5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5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5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5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5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5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5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5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5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5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5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5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5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5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5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5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5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5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5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5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5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5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5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5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5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5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5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5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5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5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5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5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5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5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5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5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5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5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5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5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5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5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5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5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5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5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5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5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5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5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5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5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5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5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5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5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5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5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5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5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5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5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5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5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5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5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5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5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5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5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5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5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5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5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5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5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5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5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5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5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5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5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5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5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5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5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5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5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5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5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5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5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5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5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5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5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5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5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5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5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5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5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5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5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5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5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5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5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5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5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5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5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5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5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5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5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5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5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5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5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5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5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5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5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5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5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5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5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5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5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5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5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5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5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5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5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5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5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5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5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5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5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5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5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5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5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5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5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5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5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5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5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5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5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5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5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5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5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5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5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5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5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5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5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5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5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5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5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5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5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5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5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5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5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5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5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5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5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5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5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5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5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5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5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5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5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5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5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5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5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5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5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5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5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5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5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5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5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5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5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5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5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5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5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5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5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5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5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5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5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5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5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5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5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5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5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5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5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5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5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5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5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5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5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5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5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5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5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5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5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5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5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5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5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5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5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5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5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5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5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5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5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5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5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5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5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5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5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5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5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5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5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5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5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5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5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5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5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5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5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5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5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5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5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5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5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5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5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5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5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5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5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5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5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5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5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5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5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5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5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5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5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5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5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5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5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5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5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5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5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5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5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5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5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5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5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5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5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5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5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5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5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5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5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5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5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5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5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5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5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5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5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5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5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5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5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5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5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5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5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5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5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5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5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5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5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5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5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5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5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5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5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5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5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5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5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5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5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5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5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5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5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5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5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5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5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5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5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5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5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5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5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5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5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5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5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5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5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5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5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5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5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5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5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5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5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5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5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5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5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5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5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5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5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5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5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5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5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5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5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5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5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5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5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5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5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5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5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5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5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5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5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5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5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5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5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5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5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5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5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5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5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5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5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5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5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5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5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5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5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5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5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5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5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5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5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5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5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5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5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5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5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5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5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5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5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5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5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5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5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5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5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5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5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5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5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5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5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5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5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5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5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5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5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5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5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5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5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5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5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5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5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5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5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5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5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5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5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5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5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5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5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5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5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5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5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5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5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5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5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5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5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5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5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5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5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5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5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5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5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5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5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5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5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5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5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5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5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5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5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5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5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5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5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5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5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5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5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5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5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5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5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5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5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5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5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5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5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5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5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5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5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5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5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5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5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5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5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5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5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5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5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5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5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5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5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5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5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5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5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5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5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5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5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5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5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5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5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5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5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5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5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5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5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5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5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5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5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5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5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5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5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5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5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5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5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5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5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5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5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5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5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5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5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5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5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5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5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5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5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5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5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5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5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5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5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5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5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5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5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5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5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5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5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5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5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5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5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5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5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5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5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5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5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5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5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5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5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5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5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5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5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5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5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5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5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5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5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5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5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5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5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5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5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5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5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5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5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5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5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5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5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5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5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5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5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5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13:BJ6003" xr:uid="{35B2AABC-2FCB-4E70-A444-93C43474D1A7}">
      <formula1>ISNUMBER(BJ13) * (BJ13&gt;=DATE(2023,10,1)) * (BJ13&lt;=DATE(2031,12,31)) * (INT(BJ13)=BJ13)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2026-07-28T06:16:41Z</dcterms:modified>
</cp:coreProperties>
</file>