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5-8-26/FN26-27-01052/"/>
    </mc:Choice>
  </mc:AlternateContent>
  <xr:revisionPtr revIDLastSave="8" documentId="13_ncr:1_{4C76235E-A76B-4F25-AB29-07CB472CBA0C}" xr6:coauthVersionLast="47" xr6:coauthVersionMax="47" xr10:uidLastSave="{DA1537FC-B68E-4A10-AD5E-49D1076969D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Report'!$A$4:$BS$133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50" i="20"/>
  <c r="B58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9" i="20" l="1"/>
  <c r="C72" i="20"/>
  <c r="B74" i="20"/>
  <c r="C71" i="20"/>
  <c r="C73" i="20"/>
  <c r="B73" i="20"/>
  <c r="C70" i="20"/>
  <c r="B72" i="20"/>
  <c r="C69" i="20"/>
  <c r="B76" i="20"/>
  <c r="B61" i="20"/>
  <c r="C68" i="20"/>
  <c r="B75" i="20"/>
  <c r="B60" i="20"/>
  <c r="C59" i="20"/>
  <c r="C67" i="20"/>
  <c r="B71" i="20"/>
  <c r="B48" i="20"/>
  <c r="B70" i="20"/>
  <c r="B69" i="20"/>
  <c r="C66" i="20"/>
  <c r="C58" i="20"/>
  <c r="C57" i="20"/>
  <c r="B68" i="20"/>
  <c r="C77" i="20"/>
  <c r="B67" i="20"/>
  <c r="C76" i="20"/>
  <c r="B66" i="20"/>
  <c r="C75" i="20"/>
  <c r="B77" i="20"/>
  <c r="B62" i="20"/>
  <c r="C74" i="20"/>
  <c r="C55" i="20"/>
  <c r="B59" i="20"/>
  <c r="B47" i="20"/>
  <c r="C56" i="20"/>
  <c r="C53" i="20"/>
  <c r="B55" i="20"/>
  <c r="C64" i="20"/>
  <c r="C52" i="20"/>
  <c r="C65" i="20"/>
  <c r="B54" i="20"/>
  <c r="C63" i="20"/>
  <c r="C51" i="20"/>
  <c r="C54" i="20"/>
  <c r="B65" i="20"/>
  <c r="B53" i="20"/>
  <c r="C62" i="20"/>
  <c r="C50" i="20"/>
  <c r="B57" i="20"/>
  <c r="B56" i="20"/>
  <c r="B64" i="20"/>
  <c r="B52" i="20"/>
  <c r="C61" i="20"/>
  <c r="C49" i="20"/>
  <c r="B63" i="20"/>
  <c r="B51" i="20"/>
  <c r="C60" i="20"/>
  <c r="C48" i="20"/>
  <c r="C45" i="20"/>
  <c r="B46" i="20"/>
  <c r="B45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<sst xmlns="http://schemas.openxmlformats.org/spreadsheetml/2006/main" count="5646" uniqueCount="1422">
  <si>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</si>
  <si>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</si>
  <si>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</si>
  <si>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</si>
  <si>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</si>
  <si>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</si>
  <si>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</si>
  <si>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</si>
  <si>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</si>
  <si>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</si>
  <si>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</si>
  <si>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</si>
  <si>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</si>
  <si>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</si>
  <si>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</si>
  <si>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</si>
  <si>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</si>
  <si>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</si>
  <si>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</si>
  <si>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</si>
  <si>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</si>
  <si>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</si>
  <si>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</si>
  <si>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</si>
  <si>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</si>
  <si>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</si>
  <si>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</si>
  <si>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</si>
  <si>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</si>
  <si>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</si>
  <si>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</si>
  <si>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</si>
  <si>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</si>
  <si>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</si>
  <si>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</si>
  <si>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</si>
  <si>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</si>
  <si>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</si>
  <si>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</si>
  <si>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</si>
  <si>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</si>
  <si>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</si>
  <si>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</si>
  <si>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</si>
  <si>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</si>
  <si>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</si>
  <si>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</si>
  <si>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</si>
  <si>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</si>
  <si>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</si>
  <si>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</si>
  <si>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</si>
  <si>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</si>
  <si>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</si>
  <si>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</si>
  <si>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</si>
  <si>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</si>
  <si>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</si>
  <si>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</si>
  <si>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</si>
  <si>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</si>
  <si>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</si>
  <si>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</si>
  <si>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</si>
  <si>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</si>
  <si>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</si>
  <si>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</si>
  <si>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</si>
  <si>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</si>
  <si>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</si>
  <si>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</si>
  <si>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</si>
  <si>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</si>
  <si>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</si>
  <si>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</si>
  <si>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</si>
  <si>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</si>
  <si>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</si>
  <si>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</si>
  <si>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</si>
  <si>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</si>
  <si>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</si>
  <si>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</si>
  <si>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</si>
  <si>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</si>
  <si>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</si>
  <si>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</si>
  <si>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</si>
  <si>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</si>
  <si>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</si>
  <si>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</si>
  <si>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</si>
  <si>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</si>
  <si>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</si>
  <si>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</si>
  <si>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</si>
  <si>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</si>
  <si>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</si>
  <si>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</si>
  <si>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</si>
  <si>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</si>
  <si>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</si>
  <si>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</si>
  <si>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</si>
  <si>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</si>
  <si>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</si>
  <si>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</si>
  <si>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</si>
  <si>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</si>
  <si>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</si>
  <si>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</si>
  <si>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</si>
  <si>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</si>
  <si>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</si>
  <si>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</si>
  <si>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</si>
  <si>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</si>
  <si>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</si>
  <si>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</si>
  <si>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</si>
  <si>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</si>
  <si>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</si>
  <si>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</si>
  <si>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</si>
  <si>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</si>
  <si>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</si>
  <si>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</si>
  <si>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</si>
  <si>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</si>
  <si>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</si>
  <si>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</si>
  <si>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</si>
  <si>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</si>
  <si>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</si>
  <si>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</si>
  <si>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</si>
  <si>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</si>
  <si>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</si>
  <si>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</si>
  <si>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</si>
  <si>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</si>
  <si>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</si>
  <si>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</si>
  <si>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</si>
  <si>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</si>
  <si>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</si>
  <si>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</si>
  <si>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</si>
  <si>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</si>
  <si>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</si>
  <si>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</si>
  <si>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</si>
  <si>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</si>
  <si>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</si>
  <si>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</si>
  <si>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</si>
  <si>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</si>
  <si>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</si>
  <si>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</si>
  <si>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</si>
  <si>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</si>
  <si>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</si>
  <si>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</si>
  <si>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</si>
  <si>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</si>
  <si>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</si>
  <si>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</si>
  <si>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</si>
  <si>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</si>
  <si>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</si>
  <si>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</si>
  <si>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</si>
  <si>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</si>
  <si>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</si>
  <si>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</si>
  <si>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</si>
  <si>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</si>
  <si>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</si>
  <si>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</si>
  <si>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</si>
  <si>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</si>
  <si>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</si>
  <si>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</si>
  <si>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</si>
  <si>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</si>
  <si>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</si>
  <si>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</si>
  <si>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</si>
  <si>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</si>
  <si>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</si>
  <si>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</si>
  <si>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</si>
  <si>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</si>
  <si>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</si>
  <si>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</si>
  <si>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</si>
  <si>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</si>
  <si>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</si>
  <si>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</si>
  <si>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</si>
  <si>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</si>
  <si>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</si>
  <si>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</si>
  <si>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</si>
  <si>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</si>
  <si>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</si>
  <si>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</si>
  <si>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</si>
  <si>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</si>
  <si>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</si>
  <si>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</si>
  <si>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</si>
  <si>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</si>
  <si>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</si>
  <si>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</si>
  <si>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</si>
  <si>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</si>
  <si>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</si>
  <si>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</si>
  <si>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</si>
  <si>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</si>
  <si>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</si>
  <si>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</si>
  <si>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</si>
  <si>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</si>
  <si>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</si>
  <si>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</si>
  <si>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</si>
  <si>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</si>
  <si>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</si>
  <si>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</si>
  <si>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</si>
  <si>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</si>
  <si>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</si>
  <si>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</si>
  <si>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</si>
  <si>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</si>
  <si>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</si>
  <si>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</si>
  <si>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</si>
  <si>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</si>
  <si>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</si>
  <si>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</si>
  <si>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</si>
  <si>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</si>
  <si>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</si>
  <si>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</si>
  <si>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</si>
  <si>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</si>
  <si>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</si>
  <si>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03-Aug-2026</t>
  </si>
  <si>
    <t>Report generation date &amp; time: Wednesday, August 5, 2026 3:36 PM</t>
  </si>
  <si>
    <t>East</t>
  </si>
  <si>
    <t>Chhattisgarh</t>
  </si>
  <si>
    <t>Raipur</t>
  </si>
  <si>
    <t>Bhanupratappur</t>
  </si>
  <si>
    <t>CH2829</t>
  </si>
  <si>
    <t>Armurkasa</t>
  </si>
  <si>
    <t>SF0052821</t>
  </si>
  <si>
    <t>Deman Lal</t>
  </si>
  <si>
    <t>59</t>
  </si>
  <si>
    <t>SAI</t>
  </si>
  <si>
    <t>Abhilasha - JLG Loans-Monthly-Migrated</t>
  </si>
  <si>
    <t>CID218101091</t>
  </si>
  <si>
    <t>ST</t>
  </si>
  <si>
    <t>HINDU</t>
  </si>
  <si>
    <t>Tea stall</t>
  </si>
  <si>
    <t>SANTRI BAI</t>
  </si>
  <si>
    <t>Antagarh</t>
  </si>
  <si>
    <t>525398</t>
  </si>
  <si>
    <t>vibha</t>
  </si>
  <si>
    <t>Chetana</t>
  </si>
  <si>
    <t>SSF2509453</t>
  </si>
  <si>
    <t>Agriculture &amp; Farming</t>
  </si>
  <si>
    <t>JAGESHVARI KAUDO</t>
  </si>
  <si>
    <t>Antagarh C6</t>
  </si>
  <si>
    <t>Antagarh C6 Himoda1</t>
  </si>
  <si>
    <t>SSF3168181</t>
  </si>
  <si>
    <t>EBC</t>
  </si>
  <si>
    <t>Agarbathi Making</t>
  </si>
  <si>
    <t>KAVITA BUI</t>
  </si>
  <si>
    <t>DALLI</t>
  </si>
  <si>
    <t>90</t>
  </si>
  <si>
    <t>radhe</t>
  </si>
  <si>
    <t>SSF3198544</t>
  </si>
  <si>
    <t>OBC</t>
  </si>
  <si>
    <t>OMLATA</t>
  </si>
  <si>
    <t>6496145</t>
  </si>
  <si>
    <t>Devi</t>
  </si>
  <si>
    <t>SSF3255999</t>
  </si>
  <si>
    <t>Bakery Business</t>
  </si>
  <si>
    <t>SUSHILA JAISWAL</t>
  </si>
  <si>
    <t>Gulshan-19 C1</t>
  </si>
  <si>
    <t>GULSHAN  C1 G1</t>
  </si>
  <si>
    <t>SID951374610922</t>
  </si>
  <si>
    <t>KIRAN PATEL</t>
  </si>
  <si>
    <t>651208</t>
  </si>
  <si>
    <t xml:space="preserve">GEETA </t>
  </si>
  <si>
    <t>SSF2524815</t>
  </si>
  <si>
    <t xml:space="preserve">BALMATI YADAV </t>
  </si>
  <si>
    <t>SSF3391084</t>
  </si>
  <si>
    <t xml:space="preserve">AMRITA KAUSHAL </t>
  </si>
  <si>
    <t>649584</t>
  </si>
  <si>
    <t>nirmal</t>
  </si>
  <si>
    <t>SID951375310716</t>
  </si>
  <si>
    <t>SC</t>
  </si>
  <si>
    <t>Animal Husbandry &amp; Poultry</t>
  </si>
  <si>
    <t>SHOHNTIN SALAM</t>
  </si>
  <si>
    <t>552889-02</t>
  </si>
  <si>
    <t>1013779</t>
  </si>
  <si>
    <t>SID951374585544</t>
  </si>
  <si>
    <t>REVTI BAI NAG</t>
  </si>
  <si>
    <t>Subarwor</t>
  </si>
  <si>
    <t>292117</t>
  </si>
  <si>
    <t>CHAND</t>
  </si>
  <si>
    <t>Unnati</t>
  </si>
  <si>
    <t>SID951375712695</t>
  </si>
  <si>
    <t>DIPIKA</t>
  </si>
  <si>
    <t>KORMI</t>
  </si>
  <si>
    <t>SSF4010311</t>
  </si>
  <si>
    <t>SUMITRA USENDI</t>
  </si>
  <si>
    <t>67962</t>
  </si>
  <si>
    <t>124056</t>
  </si>
  <si>
    <t>SSF4016627</t>
  </si>
  <si>
    <t>RAJRANI KOUR</t>
  </si>
  <si>
    <t>Temrupani</t>
  </si>
  <si>
    <t>SF0090107</t>
  </si>
  <si>
    <t>Vijay Barman</t>
  </si>
  <si>
    <t>Gulshan C6</t>
  </si>
  <si>
    <t>Gulshan C6 G1</t>
  </si>
  <si>
    <t>SSF4021983</t>
  </si>
  <si>
    <t>SAGRO BAI UIKE</t>
  </si>
  <si>
    <t>Sambalpur</t>
  </si>
  <si>
    <t>466068</t>
  </si>
  <si>
    <t>surya</t>
  </si>
  <si>
    <t>SSF4036957</t>
  </si>
  <si>
    <t>RAINBATI MAHILANG</t>
  </si>
  <si>
    <t>455618</t>
  </si>
  <si>
    <t>891396</t>
  </si>
  <si>
    <t>SID951373840389</t>
  </si>
  <si>
    <t>GENERAL</t>
  </si>
  <si>
    <t>MUSLIM</t>
  </si>
  <si>
    <t>Baby Care Center</t>
  </si>
  <si>
    <t>NISHA BI</t>
  </si>
  <si>
    <t>544076</t>
  </si>
  <si>
    <t>LILEAM</t>
  </si>
  <si>
    <t>SID951376091131</t>
  </si>
  <si>
    <t>ANITA JAIN</t>
  </si>
  <si>
    <t>Godavri</t>
  </si>
  <si>
    <t>SSF4444446</t>
  </si>
  <si>
    <t>SUKARI KOMRA</t>
  </si>
  <si>
    <t>SSF4483651</t>
  </si>
  <si>
    <t>SANBATTI KORRAM</t>
  </si>
  <si>
    <t>SSF4530917</t>
  </si>
  <si>
    <t>URMILA KORRAM</t>
  </si>
  <si>
    <t>RANU</t>
  </si>
  <si>
    <t>SID951374492781</t>
  </si>
  <si>
    <t>Almirah Business</t>
  </si>
  <si>
    <t>ANITA POTA</t>
  </si>
  <si>
    <t>92</t>
  </si>
  <si>
    <t>jai</t>
  </si>
  <si>
    <t>CID218101369</t>
  </si>
  <si>
    <t>ASHA MISRA</t>
  </si>
  <si>
    <t>455619</t>
  </si>
  <si>
    <t>SANTOSHI</t>
  </si>
  <si>
    <t>SID951373848851</t>
  </si>
  <si>
    <t>BIRJHA BAI</t>
  </si>
  <si>
    <t>SID951374815671</t>
  </si>
  <si>
    <t>SONKUVARI YADAV</t>
  </si>
  <si>
    <t>Kumeti -06 C2</t>
  </si>
  <si>
    <t>Kumeti  C2 G1</t>
  </si>
  <si>
    <t>SSF4979001</t>
  </si>
  <si>
    <t>SUNDARI BAI BUI</t>
  </si>
  <si>
    <t>Salhe Tola</t>
  </si>
  <si>
    <t>372462</t>
  </si>
  <si>
    <t>SIMMY</t>
  </si>
  <si>
    <t>SSF2858211</t>
  </si>
  <si>
    <t xml:space="preserve">SARITA BAI </t>
  </si>
  <si>
    <t>576806</t>
  </si>
  <si>
    <t>jai sitla</t>
  </si>
  <si>
    <t>SSF5090909</t>
  </si>
  <si>
    <t>JAINI DUGGA</t>
  </si>
  <si>
    <t>Gayatri</t>
  </si>
  <si>
    <t>SID951373711478</t>
  </si>
  <si>
    <t>Bags Business</t>
  </si>
  <si>
    <t>RADHIKA BAGHEL</t>
  </si>
  <si>
    <t>kumare</t>
  </si>
  <si>
    <t>SID951374293676</t>
  </si>
  <si>
    <t>RAJULA BAI PARCHAPI</t>
  </si>
  <si>
    <t>SID951374504473</t>
  </si>
  <si>
    <t>SANKI AACHLA</t>
  </si>
  <si>
    <t>SSF5291839</t>
  </si>
  <si>
    <t>SATWANTIN BAI</t>
  </si>
  <si>
    <t>SSF5292606</t>
  </si>
  <si>
    <t>RAJWANTIN KOSARIYA</t>
  </si>
  <si>
    <t>SSF5334256</t>
  </si>
  <si>
    <t>RIDA FATMA KHAN</t>
  </si>
  <si>
    <t>GULAB</t>
  </si>
  <si>
    <t>SSF3967906</t>
  </si>
  <si>
    <t>SARITA GOUR</t>
  </si>
  <si>
    <t>SSF5405960</t>
  </si>
  <si>
    <t>Saree Business</t>
  </si>
  <si>
    <t>KUMARI BAI SAHU</t>
  </si>
  <si>
    <t>Antagarh (Pin code: 494665) C8</t>
  </si>
  <si>
    <t>Antagarh (Pin code: 494665) C8 Bhaisasur1</t>
  </si>
  <si>
    <t>SSF3003620</t>
  </si>
  <si>
    <t>VINITA TANDIYA</t>
  </si>
  <si>
    <t>SSF5502705</t>
  </si>
  <si>
    <t>Blanket Business</t>
  </si>
  <si>
    <t>ISHVARI</t>
  </si>
  <si>
    <t>SSF5593348</t>
  </si>
  <si>
    <t xml:space="preserve">PRABHA HIDKO </t>
  </si>
  <si>
    <t>SSF5602676</t>
  </si>
  <si>
    <t>URMILA NAG</t>
  </si>
  <si>
    <t>ANJUM</t>
  </si>
  <si>
    <t>SID951374300365</t>
  </si>
  <si>
    <t>RUKSAR KHAN</t>
  </si>
  <si>
    <t>110</t>
  </si>
  <si>
    <t>Namn</t>
  </si>
  <si>
    <t>SID2125056912</t>
  </si>
  <si>
    <t>RAJKUMARI YADAV</t>
  </si>
  <si>
    <t>SSF3197745</t>
  </si>
  <si>
    <t>JOTI SONVANI</t>
  </si>
  <si>
    <t>650182</t>
  </si>
  <si>
    <t>sai</t>
  </si>
  <si>
    <t>SSF3224057</t>
  </si>
  <si>
    <t xml:space="preserve">VARSHA DESHMUKH </t>
  </si>
  <si>
    <t>CID218101023</t>
  </si>
  <si>
    <t>PREM SHILA</t>
  </si>
  <si>
    <t>NILU</t>
  </si>
  <si>
    <t>SSF5677814</t>
  </si>
  <si>
    <t>KUMARI BAI KORETI</t>
  </si>
  <si>
    <t>Antagarh C7</t>
  </si>
  <si>
    <t>Antagarh C7 Priti1</t>
  </si>
  <si>
    <t>SSF5707562</t>
  </si>
  <si>
    <t>SUGON UIKE</t>
  </si>
  <si>
    <t>646599</t>
  </si>
  <si>
    <t>hema</t>
  </si>
  <si>
    <t>SSF5767873</t>
  </si>
  <si>
    <t>DASRI BAI MANDAVI</t>
  </si>
  <si>
    <t>SSF3496030</t>
  </si>
  <si>
    <t>SIKHS</t>
  </si>
  <si>
    <t xml:space="preserve">KAMAL JEET KOUR </t>
  </si>
  <si>
    <t>SID951374952148</t>
  </si>
  <si>
    <t xml:space="preserve">MANJU MAHANNAD </t>
  </si>
  <si>
    <t>SSF3246432</t>
  </si>
  <si>
    <t>DIGESHWARI DESHMUKH</t>
  </si>
  <si>
    <t>Atta Business</t>
  </si>
  <si>
    <t>SSF5838662</t>
  </si>
  <si>
    <t>SUSHILA MANDAVI</t>
  </si>
  <si>
    <t>SSF5884023</t>
  </si>
  <si>
    <t>GIRIJA UIKE</t>
  </si>
  <si>
    <t>SSF5892565</t>
  </si>
  <si>
    <t>ASONTI BAI UIKE</t>
  </si>
  <si>
    <t>SSF5911929</t>
  </si>
  <si>
    <t>Kites Business</t>
  </si>
  <si>
    <t>BAJARO UIKE</t>
  </si>
  <si>
    <t>SSF5923514</t>
  </si>
  <si>
    <t>SANKAY DHRUW</t>
  </si>
  <si>
    <t>SSF5992220</t>
  </si>
  <si>
    <t>DEEPTI POTAI</t>
  </si>
  <si>
    <t>SSF4244151</t>
  </si>
  <si>
    <t>Food Item Business</t>
  </si>
  <si>
    <t>SARSVATI</t>
  </si>
  <si>
    <t>107</t>
  </si>
  <si>
    <t>RAM</t>
  </si>
  <si>
    <t>SSF3338317</t>
  </si>
  <si>
    <t xml:space="preserve">DURGA BAI SAHU </t>
  </si>
  <si>
    <t>SID951374609860</t>
  </si>
  <si>
    <t>RADHA ACHALA</t>
  </si>
  <si>
    <t>SSF3967905</t>
  </si>
  <si>
    <t>KANCHAN HARIHARNO</t>
  </si>
  <si>
    <t>SSF4004287</t>
  </si>
  <si>
    <t>SAMIM BEGAM</t>
  </si>
  <si>
    <t>SID951375712483</t>
  </si>
  <si>
    <t>RAMESHWARI</t>
  </si>
  <si>
    <t>SID2125731415</t>
  </si>
  <si>
    <t>LALITA BAI GOUR</t>
  </si>
  <si>
    <t>SSF2713293</t>
  </si>
  <si>
    <t>SHYAMA BAI TANDIYA</t>
  </si>
  <si>
    <t>SID951375859401</t>
  </si>
  <si>
    <t xml:space="preserve">BHARTI TANDIYA </t>
  </si>
  <si>
    <t>Parbheli</t>
  </si>
  <si>
    <t>704043</t>
  </si>
  <si>
    <t>Covid-19</t>
  </si>
  <si>
    <t>SID951375939190</t>
  </si>
  <si>
    <t>DUKAY BAI NARETI</t>
  </si>
  <si>
    <t>SSF3262121</t>
  </si>
  <si>
    <t>SUNITA UIKE</t>
  </si>
  <si>
    <t>452141</t>
  </si>
  <si>
    <t>maya 2</t>
  </si>
  <si>
    <t>CID218102206</t>
  </si>
  <si>
    <t>SAVITRY BAI KAUSHIK</t>
  </si>
  <si>
    <t>SID2125144941</t>
  </si>
  <si>
    <t>PHOOL BAI YADAV</t>
  </si>
  <si>
    <t>SSF4028681</t>
  </si>
  <si>
    <t>KIRAN BARLE</t>
  </si>
  <si>
    <t>RAKHI</t>
  </si>
  <si>
    <t>SID951373055876</t>
  </si>
  <si>
    <t>LOKESHWARI SAHU</t>
  </si>
  <si>
    <t>SID2125647476</t>
  </si>
  <si>
    <t>MAMTA TARAM</t>
  </si>
  <si>
    <t>Surungdah</t>
  </si>
  <si>
    <t>SF0095884</t>
  </si>
  <si>
    <t>Bishal Kumar Shil</t>
  </si>
  <si>
    <t>626205</t>
  </si>
  <si>
    <t>Ram</t>
  </si>
  <si>
    <t>SID951375232064</t>
  </si>
  <si>
    <t>NEEMA BAI PANDE</t>
  </si>
  <si>
    <t>1193579</t>
  </si>
  <si>
    <t>SSF4062653</t>
  </si>
  <si>
    <t>SUMITRA SARKAR</t>
  </si>
  <si>
    <t>SID951375546647</t>
  </si>
  <si>
    <t>RAPHIYA BANO</t>
  </si>
  <si>
    <t>SID951375802739</t>
  </si>
  <si>
    <t xml:space="preserve">SHAVANA MALIYA </t>
  </si>
  <si>
    <t>MANI</t>
  </si>
  <si>
    <t>SSF3120635</t>
  </si>
  <si>
    <t>GITA BAI</t>
  </si>
  <si>
    <t>SID951374300357</t>
  </si>
  <si>
    <t xml:space="preserve">ABIDA BEGAM KHAN </t>
  </si>
  <si>
    <t>511112</t>
  </si>
  <si>
    <t>BHAWANI</t>
  </si>
  <si>
    <t>SID951374221780</t>
  </si>
  <si>
    <t xml:space="preserve">RAMESHWARI </t>
  </si>
  <si>
    <t>313678-1</t>
  </si>
  <si>
    <t>SSF3938240</t>
  </si>
  <si>
    <t>MUKESHWARI</t>
  </si>
  <si>
    <t>3682</t>
  </si>
  <si>
    <t>752583</t>
  </si>
  <si>
    <t>SID2125224131</t>
  </si>
  <si>
    <t xml:space="preserve">OMESHWRI DAS </t>
  </si>
  <si>
    <t>SID2125224132</t>
  </si>
  <si>
    <t>SOHADRA BAGHEL</t>
  </si>
  <si>
    <t>SID951374835149</t>
  </si>
  <si>
    <t>KHATUN B</t>
  </si>
  <si>
    <t>SID2125731355</t>
  </si>
  <si>
    <t>Cycle Shop</t>
  </si>
  <si>
    <t>TEMIN SAHU</t>
  </si>
  <si>
    <t>SSF5944275</t>
  </si>
  <si>
    <t>SUKARO BAI JOSHI</t>
  </si>
  <si>
    <t>SSF4820907</t>
  </si>
  <si>
    <t>SSF4581058</t>
  </si>
  <si>
    <t>DIVYA PANDEY</t>
  </si>
  <si>
    <t>SID951374300362</t>
  </si>
  <si>
    <t>JARINA BEGAM KHAN</t>
  </si>
  <si>
    <t>Temrupani C1</t>
  </si>
  <si>
    <t>Temrupani C1 Gulshan1</t>
  </si>
  <si>
    <t>SSF3094732</t>
  </si>
  <si>
    <t>BHUNESHWARI KALLO</t>
  </si>
  <si>
    <t>Hahaldi</t>
  </si>
  <si>
    <t>640990</t>
  </si>
  <si>
    <t>suraj</t>
  </si>
  <si>
    <t>SID951375231618</t>
  </si>
  <si>
    <t>SAMROTIN NETAM</t>
  </si>
  <si>
    <t>SID2125735349</t>
  </si>
  <si>
    <t>KAMALESHWARI</t>
  </si>
  <si>
    <t>Andhewada</t>
  </si>
  <si>
    <t>624319</t>
  </si>
  <si>
    <t>kajal</t>
  </si>
  <si>
    <t>SID951375692701</t>
  </si>
  <si>
    <t>PRAMILA TULAI</t>
  </si>
  <si>
    <t>Kodekurse</t>
  </si>
  <si>
    <t>Kodekurse C1</t>
  </si>
  <si>
    <t>Kodekurse C1 Ganesh1</t>
  </si>
  <si>
    <t>SID951375302458</t>
  </si>
  <si>
    <t>RADHIKA BAI TARAM</t>
  </si>
  <si>
    <t>SID951375308509</t>
  </si>
  <si>
    <t>B SANGITA</t>
  </si>
  <si>
    <t>SSF3782793</t>
  </si>
  <si>
    <t>YASODA BAI</t>
  </si>
  <si>
    <t>SSF4331950</t>
  </si>
  <si>
    <t>KAMLA MANDAVI</t>
  </si>
  <si>
    <t>SSF5343189</t>
  </si>
  <si>
    <t>PRIYANKA SONWANI</t>
  </si>
  <si>
    <t>SSF5600954</t>
  </si>
  <si>
    <t>SAVITRIBAI RANA</t>
  </si>
  <si>
    <t>SSF4699306</t>
  </si>
  <si>
    <t>UMA NETAM</t>
  </si>
  <si>
    <t>SSF3782860</t>
  </si>
  <si>
    <t>PUSPA</t>
  </si>
  <si>
    <t>SID2125647474</t>
  </si>
  <si>
    <t>GEETA BAI</t>
  </si>
  <si>
    <t>SSF4769085</t>
  </si>
  <si>
    <t>SAROJ YADAV</t>
  </si>
  <si>
    <t>555464</t>
  </si>
  <si>
    <t>yogesh</t>
  </si>
  <si>
    <t>SSF3947920</t>
  </si>
  <si>
    <t>SUKHYARIN SORI</t>
  </si>
  <si>
    <t>SSF3677934</t>
  </si>
  <si>
    <t>RAMESHWARI BAI MANIKPURI</t>
  </si>
  <si>
    <t>SID951374629891</t>
  </si>
  <si>
    <t>KUNTI BAI TANDIYA</t>
  </si>
  <si>
    <t>SSF5537622</t>
  </si>
  <si>
    <t>JANKI BAI KOSARIYA</t>
  </si>
  <si>
    <t>649623</t>
  </si>
  <si>
    <t>Santoshi</t>
  </si>
  <si>
    <t>SSF5199831</t>
  </si>
  <si>
    <t>SARITA BAI THAKUR</t>
  </si>
  <si>
    <t>SCH0000006839047</t>
  </si>
  <si>
    <t>JUGAY NETAM</t>
  </si>
  <si>
    <t>457554</t>
  </si>
  <si>
    <t>Ganesh</t>
  </si>
  <si>
    <t>SCH0000006841781</t>
  </si>
  <si>
    <t>SONIYA YADAV</t>
  </si>
  <si>
    <t>SID951373189275</t>
  </si>
  <si>
    <t>HEMLATA LADIYA</t>
  </si>
  <si>
    <t>SID951375097527</t>
  </si>
  <si>
    <t>DHANAY BAI</t>
  </si>
  <si>
    <t>05-Dec-2019</t>
  </si>
  <si>
    <t>07</t>
  </si>
  <si>
    <t>6</t>
  </si>
  <si>
    <t>12.47 Yrs</t>
  </si>
  <si>
    <t>05 Dec 2019</t>
  </si>
  <si>
    <t>&gt; 10 Years</t>
  </si>
  <si>
    <t>23-Sep-2025</t>
  </si>
  <si>
    <t>09-Jun-2022</t>
  </si>
  <si>
    <t>05</t>
  </si>
  <si>
    <t>1</t>
  </si>
  <si>
    <t>4.18 Yrs</t>
  </si>
  <si>
    <t>09 Jun 2022</t>
  </si>
  <si>
    <t>&gt; 4 to 6 Years</t>
  </si>
  <si>
    <t>06-Aug-2022</t>
  </si>
  <si>
    <t>18-May-2024</t>
  </si>
  <si>
    <t>05-Jan-2023</t>
  </si>
  <si>
    <t>3.61 Yrs</t>
  </si>
  <si>
    <t>05 Jan 2023</t>
  </si>
  <si>
    <t>&gt; 2 to 4 Years</t>
  </si>
  <si>
    <t>06-Feb-2023</t>
  </si>
  <si>
    <t>06-Feb-2025</t>
  </si>
  <si>
    <t>16-Jan-2023</t>
  </si>
  <si>
    <t>08</t>
  </si>
  <si>
    <t>3.58 Yrs</t>
  </si>
  <si>
    <t>16 Jan 2023</t>
  </si>
  <si>
    <t>10-Mar-2023</t>
  </si>
  <si>
    <t>10-Dec-2024</t>
  </si>
  <si>
    <t>27-Jan-2023</t>
  </si>
  <si>
    <t>3.55 Yrs</t>
  </si>
  <si>
    <t>27 Jan 2023</t>
  </si>
  <si>
    <t>26-Nov-2024</t>
  </si>
  <si>
    <t>08-Feb-2023</t>
  </si>
  <si>
    <t>3</t>
  </si>
  <si>
    <t>7.51 Yrs</t>
  </si>
  <si>
    <t>07 Feb 2020</t>
  </si>
  <si>
    <t>&gt; 6 to 10 Years</t>
  </si>
  <si>
    <t>06-Apr-2023</t>
  </si>
  <si>
    <t>30-Jan-2025</t>
  </si>
  <si>
    <t>14-Feb-2023</t>
  </si>
  <si>
    <t>Fri</t>
  </si>
  <si>
    <t>3.50 Yrs</t>
  </si>
  <si>
    <t>14 Feb 2023</t>
  </si>
  <si>
    <t>31-Oct-2023</t>
  </si>
  <si>
    <t>15-Feb-2023</t>
  </si>
  <si>
    <t>3.49 Yrs</t>
  </si>
  <si>
    <t>15 Feb 2023</t>
  </si>
  <si>
    <t>18-Feb-2025</t>
  </si>
  <si>
    <t>07-Mar-2023</t>
  </si>
  <si>
    <t>2</t>
  </si>
  <si>
    <t>6.90 Yrs</t>
  </si>
  <si>
    <t>19 Sep 2019</t>
  </si>
  <si>
    <t>03-Sep-2024</t>
  </si>
  <si>
    <t>21-Mar-2023</t>
  </si>
  <si>
    <t>4.92 Yrs</t>
  </si>
  <si>
    <t>13 Sep 2021</t>
  </si>
  <si>
    <t>06-May-2023</t>
  </si>
  <si>
    <t>11-Feb-2025</t>
  </si>
  <si>
    <t>21-Jun-2023</t>
  </si>
  <si>
    <t>09</t>
  </si>
  <si>
    <t>0</t>
  </si>
  <si>
    <t>6.49 Yrs</t>
  </si>
  <si>
    <t>17 Feb 2020</t>
  </si>
  <si>
    <t>09-Aug-2023</t>
  </si>
  <si>
    <t>04-Sep-2024</t>
  </si>
  <si>
    <t>22-Jun-2023</t>
  </si>
  <si>
    <t>3.15 Yrs</t>
  </si>
  <si>
    <t>22 Jun 2023</t>
  </si>
  <si>
    <t>06-Aug-2023</t>
  </si>
  <si>
    <t>25-Mar-2025</t>
  </si>
  <si>
    <t>23-Jun-2023</t>
  </si>
  <si>
    <t>3.14 Yrs</t>
  </si>
  <si>
    <t>23 Jun 2023</t>
  </si>
  <si>
    <t>05-Aug-2023</t>
  </si>
  <si>
    <t>30-May-2024</t>
  </si>
  <si>
    <t>07-Aug-2023</t>
  </si>
  <si>
    <t>01-Apr-2025</t>
  </si>
  <si>
    <t>24-Jun-2023</t>
  </si>
  <si>
    <t>02</t>
  </si>
  <si>
    <t>24 Jun 2023</t>
  </si>
  <si>
    <t>02-Oct-2024</t>
  </si>
  <si>
    <t>4</t>
  </si>
  <si>
    <t>8.18 Yrs</t>
  </si>
  <si>
    <t>14 Sep 2021</t>
  </si>
  <si>
    <t>04-Feb-2025</t>
  </si>
  <si>
    <t>05-Jul-2023</t>
  </si>
  <si>
    <t>4.97 Yrs</t>
  </si>
  <si>
    <t>25 Aug 2021</t>
  </si>
  <si>
    <t>04-Aug-2023</t>
  </si>
  <si>
    <t>31-May-2025</t>
  </si>
  <si>
    <t>05-Sep-2023</t>
  </si>
  <si>
    <t>2.94 Yrs</t>
  </si>
  <si>
    <t>05 Sep 2023</t>
  </si>
  <si>
    <t>06-Oct-2023</t>
  </si>
  <si>
    <t>02-Feb-2024</t>
  </si>
  <si>
    <t>10-Sep-2023</t>
  </si>
  <si>
    <t>2.93 Yrs</t>
  </si>
  <si>
    <t>10 Sep 2023</t>
  </si>
  <si>
    <t>03-Nov-2023</t>
  </si>
  <si>
    <t>01-Nov-2025</t>
  </si>
  <si>
    <t>15-Sep-2023</t>
  </si>
  <si>
    <t>2.91 Yrs</t>
  </si>
  <si>
    <t>15 Sep 2023</t>
  </si>
  <si>
    <t>15-Apr-2025</t>
  </si>
  <si>
    <t>20-Sep-2023</t>
  </si>
  <si>
    <t>20 Aug 2020</t>
  </si>
  <si>
    <t>25-Oct-2024</t>
  </si>
  <si>
    <t>26-Oct-2023</t>
  </si>
  <si>
    <t>7</t>
  </si>
  <si>
    <t>11.75 Yrs</t>
  </si>
  <si>
    <t>17 Sep 2020</t>
  </si>
  <si>
    <t>07-Dec-2023</t>
  </si>
  <si>
    <t>29-Sep-2025</t>
  </si>
  <si>
    <t>29-Oct-2023</t>
  </si>
  <si>
    <t>3.67 Yrs</t>
  </si>
  <si>
    <t>14 May 2019</t>
  </si>
  <si>
    <t>05-Dec-2023</t>
  </si>
  <si>
    <t>02-Sep-2024</t>
  </si>
  <si>
    <t>27-Nov-2023</t>
  </si>
  <si>
    <t>7.39 Yrs</t>
  </si>
  <si>
    <t>23 Jan 2021</t>
  </si>
  <si>
    <t>05-Jan-2024</t>
  </si>
  <si>
    <t>13-Feb-2025</t>
  </si>
  <si>
    <t>28-Nov-2023</t>
  </si>
  <si>
    <t>2.71 Yrs</t>
  </si>
  <si>
    <t>28 Nov 2023</t>
  </si>
  <si>
    <t>26-Nov-2025</t>
  </si>
  <si>
    <t>13-Dec-2023</t>
  </si>
  <si>
    <t>03</t>
  </si>
  <si>
    <t>3.83 Yrs</t>
  </si>
  <si>
    <t>14 Oct 2022</t>
  </si>
  <si>
    <t>03-Jan-2024</t>
  </si>
  <si>
    <t>15-May-2025</t>
  </si>
  <si>
    <t>14-Dec-2023</t>
  </si>
  <si>
    <t>2.67 Yrs</t>
  </si>
  <si>
    <t>14 Dec 2023</t>
  </si>
  <si>
    <t>30-Sep-2025</t>
  </si>
  <si>
    <t>26-Dec-2023</t>
  </si>
  <si>
    <t>5</t>
  </si>
  <si>
    <t>8.26 Yrs</t>
  </si>
  <si>
    <t>28 Aug 2021</t>
  </si>
  <si>
    <t>06-Feb-2024</t>
  </si>
  <si>
    <t>29-Aug-2024</t>
  </si>
  <si>
    <t>21-Dec-2023</t>
  </si>
  <si>
    <t>2.65 Yrs</t>
  </si>
  <si>
    <t>28 Dec 2019</t>
  </si>
  <si>
    <t>28-Jan-2026</t>
  </si>
  <si>
    <t>06-Jan-2024</t>
  </si>
  <si>
    <t>7.72 Yrs</t>
  </si>
  <si>
    <t>03-May-2025</t>
  </si>
  <si>
    <t>11-Jan-2024</t>
  </si>
  <si>
    <t>2.59 Yrs</t>
  </si>
  <si>
    <t>11 Jan 2024</t>
  </si>
  <si>
    <t>31-Jan-2025</t>
  </si>
  <si>
    <t>03-Dec-2024</t>
  </si>
  <si>
    <t>17-Jan-2024</t>
  </si>
  <si>
    <t>2.57 Yrs</t>
  </si>
  <si>
    <t>17 Jan 2024</t>
  </si>
  <si>
    <t>05-Mar-2024</t>
  </si>
  <si>
    <t>02-Mar-2024</t>
  </si>
  <si>
    <t>3.17 Yrs</t>
  </si>
  <si>
    <t>14 Jun 2023</t>
  </si>
  <si>
    <t>02-Apr-2024</t>
  </si>
  <si>
    <t>04-Aug-2024</t>
  </si>
  <si>
    <t>29-Jan-2024</t>
  </si>
  <si>
    <t>2.54 Yrs</t>
  </si>
  <si>
    <t>29 Jan 2024</t>
  </si>
  <si>
    <t>06-Mar-2024</t>
  </si>
  <si>
    <t>05-Nov-2025</t>
  </si>
  <si>
    <t>03-Feb-2024</t>
  </si>
  <si>
    <t>3.72 Yrs</t>
  </si>
  <si>
    <t>26 Nov 2022</t>
  </si>
  <si>
    <t>01-Mar-2024</t>
  </si>
  <si>
    <t>18-Apr-2025</t>
  </si>
  <si>
    <t>07-Feb-2024</t>
  </si>
  <si>
    <t>2.52 Yrs</t>
  </si>
  <si>
    <t>07 Feb 2024</t>
  </si>
  <si>
    <t>27-Jun-2024</t>
  </si>
  <si>
    <t>19-Feb-2024</t>
  </si>
  <si>
    <t>2.48 Yrs</t>
  </si>
  <si>
    <t>19 Feb 2024</t>
  </si>
  <si>
    <t>05-Apr-2024</t>
  </si>
  <si>
    <t>24-Nov-2025</t>
  </si>
  <si>
    <t>25-Nov-2025</t>
  </si>
  <si>
    <t>23-Mar-2024</t>
  </si>
  <si>
    <t>7.88 Yrs</t>
  </si>
  <si>
    <t>15 Sep 2020</t>
  </si>
  <si>
    <t>03-May-2024</t>
  </si>
  <si>
    <t>05-Jun-2025</t>
  </si>
  <si>
    <t>14-Mar-2024</t>
  </si>
  <si>
    <t>10.84 Yrs</t>
  </si>
  <si>
    <t>18 Nov 2020</t>
  </si>
  <si>
    <t>12-Apr-2024</t>
  </si>
  <si>
    <t>12-Sep-2025</t>
  </si>
  <si>
    <t>18-Mar-2024</t>
  </si>
  <si>
    <t>3.57 Yrs</t>
  </si>
  <si>
    <t>17 Jan 2023</t>
  </si>
  <si>
    <t>02-May-2024</t>
  </si>
  <si>
    <t>31-Jul-2024</t>
  </si>
  <si>
    <t>3.56 Yrs</t>
  </si>
  <si>
    <t>20 Jan 2023</t>
  </si>
  <si>
    <t>22-Feb-2024</t>
  </si>
  <si>
    <t>8</t>
  </si>
  <si>
    <t>12.59 Yrs</t>
  </si>
  <si>
    <t>22 Aug 2020</t>
  </si>
  <si>
    <t>04-Apr-2024</t>
  </si>
  <si>
    <t>24-Feb-2026</t>
  </si>
  <si>
    <t>28-Feb-2024</t>
  </si>
  <si>
    <t>2.46 Yrs</t>
  </si>
  <si>
    <t>28 Feb 2024</t>
  </si>
  <si>
    <t>2.45 Yrs</t>
  </si>
  <si>
    <t>02 Mar 2024</t>
  </si>
  <si>
    <t>23-Feb-2026</t>
  </si>
  <si>
    <t>10-Mar-2024</t>
  </si>
  <si>
    <t>2.43 Yrs</t>
  </si>
  <si>
    <t>10 Mar 2024</t>
  </si>
  <si>
    <t>27-Nov-2025</t>
  </si>
  <si>
    <t>02-Jun-2024</t>
  </si>
  <si>
    <t>3.45 Yrs</t>
  </si>
  <si>
    <t>04 Mar 2023</t>
  </si>
  <si>
    <t>04-Jul-2024</t>
  </si>
  <si>
    <t>04-Dec-2024</t>
  </si>
  <si>
    <t>15-Mar-2024</t>
  </si>
  <si>
    <t>7.27 Yrs</t>
  </si>
  <si>
    <t>26 Jan 2021</t>
  </si>
  <si>
    <t>30-Apr-2024</t>
  </si>
  <si>
    <t>23 Jan 2023</t>
  </si>
  <si>
    <t>06-Jun-2024</t>
  </si>
  <si>
    <t>12-Mar-2024</t>
  </si>
  <si>
    <t>07-Jan-2025</t>
  </si>
  <si>
    <t>2.41 Yrs</t>
  </si>
  <si>
    <t>18 Mar 2024</t>
  </si>
  <si>
    <t>22-Mar-2024</t>
  </si>
  <si>
    <t>2.39 Yrs</t>
  </si>
  <si>
    <t>22 Mar 2024</t>
  </si>
  <si>
    <t>08-Nov-2025</t>
  </si>
  <si>
    <t>23 Mar 2024</t>
  </si>
  <si>
    <t>05-May-2026</t>
  </si>
  <si>
    <t>28-Mar-2024</t>
  </si>
  <si>
    <t>2.38 Yrs</t>
  </si>
  <si>
    <t>28 Mar 2024</t>
  </si>
  <si>
    <t>23-Nov-2025</t>
  </si>
  <si>
    <t>30-Mar-2024</t>
  </si>
  <si>
    <t>2.37 Yrs</t>
  </si>
  <si>
    <t>30 Mar 2024</t>
  </si>
  <si>
    <t>17-Feb-2026</t>
  </si>
  <si>
    <t>13-Apr-2024</t>
  </si>
  <si>
    <t>2.33 Yrs</t>
  </si>
  <si>
    <t>13 Apr 2024</t>
  </si>
  <si>
    <t>25-Mar-2026</t>
  </si>
  <si>
    <t>01-Jun-2024</t>
  </si>
  <si>
    <t>3.00 Yrs</t>
  </si>
  <si>
    <t>14 Aug 2023</t>
  </si>
  <si>
    <t>02-Jul-2024</t>
  </si>
  <si>
    <t>3.51 Yrs</t>
  </si>
  <si>
    <t>09 Feb 2023</t>
  </si>
  <si>
    <t>12-Jul-2024</t>
  </si>
  <si>
    <t>19-Apr-2024</t>
  </si>
  <si>
    <t>07-Jun-2024</t>
  </si>
  <si>
    <t>24-Apr-2025</t>
  </si>
  <si>
    <t>26-Apr-2024</t>
  </si>
  <si>
    <t>7.58 Yrs</t>
  </si>
  <si>
    <t>03-Jul-2025</t>
  </si>
  <si>
    <t>21-Jun-2024</t>
  </si>
  <si>
    <t>3.16 Yrs</t>
  </si>
  <si>
    <t>15 Jun 2023</t>
  </si>
  <si>
    <t>06-Aug-2024</t>
  </si>
  <si>
    <t>20-Jun-2024</t>
  </si>
  <si>
    <t>21 Jun 2023</t>
  </si>
  <si>
    <t>09-Aug-2024</t>
  </si>
  <si>
    <t>24-Jun-2024</t>
  </si>
  <si>
    <t>GL-3</t>
  </si>
  <si>
    <t>6.50 Yrs</t>
  </si>
  <si>
    <t>14 Feb 2020</t>
  </si>
  <si>
    <t>27-Apr-2025</t>
  </si>
  <si>
    <t>01-Jul-2024</t>
  </si>
  <si>
    <t>GL-7</t>
  </si>
  <si>
    <t>9.59 Yrs</t>
  </si>
  <si>
    <t>29 Aug 2020</t>
  </si>
  <si>
    <t>07-Aug-2024</t>
  </si>
  <si>
    <t>22-Jun-2026</t>
  </si>
  <si>
    <t>29-Jul-2024</t>
  </si>
  <si>
    <t>GL-2</t>
  </si>
  <si>
    <t>3.53 Yrs</t>
  </si>
  <si>
    <t>31 Jan 2023</t>
  </si>
  <si>
    <t>06-Sep-2024</t>
  </si>
  <si>
    <t>28-Jan-2025</t>
  </si>
  <si>
    <t>30-Jul-2024</t>
  </si>
  <si>
    <t>5.99 Yrs</t>
  </si>
  <si>
    <t>19 Aug 2020</t>
  </si>
  <si>
    <t>13-Sep-2024</t>
  </si>
  <si>
    <t>15-Dec-2025</t>
  </si>
  <si>
    <t>01-Aug-2024</t>
  </si>
  <si>
    <t>5.84 Yrs</t>
  </si>
  <si>
    <t>12 Oct 2020</t>
  </si>
  <si>
    <t>05-Sep-2024</t>
  </si>
  <si>
    <t>08-Jul-2026</t>
  </si>
  <si>
    <t>25 Jan 2023</t>
  </si>
  <si>
    <t>02-Jan-2026</t>
  </si>
  <si>
    <t>21-Aug-2024</t>
  </si>
  <si>
    <t>GL-6</t>
  </si>
  <si>
    <t>10.72 Yrs</t>
  </si>
  <si>
    <t>11-Oct-2024</t>
  </si>
  <si>
    <t>17-Jul-2026</t>
  </si>
  <si>
    <t>23-Aug-2024</t>
  </si>
  <si>
    <t>7.18 Yrs</t>
  </si>
  <si>
    <t>28 Jan 2021</t>
  </si>
  <si>
    <t>31-Jul-2025</t>
  </si>
  <si>
    <t>01-Oct-2024</t>
  </si>
  <si>
    <t>GL-5</t>
  </si>
  <si>
    <t>8.68 Yrs</t>
  </si>
  <si>
    <t>09 Sep 2020</t>
  </si>
  <si>
    <t>08-Nov-2024</t>
  </si>
  <si>
    <t>27-Mar-2026</t>
  </si>
  <si>
    <t>9.70 Yrs</t>
  </si>
  <si>
    <t>10-Jan-2026</t>
  </si>
  <si>
    <t>04</t>
  </si>
  <si>
    <t>GL-4</t>
  </si>
  <si>
    <t>6.99 Yrs</t>
  </si>
  <si>
    <t>15 Jan 2021</t>
  </si>
  <si>
    <t>04-Nov-2024</t>
  </si>
  <si>
    <t>09-Aug-2026</t>
  </si>
  <si>
    <t>22-Oct-2024</t>
  </si>
  <si>
    <t>3.13 Yrs</t>
  </si>
  <si>
    <t>28 Jun 2023</t>
  </si>
  <si>
    <t>06-Dec-2024</t>
  </si>
  <si>
    <t>6.58 Yrs</t>
  </si>
  <si>
    <t>16 Jan 2020</t>
  </si>
  <si>
    <t>6.42 Yrs</t>
  </si>
  <si>
    <t>27 Sep 2021</t>
  </si>
  <si>
    <t>18-Sep-2025</t>
  </si>
  <si>
    <t>03-Oct-2024</t>
  </si>
  <si>
    <t>3.63 Yrs</t>
  </si>
  <si>
    <t>26 Dec 2022</t>
  </si>
  <si>
    <t>07-Nov-2024</t>
  </si>
  <si>
    <t>08-Aug-2026</t>
  </si>
  <si>
    <t>24-Oct-2024</t>
  </si>
  <si>
    <t>7.85 Yrs</t>
  </si>
  <si>
    <t>13-Jul-2026</t>
  </si>
  <si>
    <t>01-Nov-2024</t>
  </si>
  <si>
    <t>21 Oct 2020</t>
  </si>
  <si>
    <t>02-Dec-2024</t>
  </si>
  <si>
    <t>04-Jul-2026</t>
  </si>
  <si>
    <t>10-Oct-2024</t>
  </si>
  <si>
    <t>3.18 Yrs</t>
  </si>
  <si>
    <t>09 Jun 2023</t>
  </si>
  <si>
    <t>7.35 Yrs</t>
  </si>
  <si>
    <t>08 Apr 2019</t>
  </si>
  <si>
    <t>13-Dec-2024</t>
  </si>
  <si>
    <t>16-Jul-2026</t>
  </si>
  <si>
    <t>10.47 Yrs</t>
  </si>
  <si>
    <t>03 Apr 2019</t>
  </si>
  <si>
    <t>12-Aug-2026</t>
  </si>
  <si>
    <t>09-Nov-2024</t>
  </si>
  <si>
    <t>7.37 Yrs</t>
  </si>
  <si>
    <t>15 Oct 2020</t>
  </si>
  <si>
    <t>02-Jul-2026</t>
  </si>
  <si>
    <t>03-Nov-2024</t>
  </si>
  <si>
    <t>9.37 Yrs</t>
  </si>
  <si>
    <t>21 Jan 2020</t>
  </si>
  <si>
    <t>16-Apr-2026</t>
  </si>
  <si>
    <t>17-Nov-2024</t>
  </si>
  <si>
    <t>31 Mar 2024</t>
  </si>
  <si>
    <t>2.76 Yrs</t>
  </si>
  <si>
    <t>10 Nov 2023</t>
  </si>
  <si>
    <t>2.89 Yrs</t>
  </si>
  <si>
    <t>22 Sep 2023</t>
  </si>
  <si>
    <t>14-Nov-2024</t>
  </si>
  <si>
    <t>7.40 Yrs</t>
  </si>
  <si>
    <t>06-Jul-2026</t>
  </si>
  <si>
    <t>22-Nov-2024</t>
  </si>
  <si>
    <t>3.64 Yrs</t>
  </si>
  <si>
    <t>22 Dec 2022</t>
  </si>
  <si>
    <t>03-Jan-2025</t>
  </si>
  <si>
    <t>22-Feb-2025</t>
  </si>
  <si>
    <t>15-Jan-2025</t>
  </si>
  <si>
    <t>6.59 Yrs</t>
  </si>
  <si>
    <t>16 Aug 2021</t>
  </si>
  <si>
    <t>03-Feb-2025</t>
  </si>
  <si>
    <t>04-Aug-2026</t>
  </si>
  <si>
    <t>11-Jun-2025</t>
  </si>
  <si>
    <t>3.36 Yrs</t>
  </si>
  <si>
    <t>02-Jul-2025</t>
  </si>
  <si>
    <t>03-Jul-2026</t>
  </si>
  <si>
    <t>04-Jul-2025</t>
  </si>
  <si>
    <t>13 Feb 2020</t>
  </si>
  <si>
    <t>04-Aug-2025</t>
  </si>
  <si>
    <t>05-Aug-2026</t>
  </si>
  <si>
    <t>11-Jul-2025</t>
  </si>
  <si>
    <t>6.53 Yrs</t>
  </si>
  <si>
    <t>03 Jan 2021</t>
  </si>
  <si>
    <t>02-Aug-2026</t>
  </si>
  <si>
    <t>14-Jul-2025</t>
  </si>
  <si>
    <t>6.89 Yrs</t>
  </si>
  <si>
    <t>25 Jan 2021</t>
  </si>
  <si>
    <t>07-Aug-2025</t>
  </si>
  <si>
    <t>09-Jul-2026</t>
  </si>
  <si>
    <t>26-Jul-2025</t>
  </si>
  <si>
    <t>3.10 Yrs</t>
  </si>
  <si>
    <t>21 Apr 2023</t>
  </si>
  <si>
    <t>08-Aug-2025</t>
  </si>
  <si>
    <t>11-Jul-2026</t>
  </si>
  <si>
    <t>24-Jul-2025</t>
  </si>
  <si>
    <t>2.99 Yrs</t>
  </si>
  <si>
    <t>17 Aug 2023</t>
  </si>
  <si>
    <t>01-Sep-2025</t>
  </si>
  <si>
    <t>30-Jul-2026</t>
  </si>
  <si>
    <t>19 Jan 2024</t>
  </si>
  <si>
    <t>02-Sep-2025</t>
  </si>
  <si>
    <t>03-Sep-2025</t>
  </si>
  <si>
    <t>22-Aug-2025</t>
  </si>
  <si>
    <t>2.83 Yrs</t>
  </si>
  <si>
    <t>14 Oct 2023</t>
  </si>
  <si>
    <t>05-Sep-2025</t>
  </si>
  <si>
    <t>05-Jul-2026</t>
  </si>
  <si>
    <t>25-Aug-2025</t>
  </si>
  <si>
    <t>3.32 Yrs</t>
  </si>
  <si>
    <t>20 Apr 2023</t>
  </si>
  <si>
    <t>3.40 Yrs</t>
  </si>
  <si>
    <t>29 Nov 2019</t>
  </si>
  <si>
    <t>11-Sep-2025</t>
  </si>
  <si>
    <t>2.78 Yrs</t>
  </si>
  <si>
    <t>04 Nov 2023</t>
  </si>
  <si>
    <t>07-Oct-2025</t>
  </si>
  <si>
    <t>28-Apr-2026</t>
  </si>
  <si>
    <t>3.08 Yrs</t>
  </si>
  <si>
    <t>12 Jun 2023</t>
  </si>
  <si>
    <t>03-Oct-2025</t>
  </si>
  <si>
    <t>30-Apr-2026</t>
  </si>
  <si>
    <t>13-Oct-2025</t>
  </si>
  <si>
    <t>IL-1</t>
  </si>
  <si>
    <t>3.38 Yrs</t>
  </si>
  <si>
    <t>30 Mar 2023</t>
  </si>
  <si>
    <t>14-Nov-2025</t>
  </si>
  <si>
    <t>06-Dec-2025</t>
  </si>
  <si>
    <t>7.44 Yrs</t>
  </si>
  <si>
    <t>10 Sep 2020</t>
  </si>
  <si>
    <t>2.50 Yrs</t>
  </si>
  <si>
    <t>12 Feb 2024</t>
  </si>
  <si>
    <t>06-Jan-2026</t>
  </si>
  <si>
    <t>16-Dec-2025</t>
  </si>
  <si>
    <t>2.62 Yrs</t>
  </si>
  <si>
    <t>30 Dec 2023</t>
  </si>
  <si>
    <t>05-Jan-2026</t>
  </si>
  <si>
    <t>21-Jan-2026</t>
  </si>
  <si>
    <t>GL-1</t>
  </si>
  <si>
    <t>0.56 Yrs</t>
  </si>
  <si>
    <t>21 Jan 2026</t>
  </si>
  <si>
    <t>&lt;= 2 Years</t>
  </si>
  <si>
    <t>06-Feb-2026</t>
  </si>
  <si>
    <t>22-Jan-2026</t>
  </si>
  <si>
    <t>22 Jan 2026</t>
  </si>
  <si>
    <t>03-Feb-2026</t>
  </si>
  <si>
    <t>14-Mar-2026</t>
  </si>
  <si>
    <t>8.66 Yrs</t>
  </si>
  <si>
    <t>20 Dec 2019</t>
  </si>
  <si>
    <t>10-Apr-2026</t>
  </si>
  <si>
    <t>14-Jul-2026</t>
  </si>
  <si>
    <t>04-Apr-2026</t>
  </si>
  <si>
    <t>04-May-2026</t>
  </si>
  <si>
    <t>06-Aug-2026</t>
  </si>
  <si>
    <t>7.12 Yrs</t>
  </si>
  <si>
    <t>31 Mar 2021</t>
  </si>
  <si>
    <t>04-Sep-2026</t>
  </si>
  <si>
    <t>6268857123</t>
  </si>
  <si>
    <t>9098538504</t>
  </si>
  <si>
    <t>8815506712</t>
  </si>
  <si>
    <t>8718867548</t>
  </si>
  <si>
    <t>7587463895</t>
  </si>
  <si>
    <t>7724869760</t>
  </si>
  <si>
    <t>8962677018</t>
  </si>
  <si>
    <t>6232415551</t>
  </si>
  <si>
    <t>9098646548</t>
  </si>
  <si>
    <t>7805851234</t>
  </si>
  <si>
    <t>9589850180</t>
  </si>
  <si>
    <t>9399890293</t>
  </si>
  <si>
    <t>7024512240</t>
  </si>
  <si>
    <t>9770174970</t>
  </si>
  <si>
    <t>7067686446</t>
  </si>
  <si>
    <t>7879058687</t>
  </si>
  <si>
    <t>7647035300</t>
  </si>
  <si>
    <t>6263479134</t>
  </si>
  <si>
    <t>9691262190</t>
  </si>
  <si>
    <t>9329941623</t>
  </si>
  <si>
    <t>7828413401</t>
  </si>
  <si>
    <t>7965884685</t>
  </si>
  <si>
    <t>9162689255</t>
  </si>
  <si>
    <t>6263620258</t>
  </si>
  <si>
    <t>7067469901</t>
  </si>
  <si>
    <t>8319339284</t>
  </si>
  <si>
    <t>7470973314</t>
  </si>
  <si>
    <t>9301276532</t>
  </si>
  <si>
    <t>7647035044</t>
  </si>
  <si>
    <t>9343440579</t>
  </si>
  <si>
    <t>9399607766</t>
  </si>
  <si>
    <t>9685516486</t>
  </si>
  <si>
    <t>8103407139</t>
  </si>
  <si>
    <t>7898956588</t>
  </si>
  <si>
    <t>7803910755</t>
  </si>
  <si>
    <t>7803024867</t>
  </si>
  <si>
    <t>9329815383</t>
  </si>
  <si>
    <t>9685561221</t>
  </si>
  <si>
    <t>8839635465</t>
  </si>
  <si>
    <t>7389651822</t>
  </si>
  <si>
    <t>9131845754</t>
  </si>
  <si>
    <t>9301318055</t>
  </si>
  <si>
    <t>6263366286</t>
  </si>
  <si>
    <t>7724968842</t>
  </si>
  <si>
    <t>7974814633</t>
  </si>
  <si>
    <t>9302368674</t>
  </si>
  <si>
    <t>7489910155</t>
  </si>
  <si>
    <t>9039399712</t>
  </si>
  <si>
    <t>9302983541</t>
  </si>
  <si>
    <t>8223991383</t>
  </si>
  <si>
    <t>7587459712</t>
  </si>
  <si>
    <t>7067525901</t>
  </si>
  <si>
    <t>8109002336</t>
  </si>
  <si>
    <t>6264603644</t>
  </si>
  <si>
    <t>6369690448</t>
  </si>
  <si>
    <t>7470914500</t>
  </si>
  <si>
    <t>7581835545</t>
  </si>
  <si>
    <t>7587485236</t>
  </si>
  <si>
    <t>7723836439</t>
  </si>
  <si>
    <t>6264228445</t>
  </si>
  <si>
    <t>9691096456</t>
  </si>
  <si>
    <t>9131050063</t>
  </si>
  <si>
    <t>9238491089</t>
  </si>
  <si>
    <t>7489838623</t>
  </si>
  <si>
    <t>9179690717</t>
  </si>
  <si>
    <t>9399764841</t>
  </si>
  <si>
    <t>7999909476</t>
  </si>
  <si>
    <t>9993288510</t>
  </si>
  <si>
    <t>8103736660</t>
  </si>
  <si>
    <t>6260407974</t>
  </si>
  <si>
    <t>6266169046</t>
  </si>
  <si>
    <t>8720077582</t>
  </si>
  <si>
    <t>9201551623</t>
  </si>
  <si>
    <t>6267728227</t>
  </si>
  <si>
    <t>7805879500</t>
  </si>
  <si>
    <t>8103723252</t>
  </si>
  <si>
    <t>6268751152</t>
  </si>
  <si>
    <t>7024211131</t>
  </si>
  <si>
    <t>6266557445</t>
  </si>
  <si>
    <t>9893750978</t>
  </si>
  <si>
    <t>7489755274</t>
  </si>
  <si>
    <t>8602361983</t>
  </si>
  <si>
    <t>6264309505</t>
  </si>
  <si>
    <t>7724003357</t>
  </si>
  <si>
    <t>9039165458</t>
  </si>
  <si>
    <t>9302256590</t>
  </si>
  <si>
    <t>9644375230</t>
  </si>
  <si>
    <t>7489020341</t>
  </si>
  <si>
    <t>7587154781</t>
  </si>
  <si>
    <t>7746857346</t>
  </si>
  <si>
    <t>9406337223</t>
  </si>
  <si>
    <t>6260730995</t>
  </si>
  <si>
    <t>9827874439</t>
  </si>
  <si>
    <t>8461905076</t>
  </si>
  <si>
    <t>9691595856</t>
  </si>
  <si>
    <t>6268923329</t>
  </si>
  <si>
    <t>9407693740</t>
  </si>
  <si>
    <t>9981682445</t>
  </si>
  <si>
    <t>7646973741</t>
  </si>
  <si>
    <t>8602395212</t>
  </si>
  <si>
    <t>6268530222</t>
  </si>
  <si>
    <t>8817818422</t>
  </si>
  <si>
    <t>8305752518</t>
  </si>
  <si>
    <t>7724894462</t>
  </si>
  <si>
    <t>9685137244</t>
  </si>
  <si>
    <t>9424275367</t>
  </si>
  <si>
    <t>8817333511</t>
  </si>
  <si>
    <t>6267428268</t>
  </si>
  <si>
    <t>9343796950</t>
  </si>
  <si>
    <t>9202118337</t>
  </si>
  <si>
    <t>Open</t>
  </si>
  <si>
    <t>31-Dec-2024</t>
  </si>
  <si>
    <t>31-Mar-2025</t>
  </si>
  <si>
    <t>31-Mar-2026</t>
  </si>
  <si>
    <t>30-Jun-2025</t>
  </si>
  <si>
    <t>31-Dec-2025</t>
  </si>
  <si>
    <t>30-Jun-2026</t>
  </si>
  <si>
    <t>Domendra sahu/SF0033920</t>
  </si>
  <si>
    <t>As per Digital Payment Borrower paid her Advance amount  Rs.15000/- on date 05-Jul-26-Total amount Rs.15000/- to Suman biswas/SF0077544/Loan officer , But Employee Rs.2710/- Posted on date 08-Jul-26 and remaining amount Rs. 12290/- not accounted in FIMO.</t>
  </si>
  <si>
    <t>As per Loan Card Borrower paid her Advance amount  Rs.4440/- on date 04-Jul-26, Rs.6660/- on date 04-Jul-26-Total amount Rs.11100/- to Suman biswas/SF0077544/Loan officer , But Employee Rs.2220/- Posted on date 04-Jul-26 and remaining amount Rs. 8880/- not accounted in FIMO.</t>
  </si>
  <si>
    <t>As per Loan Card Borrower paid her EMI amount  Rs.3460/- on date 02-Oct-25, Rs.3460/- on date 06-Nov-25, Rs.3460/- on date 04-Dec-25, Rs.3460/- on date 05-Mar-26, Rs.3460/- on date 07-May-26, Rs.3460/- on date 04-Jun-26-Total amount Rs.20760/- to Suman biswas/SF0077544/Loan officer ,But Employee collected amount not posted in FIMO.</t>
  </si>
  <si>
    <t>As per Digital Payment Borrower paid her Advance amount  Rs.10643/- on date 08-Apr-26-Total amount Rs.10643/- to Suman biswas/SF0077544/Loan officer , But Employee Rs.12660/- Posted on date 6-5-26
4-6-26
4-7-26 and remaining amount Rs. -2017/- not accounted in FIMO.</t>
  </si>
  <si>
    <t>As per Loan Card Borrower paid her Preclosure amount  Rs.20760/- on date 07-May-26-Total amount Rs.20760/- to Suman biswas/SF0077544/Loan officer , But Employee Rs.6920/- Posted on date 8-6-26
8-7-26 and remaining amount Rs. 13840/- not accounted in FIMO.</t>
  </si>
  <si>
    <t>As per Loan Card Borrower paid her Preclosure amount  Rs.21100/- on date 02-Jul-26-Total amount Rs.21100/- to Suman biswas/SF0077544/Loan officer , But Employee Rs.4220/- Posted on date 02-Jul-26 and remaining amount Rs. 16880/- not accounted in FIMO.</t>
  </si>
  <si>
    <t>As per Loan Card Borrower paid her Preclosure amount  Rs.21070/- on date 06-Jul-26-Total amount Rs.21070/- to Suman biswas/SF0077544/Loan officer , But Employee Rs.3000/- Posted on date 09-Jul-26 and remaining amount Rs. 18070/- not accounted in FIMO.</t>
  </si>
  <si>
    <t>As per Digital Payment Borrower paid her Advance amount  Rs.5000/- on date 07-Jul-26-Total amount Rs.5000/- to Suman biswas/SF0077544/Loan officer ,But Employee collected amount not posted in FIMO.</t>
  </si>
  <si>
    <t>As per Digital Payment Borrower paid her Advance amount  Rs.1500/- on date 12-Jul-26-Total amount Rs.1500/- to Suman biswas/SF0077544/Loan officer ,But Employee collected amount not posted in FIMO.</t>
  </si>
  <si>
    <t>As per Digital Payment Borrower paid her Advance amount  Rs.12600/- on date 15-Mar-26, Rs.4300/- on date 26-Mar-26, Rs.41500/- on date 04-Apr-26, Rs.5000/- on date 04-May-26, Rs.5000/- on date 21-May-26, Rs.5000/- on date 14-Jun-26, Rs.5000/- on date 15-Jul-26, Rs.5000/- on date 17-Jun-26-Total amount Rs.83400/- to Suman biswas/SF0077544/Loan officer , But Employee Rs.16880/- Posted on date 02-Apr-26 &amp; 04-May-26 &amp; 02-Jun-26 &amp; 02-Jul-26 and remaining amount Rs. 66520/- not accounted in FIMO.</t>
  </si>
  <si>
    <t>As per Loan Card Borrower paid her Preclosure amount  Rs.39642/- on date 20-Mar-26-Total amount Rs.39642/- to Suman biswas/SF0077544/Loan officer , But Employee Rs.11080/- Posted on date 7-4-26
5-5-26
2-6-26
2-7-26 and remaining amount Rs. 28562/- not accounted in FIMO.</t>
  </si>
  <si>
    <t>As per Digital Payment Borrower paid her Advance amount  Rs.12500/- on date 14-Jul-26-Total amount Rs.12500/- to Suman biswas/SF0077544/Loan officer , But Employee Rs.3820/- Posted on date 16-Jul-26 and remaining amount Rs. 8680/- not accounted in FIMO.</t>
  </si>
  <si>
    <t>As per Digital Payment Borrower paid her Advance amount  Rs.21450/- on date 03-Apr-26-Total amount Rs.21450/- to Suman biswas/SF0077544/Loan officer , But Employee Rs.17320/- Posted on date 3-4-26
1-5-26
5-6-26
5-7-26
 and remaining amount Rs. 4130/- not accounted in FIMO.</t>
  </si>
  <si>
    <t>As per Digital Payment Borrower paid her Advance amount  Rs.5280/- on date 21-Jun-26-Total amount Rs.5280/- to Suman biswas/SF0077544/Loan officer , But Employee Rs.5280/- Posted on date 02-Jul-26 and remaining amount Rs. 0/- not accounted in FIMO.</t>
  </si>
  <si>
    <t>As per Loan Card Borrower paid her Preclosure amount  Rs.41343/- on date 03-Apr-26-Total amount Rs.41343/- to Suman biswas/SF0077544/Loan officer , But Employee Rs.8400/- Posted on date 1-5-26
5-6-26
5-7-26 and remaining amount Rs. 32943/- not accounted in FIMO.</t>
  </si>
  <si>
    <t>As per Digital Payment Borrower paid her Advance amount  Rs.3000/- on date 14-Jul-26-Total amount Rs.3000/- to Suman biswas/SF0077544/Loan officer ,But Employee collected amount not posted in FIMO.</t>
  </si>
  <si>
    <t>As per Digital Payment Borrower paid her Advance amount  Rs.2500/- on date 10-Jul-26-Total amount Rs.2500/- to Suman biswas/SF0077544/Loan officer , But Employee Rs.3430/- Posted on date 14-Jul-26 and remaining amount Rs. -930/- not accounted in FIMO.</t>
  </si>
  <si>
    <t>As per Loan Card Borrower paid her Advance amount  Rs.4900/- on date 02-Jul-26-Total amount Rs.4900/- to Suman biswas/SF0077544/Loan officer ,But Employee collected amount not posted in FIMO.</t>
  </si>
  <si>
    <t>As per Digital Payment Borrower paid her Advance amount  Rs.5000/- on date 23-Jun-26-Total amount Rs.5000/- to Suman biswas/SF0077544/Loan officer , But Employee Rs.2710/- Posted on date 08-Jul-26 and remaining amount Rs. 2290/- not accounted in FIMO.</t>
  </si>
  <si>
    <t>Not verifiy due to unavailability of borrower and loan card</t>
  </si>
  <si>
    <t>Not verifiy due to unavailability of loan card</t>
  </si>
  <si>
    <t>FN26-27-01052</t>
  </si>
  <si>
    <t>Suman biswas</t>
  </si>
  <si>
    <t>SF0077544</t>
  </si>
  <si>
    <t>Loan officer</t>
  </si>
  <si>
    <t>As per Loan Card Borrower paid her Advance amount  Rs.4440/- on date 04-Jul-26  to Suman biswas/SF0077544/Loan officer ,But Employee collected amount not posted in FIMO.</t>
  </si>
  <si>
    <t>As per Digital Payment Borrower paid her Advance amount Rs.5000/- on date 23-Jun-26 to Suman biswas/SF0077544/Loan officer ,But Employee Rs.2710/- Posted on date 08-Jul-26 and remaining amount Rs. 2290/- not accounted in FIMO.</t>
  </si>
  <si>
    <t>As per Digital Payment Borrower paid her Advance amount Rs.15000/- on date 05-Jul-26 to Suman biswas/SF0077544/Loan officer ,But Employee Rs.2710/- Posted on date 08-Jul-26 and remaining amount Rs. 12290/- not accounted in FIMO.</t>
  </si>
  <si>
    <t>As per Loan Card Borrower paid her EMI amount  Rs.3460/- on date 02-Oct-25  to Suman biswas/SF0077544/Loan officer ,But Employee collected amount not posted in FIMO.</t>
  </si>
  <si>
    <t>As per Loan Card Borrower paid her EMI amount  Rs.3460/- on date 06-Nov-25  to Suman biswas/SF0077544/Loan officer ,But Employee collected amount not posted in FIMO.</t>
  </si>
  <si>
    <t>As per Loan Card Borrower paid her EMI  amount  Rs.3460/- on date 04-Dec-25  to Suman biswas/SF0077544/Loan officer ,But Employee collected amount not posted in FIMO.</t>
  </si>
  <si>
    <t>As per Loan Card Borrower paid her EMI  amount  Rs.3460/- on date 05-Mar-26  to Suman biswas/SF0077544/Loan officer ,But Employee collected amount not posted in FIMO.</t>
  </si>
  <si>
    <t>As per Loan Card Borrower paid her EMI  amount  Rs.3460/- on date 07-May-26  to Suman biswas/SF0077544/Loan officer ,But Employee collected amount not posted in FIMO.</t>
  </si>
  <si>
    <t>As per Loan Card Borrower paid her EMI  amount  Rs.3460/- on date 04-Jun-26  to Suman biswas/SF0077544/Loan officer ,But Employee collected amount not posted in FIMO.</t>
  </si>
  <si>
    <t>As per Digital Payment Borrower paid her Advance  amount  Rs.3000/- on date 14-Jul-26  to Suman biswas/SF0077544/Loan officer ,But Employee collected amount not posted in FIMO.</t>
  </si>
  <si>
    <t>As per Digital Payment Borrower paid her Advance amount Rs.5280/- on date 21-Jun-26 to Suman biswas/SF0077544/Loan officer ,But Employee Rs.5280/- Posted on date 02-Jul-26 and remaining amount Rs. 0/- not accounted in FIMO.</t>
  </si>
  <si>
    <t>As per Loan Card Borrower paid her Preclosure amount Rs.41343/- on date 03-Apr-26 to Suman biswas/SF0077544/Loan officer ,But Employee Rs.8400/- Posted on date 1-5-26
5-6-26
5-7-26 and remaining amount Rs. 32943/- not accounted in FIMO.</t>
  </si>
  <si>
    <t>As per Digital Payment Borrower paid her Advance  amount  Rs.5000/- on date 07-Jul-26  to Suman biswas/SF0077544/Loan officer ,But Employee collected amount not posted in FIMO.</t>
  </si>
  <si>
    <t>As per Loan Card Borrower paid her Preclosure amount Rs.21100/- on date 02-Jul-26 to Suman biswas/SF0077544/Loan officer ,But Employee Rs.4220/- Posted on date 02-Jul-26 and remaining amount Rs. 16880/- not accounted in FIMO.</t>
  </si>
  <si>
    <t>As per Digital Payment Borrower paid her Advance amount Rs.21450/- on date 03-Apr-26 to Suman biswas/SF0077544/Loan officer ,But Employee Rs.17320/- Posted on date 3-4-26
1-5-26
5-6-26
5-7-26
 and remaining amount Rs. 4130/- not accounted in FIMO.</t>
  </si>
  <si>
    <t>As per Loan Card Borrower paid her Preclosure amount Rs.20760/- on date 07-May-26 to Suman biswas/SF0077544/Loan officer ,But Employee Rs.6920/- Posted on date 8-6-26
8-7-26 and remaining amount Rs. 13840/- not accounted in FIMO.</t>
  </si>
  <si>
    <t>As per Loan Card Borrower paid her Advance amount Rs.6660/- on date 04-Jul-26 to Suman biswas/SF0077544/Loan officer ,But Employee Rs.2220/- Posted on date 04-Jul-26 and remaining amount Rs. 4440/- not accounted in FIMO.</t>
  </si>
  <si>
    <t>As per Digital Payment Borrower paid her Advance  amount  Rs.1500/- on date 12-Jul-26  to Suman biswas/SF0077544/Loan officer ,But Employee collected amount not posted in FIMO.</t>
  </si>
  <si>
    <t>As per Loan Card Borrower paid her Preclosure amount Rs.39642/- on date 20-Mar-26 to Suman biswas/SF0077544/Loan officer ,But Employee Rs.11080/- Posted on date 7-4-26
5-5-26
2-6-26
2-7-26 and remaining amount Rs. 28562/- not accounted in FIMO.</t>
  </si>
  <si>
    <t>As per Digital Payment Borrower paid her Advance amount Rs.12500/- on date 14-Jul-26 to Suman biswas/SF0077544/Loan officer ,But Employee Rs.3820/- Posted on date 16-Jul-26 and remaining amount Rs. 8680/- not accounted in FIMO.</t>
  </si>
  <si>
    <t>As per Digital Payment Borrower paid her Advance amount Rs.2500/- on date 10-Jul-26 to Suman biswas/SF0077544/Loan officer ,But Employee Rs.3430/- Posted on date 14-Jul-26 and remaining amount Rs. -930/- not accounted in FIMO.</t>
  </si>
  <si>
    <t>As per Loan Card Borrower paid her Advance  amount  Rs.4900/- on date 02-Jul-26  to Suman biswas/SF0077544/Loan officer ,But Employee collected amount not posted in FIMO.</t>
  </si>
  <si>
    <t>As per Digital Payment Borrower paid her Advance  amount  Rs.12600/- on date 15-Mar-26  to Suman biswas/SF0077544/Loan officer ,But Employee collected amount not posted in FIMO.</t>
  </si>
  <si>
    <t>As per Digital Payment Borrower paid her Advance  amount  Rs.4300/- on date 26-Mar-26  to Suman biswas/SF0077544/Loan officer ,But Employee collected amount not posted in FIMO.</t>
  </si>
  <si>
    <t>As per Digital Payment Borrower paid her Advance amount Rs.41500/- on date 04-Apr-26 to Suman biswas/SF0077544/Loan officer ,But Employee Rs.4220/- Posted on date 02-Apr-26 and remaining amount Rs. 37280/- not accounted in FIMO.</t>
  </si>
  <si>
    <t>As per Digital Payment Borrower paid her Advance amount Rs.5000/- on date 04-May-26 to Suman biswas/SF0077544/Loan officer ,But Employee Rs.4220/- Posted on date 04-May-26 and remaining amount Rs. 780/- not accounted in FIMO.</t>
  </si>
  <si>
    <t>As per Digital Payment Borrower paid her Advance amount Rs.5000/- on date 21-May-26 to Suman biswas/SF0077544/Loan officer ,But Employee Rs.4220/- Posted on date 02-Jun-26 and remaining amount Rs. 780/- not accounted in FIMO.</t>
  </si>
  <si>
    <t>As per Digital Payment Borrower paid her Advance  amount  Rs.5000/- on date 14-Jun-26  to Suman biswas/SF0077544/Loan officer ,But Employee collected amount not posted in FIMO.</t>
  </si>
  <si>
    <t>As per Digital Payment Borrower paid her Advance amount Rs.5000/- on date 15-Jul-26 to Suman biswas/SF0077544/Loan officer ,But Employee Rs.4220/- Posted on date 02-Jul-26 and remaining amount Rs. 780/- not accounted in FIMO.</t>
  </si>
  <si>
    <t>As per Digital Payment Borrower paid her Advance  amount  Rs.5000/- on date 17-Jun-26  to Suman biswas/SF0077544/Loan officer ,But Employee collected amount not posted in FIMO.</t>
  </si>
  <si>
    <t>As per Digital Payment Borrower paid her Advance amount Rs.10643/- on date 08-Apr-26 to Suman biswas/SF0077544/Loan officer ,But Employee Rs.12660/- Posted on date 6-5-26
4-6-26
4-7-26 and remaining amount Rs. -2017/- not accounted in FIMO.</t>
  </si>
  <si>
    <t>As per Loan Card Borrower paid her Preclosure amount Rs.21070/- on date 06-Jul-26 to Suman biswas/SF0077544/Loan officer ,But Employee Rs.3000/- Posted on date 09-Jul-26 and remaining amount Rs. 18070/- not accounted in FIMO.</t>
  </si>
  <si>
    <t>Bhaisbod</t>
  </si>
  <si>
    <t>86</t>
  </si>
  <si>
    <t>JYOTI</t>
  </si>
  <si>
    <t>CID218101297</t>
  </si>
  <si>
    <t>GAYATRI BAI NIRMALKAR</t>
  </si>
  <si>
    <t>9516131357</t>
  </si>
  <si>
    <t>GL-10</t>
  </si>
  <si>
    <t>11.90 Yrs</t>
  </si>
  <si>
    <t>23 Jan 2020</t>
  </si>
  <si>
    <t>04-Feb-2026</t>
  </si>
  <si>
    <t>03-Aug-2026</t>
  </si>
  <si>
    <t>555817</t>
  </si>
  <si>
    <t>SID951375897060</t>
  </si>
  <si>
    <t>BISO BAI</t>
  </si>
  <si>
    <t>04-Mar-2024</t>
  </si>
  <si>
    <t>As per Digital Payment Borrower paid her EMI amount Rs.4630/- on date 06-Jul-26 to Suman biswas/SF0077544/Loan officer ,But Employee Rs.2390/- Posted on date 06-Jul-26 and remaining amount Rs. 2240/- not accounted in FIMO.</t>
  </si>
  <si>
    <t>As per Digital Payment Borrower paid her Advance amount Rs.4330/- on date 19-Jun-26 to Suman biswas/SF0077544/Loan officer ,But Employee Rs.4330/- Posted on date 09-Jul-26 and remaining amount Rs. 0/- not accounted in FIMO.</t>
  </si>
  <si>
    <t>As per Digital Payment Borrower paid her Advance  amount  Rs.2230/- on date 23-Jun-26  to Suman biswas/SF0077544/Loan officer ,But Employee collected amount not posted in FIMO.</t>
  </si>
  <si>
    <t>As per Digital Payment Borrower paid her Advance amount  Rs.4330/- on date 19-Jun-26, Rs.2230/- on date 23-Jun-26-Total amount Rs.6560/- to Suman biswas/SF0077544/Loan officer , But Employee Rs.4330/- Posted on date 09-Jul-26 and remaining amount Rs. 2230/- not accounted in FIMO.</t>
  </si>
  <si>
    <t>As per Digital Payment Borrower paid her EMI amount  Rs.4630/- on date 06-Jul-26-Total amount Rs.4630/- to Suman biswas/SF0077544/Loan officer , But Employee Rs.2390/- Posted on date 06-Jul-26 and remaining amount Rs. 2240/- not accounted in FIMO.</t>
  </si>
  <si>
    <t>Hindubinapal</t>
  </si>
  <si>
    <t>KASGAON</t>
  </si>
  <si>
    <t>6265194530</t>
  </si>
  <si>
    <t>5.92 Yrs</t>
  </si>
  <si>
    <t>12 Sep 2020</t>
  </si>
  <si>
    <t>Kusumtola</t>
  </si>
  <si>
    <t>591441</t>
  </si>
  <si>
    <t>Sona</t>
  </si>
  <si>
    <t>SCH0000006882828</t>
  </si>
  <si>
    <t>SAROJ KANWALIYA</t>
  </si>
  <si>
    <t>9202631041</t>
  </si>
  <si>
    <t>15-Feb-2026</t>
  </si>
  <si>
    <t>0.49 Yrs</t>
  </si>
  <si>
    <t>15 Feb 2026</t>
  </si>
  <si>
    <t>04-Mar-2026</t>
  </si>
  <si>
    <t>As per the borrower , she had paid her pre-closure amount to Suman biswas but there is no evidence to proof the fraud</t>
  </si>
  <si>
    <t>As per Digital Payment Borrower paid her Advance amount  Rs.4000/- on date 23-Jun-26, Rs.2500/- on date 24-Jun-26-Total amount Rs.6500/- to  , But Employee Rs.3460/- Posted on date 16-Jul-26 and remaining amount Rs. 3040/- not accounted in FIMO.</t>
  </si>
  <si>
    <t>As per Digital Payment Borrower paid her Advance amount Rs.4000/- on date 23-Jun-26 to // ,But Employee Rs.3460/- Posted on date 16-Jul-26 and remaining amount Rs. 540/- not accounted in FIMO.</t>
  </si>
  <si>
    <t>As per Digital Payment Borrower paid her Advance  amount  Rs.2500/- on date 24-Jun-26  to // ,But Employee collected amount not posted in FIMO.</t>
  </si>
  <si>
    <t>As per Digital Payment Borrower paid her Advance amount  Rs.6464/- on date 19-Jul-26, Rs.6464/- on date 13-Jul-26-Total amount Rs.12928/- to  ,But Employee collected amount not posted in FIMO.</t>
  </si>
  <si>
    <t>Digital payment</t>
  </si>
  <si>
    <t>As per Digital Payment Borrower paid her Advance  amount  Rs.6464/- on date 19-Jul-26  to // ,But Employee collected amount not posted in FIMO.</t>
  </si>
  <si>
    <t>As per Digital Payment Borrower paid her Advance  amount  Rs.6464/- on date 13-Jul-26  to // ,But Employee collected amount not posted in FIMO.</t>
  </si>
  <si>
    <t>SSF3076593</t>
  </si>
  <si>
    <t>ANUPA BAI KOVACHI</t>
  </si>
  <si>
    <t>26-Jun-2024</t>
  </si>
  <si>
    <t>9343791190</t>
  </si>
  <si>
    <t>20 Dec 2022</t>
  </si>
  <si>
    <t>05-Aug-2024</t>
  </si>
  <si>
    <t>11-Jun-2026</t>
  </si>
  <si>
    <t>Close</t>
  </si>
  <si>
    <t>IA</t>
  </si>
  <si>
    <t>Suspended-Not Working</t>
  </si>
  <si>
    <t>Completed-Report Submitted</t>
  </si>
  <si>
    <t>Rupesh Sahu/SF0026852</t>
  </si>
  <si>
    <t>Sourabh Kumar Jain/SF0010374</t>
  </si>
  <si>
    <t>Deependra Shrivastava/SF0002115</t>
  </si>
  <si>
    <t>Deepak kujur/SF0101649</t>
  </si>
  <si>
    <t>Rupesh sahu</t>
  </si>
  <si>
    <t>SF0026852</t>
  </si>
  <si>
    <t>Domendra sahu</t>
  </si>
  <si>
    <t>SF0033920</t>
  </si>
  <si>
    <t>Gudum</t>
  </si>
  <si>
    <t>655070</t>
  </si>
  <si>
    <t>rajju</t>
  </si>
  <si>
    <t>Pitefulchur</t>
  </si>
  <si>
    <t>Pitefulchur C1</t>
  </si>
  <si>
    <t>Pitefulchur C1 Jadekhurse1</t>
  </si>
  <si>
    <t>SSF4948160</t>
  </si>
  <si>
    <t>Band Business</t>
  </si>
  <si>
    <t>VEENA PUDO</t>
  </si>
  <si>
    <t>SID951375367741</t>
  </si>
  <si>
    <t>DULLE JURRI</t>
  </si>
  <si>
    <t>Karathi</t>
  </si>
  <si>
    <t>Karathi C1</t>
  </si>
  <si>
    <t>Karathi C1 Sam1</t>
  </si>
  <si>
    <t>SID951373672578</t>
  </si>
  <si>
    <t>MITHLESHWARI PORTE</t>
  </si>
  <si>
    <t>Duwa</t>
  </si>
  <si>
    <t>458723</t>
  </si>
  <si>
    <t>SID951373760002</t>
  </si>
  <si>
    <t>ANITA BAI HIDKO</t>
  </si>
  <si>
    <t>Sadhumichgaon</t>
  </si>
  <si>
    <t>585711</t>
  </si>
  <si>
    <t>1057501</t>
  </si>
  <si>
    <t>SSF4720691</t>
  </si>
  <si>
    <t>Internet Business</t>
  </si>
  <si>
    <t>SABITA KUMETI</t>
  </si>
  <si>
    <t>Pewari</t>
  </si>
  <si>
    <t>535966</t>
  </si>
  <si>
    <t>SID951374622446</t>
  </si>
  <si>
    <t>YASHVANTEEN MANDAVI</t>
  </si>
  <si>
    <t>Chichgaon</t>
  </si>
  <si>
    <t>465849</t>
  </si>
  <si>
    <t>SSF5252049</t>
  </si>
  <si>
    <t>MEENA USENDI</t>
  </si>
  <si>
    <t>9165820328</t>
  </si>
  <si>
    <t>9770629183</t>
  </si>
  <si>
    <t>6266541131</t>
  </si>
  <si>
    <t>8817401840</t>
  </si>
  <si>
    <t>6266709353</t>
  </si>
  <si>
    <t>9238767738</t>
  </si>
  <si>
    <t>9201408310</t>
  </si>
  <si>
    <t>9.61 Yrs</t>
  </si>
  <si>
    <t>13-Nov-2024</t>
  </si>
  <si>
    <t>2.74 Yrs</t>
  </si>
  <si>
    <t>25 Nov 2023</t>
  </si>
  <si>
    <t>09-Dec-2024</t>
  </si>
  <si>
    <t>13-Jun-2026</t>
  </si>
  <si>
    <t>27 Mar 2021</t>
  </si>
  <si>
    <t>24-Jun-2026</t>
  </si>
  <si>
    <t>21-Nov-2024</t>
  </si>
  <si>
    <t>8.28 Yrs</t>
  </si>
  <si>
    <t>24 Sep 2020</t>
  </si>
  <si>
    <t>15-Nov-2024</t>
  </si>
  <si>
    <t>09 Dec 2020</t>
  </si>
  <si>
    <t>14-Jun-2026</t>
  </si>
  <si>
    <t>2.82 Yrs</t>
  </si>
  <si>
    <t>25 Oct 2023</t>
  </si>
  <si>
    <t>06-Jan-2025</t>
  </si>
  <si>
    <t>13-Jun-2025</t>
  </si>
  <si>
    <t>3.82 Yrs</t>
  </si>
  <si>
    <t>18 Jul 2020</t>
  </si>
  <si>
    <t>08-Jun-2026</t>
  </si>
  <si>
    <t>3.01 Yrs</t>
  </si>
  <si>
    <t>26-Jun-2026</t>
  </si>
  <si>
    <t>06 Jan 2024</t>
  </si>
  <si>
    <t>01-Jan-2026</t>
  </si>
  <si>
    <t>During verification loan card not and borrower not found</t>
  </si>
  <si>
    <t>Loan card found blank</t>
  </si>
  <si>
    <t>Domendra sahu/SF0033920
Rupesh sahu/SF0026852</t>
  </si>
  <si>
    <t>No Action Taken</t>
  </si>
  <si>
    <t>As per Loan Card Borrower paid her EMI  amount  Rs.3132/- on date 06-Jul-26  to // ,But Employee collected amount not posted in FIMO. Afrer identified by IA LO posted the amount of Rs-3132 to borrower account</t>
  </si>
  <si>
    <t>As per Loan Card Borrower paid her Advance amount Rs.47000/- on date 02-Feb-26 to Suman biswas/SF0077544/Loan officer ,But Employee Rs.3770/- Posted on date 02-Feb-26 and remaining amount Rs. 43230/- not accounted in FIMO.</t>
  </si>
  <si>
    <t>As per Loan Card Borrower paid her Preclosure amount Rs.20208/- on date 10-Mar-26 to Suman biswas/SF0077544/Loan officer ,But Employee Rs.15080/- Posted on date 6-4-26
4-5-26
2-6-26
2-7-26 and remaining amount Rs. 5128/- not accounted in FIMO.</t>
  </si>
  <si>
    <t>As per Loan Card Borrower paid her Advance &amp; Preclosure amount  Rs.47000/- on date 02-Feb-26, Rs.20208/- on date 10-Mar-26-Total amount Rs.67208/- to Suman biswas/SF0077544/Loan officer , But Employee Rs.18850/- Posted on date 02-Feb-26 &amp; 6-4-26
4-5-26
2-6-26
2-7-26 and remaining amount Rs. 48358/- not accounted in FIMO.</t>
  </si>
  <si>
    <t>Not verified to unavailability of borrower and loan card</t>
  </si>
  <si>
    <t>As per Multiple Evidence Borrower paid her EMI &amp; Advance amount  Rs.1200/- on date 09-Jun-26, Rs.550/- on date 22-May-26, Rs.4200/- on date 11-Mar-26, Rs.1000/- on date 04-Feb-26, Rs.4200/- on date 10-Nov-25, Rs.5000/- on date 06-Aug-25, Rs.100/- on date 16-Aug-25, Rs.280/- on date 16-Aug-25, Rs.300/- on date 16-Aug-25, Rs.300/- on date 16-Aug-25, Rs.300/- on date 16-Aug-25, Rs.300/- on date 16-Aug-25, Rs.100/- on date 16-Aug-25, Rs.880/- on date 01-Apr-25, Rs.3320/- on date 07-May-25, Rs.4220/- on date 04-Jun-25, Rs.4000/- on date 02-Jul-25, Rs.4200/- on date 03-Aug-25, Rs.4200/- on date 01-Oct-25-Total amount Rs.38650/- to  , But Employee Rs.26620/- Posted on date 11-Mar-26 &amp; 04-Feb-26 &amp; 10-Nov-25 &amp; 1-4-25
2-4-25 &amp; 07-May-25 &amp; 04-Jun-25 &amp; 05-Aug-25 and remaining amount Rs. 12030/- not accounted in FIMO.</t>
  </si>
  <si>
    <t>As per Digital Payment Borrower paid her EMI amount  Rs.1200/- on date 09-Jun-26  to // ,But Employee collected amount not posted in FIMO.</t>
  </si>
  <si>
    <t>As per Digital Payment Borrower paid her EMI amount  Rs.550/- on date 22-May-26  to // ,But Employee collected amount not posted in FIMO.</t>
  </si>
  <si>
    <t>As per Digital Payment Borrower paid her EMI amount Rs.4200/- on date 11-Mar-26 to // ,But Employee Rs.4200/- Posted on date 11-Mar-26 and remaining amount Rs. 0/- not accounted in FIMO.</t>
  </si>
  <si>
    <t>As per Digital Payment Borrower paid her EMI amount Rs.1000/- on date 04-Feb-26 to // ,But Employee Rs.1200/- Posted on date 04-Feb-26 and remaining amount Rs. -200/- not accounted in FIMO.</t>
  </si>
  <si>
    <t>As per Digital Payment Borrower paid her EMI amount Rs.4200/- on date 10-Nov-25 to // ,But Employee Rs.4200/- Posted on date 10-Nov-25 and remaining amount Rs. 0/- not accounted in FIMO.</t>
  </si>
  <si>
    <t>As per Digital Payment Borrower paid her Advance  amount  Rs.5000/- on date 06-Aug-25  to // ,But Employee collected amount not posted in FIMO.</t>
  </si>
  <si>
    <t>As per Digital Payment Borrower paid her Advance  amount  Rs.100/- on date 16-Aug-25  to // ,But Employee collected amount not posted in FIMO.</t>
  </si>
  <si>
    <t>As per Digital Payment Borrower paid her Advance  amount  Rs.280/- on date 16-Aug-25  to // ,But Employee collected amount not posted in FIMO.</t>
  </si>
  <si>
    <t>As per Digital Payment Borrower paid her Advance  amount  Rs.300/- on date 16-Aug-25  to // ,But Employee collected amount not posted in FIMO.</t>
  </si>
  <si>
    <t>As per Loan Card Borrower paid her EMI amount Rs.880/- on date 01-Apr-25 to // ,But Employee Rs.7520/- Posted on date 1-4-25
2-4-25 and remaining amount Rs. -6640/- not accounted in FIMO.</t>
  </si>
  <si>
    <t>As per Loan Card Borrower paid her EMI amount Rs.3320/- on date 07-May-25 to // ,But Employee Rs.1300/- Posted on date 07-May-25 and remaining amount Rs. 2020/- not accounted in FIMO.</t>
  </si>
  <si>
    <t>As per Loan Card Borrower paid her EMI amount Rs.4220/- on date 04-Jun-25 to // ,But Employee Rs.4000/- Posted on date 04-Jun-25 and remaining amount Rs. 220/- not accounted in FIMO.</t>
  </si>
  <si>
    <t>As per Loan Card Borrower paid her EMI  amount  Rs.4000/- on date 02-Jul-25  to // ,But Employee collected amount not posted in FIMO.</t>
  </si>
  <si>
    <t>As per Loan Card Borrower paid her EMI amount Rs.4200/- on date 03-Aug-25 to // ,But Employee Rs.4200/- Posted on date 05-Aug-25 and remaining amount Rs. 0/- not accounted in FIMO.</t>
  </si>
  <si>
    <t>As per Loan Card Borrower paid her EMI  amount  Rs.4200/- on date 01-Oct-25  to // ,But Employee collected amount not posted in FIMO.</t>
  </si>
  <si>
    <t>35510</t>
  </si>
  <si>
    <t>SSF3664179</t>
  </si>
  <si>
    <t>CHEMIN BAI NISHAD</t>
  </si>
  <si>
    <t>As per Digital Payment Borrower paid her Advance amount Rs.2000/- on date 03-Oct-25 to // ,But Employee Rs.870/- Posted on date 02-Oct-25 and remaining amount Rs. 1130/- not accounted in FIMO.</t>
  </si>
  <si>
    <t>As per Digital Payment Borrower paid her Advance  amount  Rs.1000/- on date 05-Oct-25  to // ,But Employee collected amount not posted in FIMO.</t>
  </si>
  <si>
    <t>As per Digital Payment Borrower paid her EMI amount Rs.3000/- on date 07-Jun-26 to // ,But Employee Rs.870/- Posted on date 07-Jun-26 and remaining amount Rs. 2130/- not accounted in FIMO.</t>
  </si>
  <si>
    <t>As per Digital Payment Borrower paid her Advance amount Rs.1900/- on date 21-Feb-26 to // ,But Employee Rs.870/- Posted on date 01-Mar-26 and remaining amount Rs. 1030/- not accounted in FIMO.</t>
  </si>
  <si>
    <t>As per Digital Payment Borrower paid her Advance amount Rs.7000/- on date 26-Feb-26 to // ,But Employee Rs.870/- Posted on date 01-Apr-26 and remaining amount Rs. 6130/- not accounted in FIMO.</t>
  </si>
  <si>
    <t>As per Digital Payment Borrower paid her Advance amount Rs.2200/- on date 26-May-26 to // ,But Employee Rs.870/- Posted on date 07-May-26 and remaining amount Rs. 1330/- not accounted in FIMO.</t>
  </si>
  <si>
    <t>As per Digital Payment Borrower paid her Advance amount Rs.310/- on date 08-Jun-26 to // ,But Employee Rs.870/- Posted on date 07-Jun-26 and remaining amount Rs. -560/- not accounted in FIMO.</t>
  </si>
  <si>
    <t>As per Digital Payment Borrower paid her EMI amount Rs.870/- on date 06-Nov-25 to // ,But Employee Rs.870/- Posted on date 06-Nov-25 and remaining amount Rs. 0/- not accounted in FIMO.</t>
  </si>
  <si>
    <t>As per Digital Payment Borrower paid her Advance amount Rs.2000/- on date 05-Oct-25 to // ,But Employee Rs.870/- Posted on date 04-Dec-25 and remaining amount Rs. 1130/- not accounted in FIMO.</t>
  </si>
  <si>
    <t>As per Digital Payment Borrower paid her Advance amount Rs.2000/- on date 03-Oct-25 to // ,But Employee Rs.870/- Posted on date 01-Jan-26 and remaining amount Rs. 1130/- not accounted in FIMO.</t>
  </si>
  <si>
    <t>As per Digital Payment Borrower paid her Advance amount Rs.1000/- on date 03-Oct-25 to // ,But Employee Rs.870/- Posted on date 05-Feb-26 and remaining amount Rs. 130/- not accounted in FIMO.</t>
  </si>
  <si>
    <t>As per Digital Payment Borrower paid her Advance amount Rs.1300/- on date 03-Oct-25 to // ,But Employee Rs.870/- Posted on date 07-Jul-26 and remaining amount Rs. 430/- not accounted in FIMO.</t>
  </si>
  <si>
    <t>Gujra</t>
  </si>
  <si>
    <t>Khalari 355103 G10</t>
  </si>
  <si>
    <t>01 Apr 2023</t>
  </si>
  <si>
    <t>07-Jul-2026</t>
  </si>
  <si>
    <t>As per Digital Payment Borrower paid her Advance &amp; EMI amount  Rs.2000/- on date 03-Oct-25, Rs.1000/- on date 05-Oct-25, Rs.3000/- on date 07-Jun-26, Rs.1900/- on date 21-Feb-26, Rs.7000/- on date 26-Feb-26, Rs.2200/- on date 26-May-26, Rs.310/- on date 08-Jun-26, Rs.870/- on date 06-Nov-25, Rs.2000/- on date 05-Oct-25, Rs.2000/- on date 03-Oct-25, Rs.1000/- on date 03-Oct-25, Rs.1300/- on date 03-Oct-25-Total amount Rs.24580/- to  , But Employee Rs.9570/- Posted on date 02-Oct-25 &amp; 07-Jun-26 &amp; 01-Mar-26 &amp; 01-Apr-26 &amp; 07-May-26 &amp; 06-Nov-25 &amp; 04-Dec-25 &amp; 01-Jan-26 &amp; 05-Feb-26 &amp; 07-Jul-26 and remaining amount Rs. 15010/- not accounted in FIMO.</t>
  </si>
  <si>
    <t>6268445977</t>
  </si>
  <si>
    <t>As per the Business complaint, the FRM team verified the field and observed that Loan Officer Suman biswas/SF0077544 had embezzled 22 Borrower’s Loan Installments,pre-closure amount and advance collection total of Rs. 5,10,136/- and out of that Rs. 1,69,002/- accounted in FIMO as EMI basis and now Rs. 3,41,134/- is pending for recovery from alleged employee.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</si>
</sst>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 applyProtection="1">
      <alignment vertical="top" wrapText="1" readingOrder="1"/>
      <protection locked="0"/>
    </xf>
    <xf numFmtId="172" fontId="38" fillId="0" borderId="15" xfId="0" applyNumberFormat="1" applyFont="1" applyBorder="1" applyAlignment="1" applyProtection="1">
      <alignment vertical="top" wrapText="1" readingOrder="1"/>
      <protection locked="0"/>
    </xf>
    <xf numFmtId="3" fontId="32" fillId="0" borderId="1" xfId="0" applyNumberFormat="1" applyFont="1" applyBorder="1" applyAlignment="1" applyProtection="1">
      <alignment horizontal="center" vertical="center" wrapText="1"/>
      <protection hidden="1"/>
    </xf>
    <xf numFmtId="0" fontId="32" fillId="0" borderId="1" xfId="0" applyFont="1" applyBorder="1" applyAlignment="1" applyProtection="1">
      <alignment vertical="top" wrapText="1"/>
      <protection hidden="1"/>
    </xf>
    <xf numFmtId="0" fontId="38" fillId="8" borderId="15" xfId="0" applyFont="1" applyFill="1" applyBorder="1" applyAlignment="1" applyProtection="1">
      <alignment vertical="top" wrapText="1" readingOrder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69" fontId="6" fillId="0" borderId="1" xfId="0" applyNumberFormat="1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2" fillId="0" borderId="1" xfId="0" applyFont="1" applyBorder="1" applyAlignment="1" applyProtection="1">
      <alignment vertical="top"/>
      <protection hidden="1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CH2829</v>
      </c>
      <c r="D5" s="64" t="str">
        <f>IF('Physical Cash at Safe'!D28="Yes", 'Physical Cash at Safe'!A4, 'Borrower Wise Details'!C5)</f>
        <v>Bhanupratappur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46220</v>
      </c>
      <c r="H5" s="62" t="s">
        <v>1298</v>
      </c>
      <c r="I5" s="61">
        <v>46223</v>
      </c>
      <c r="J5" s="79" t="str">
        <f>IF('Physical Cash at Safe'!D28="Yes",'Physical Cash at Safe'!E28,IF('Borrower Wise Details'!D5&lt;&gt;"",'Borrower Wise Details'!D5,""))</f>
        <v>FN26-27-01052</v>
      </c>
      <c r="K5" s="89">
        <v>1</v>
      </c>
      <c r="L5" s="90">
        <v>3132</v>
      </c>
      <c r="M5" s="90">
        <v>3132</v>
      </c>
      <c r="N5" s="90" t="s">
        <v>1301</v>
      </c>
      <c r="O5" s="90" t="s">
        <v>1302</v>
      </c>
      <c r="P5" s="90" t="s">
        <v>1303</v>
      </c>
      <c r="Q5" s="90" t="s">
        <v>1304</v>
      </c>
      <c r="R5" s="80" t="str">
        <f>IF('Physical Cash at Safe'!$D$28="Yes", 'Physical Cash at Safe'!$A$28, IF('Borrower Wise Details'!F5&lt;&gt;"", 'Borrower Wise Details'!F5, ""))</f>
        <v>Suman biswas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SF0077544</v>
      </c>
      <c r="U5" s="83" t="s">
        <v>1299</v>
      </c>
      <c r="V5" s="61">
        <v>46223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Misappropriated/Pre-Closure Amount Misappropriated</v>
      </c>
      <c r="Y5" s="91" t="s">
        <v>1300</v>
      </c>
      <c r="Z5" s="61">
        <v>46238</v>
      </c>
      <c r="AA5" s="61">
        <v>46247</v>
      </c>
      <c r="AB5" s="61" t="s">
        <v>1305</v>
      </c>
      <c r="AC5" s="61" t="s">
        <v>1306</v>
      </c>
      <c r="AD5" s="61">
        <v>3</v>
      </c>
      <c r="AE5" s="61" t="s">
        <v>1307</v>
      </c>
      <c r="AF5" s="61" t="s">
        <v>1308</v>
      </c>
      <c r="AG5" s="136">
        <v>119</v>
      </c>
      <c r="AH5" s="108" cm="1">
        <f t="array" ref="AH5">IF(COUNTA('Loan Outstanding Report'!$BI$5:$BI$120)=0,"",SUMPRODUCT(--(FREQUENCY(IF('Loan Outstanding Report'!$BI$5:$BI$120&lt;&gt;"",MATCH('Loan Outstanding Report'!$S$5:$S$120,'Loan Outstanding Report'!$S$5:$S$120,0)),ROW('Loan Outstanding Report'!$S$5:$S$120)-ROW('Loan Outstanding Report'!S5)+1)&gt;0)))</f>
        <v>112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510136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169002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341134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25</v>
      </c>
      <c r="AN5" s="61">
        <v>46259</v>
      </c>
      <c r="AO5" s="75" t="s">
        <v>1421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CH2829</v>
      </c>
      <c r="C5" s="50" t="str">
        <f>IF('Fraud Investigation Report'!D5="", "", 'Fraud Investigation Report'!D5)</f>
        <v>Bhanupratappur</v>
      </c>
      <c r="D5" s="73" t="str">
        <f>IF(OR('Fraud Investigation Report'!R5="", 'Fraud Investigation Report'!R5=0), "", 'Fraud Investigation Report'!R5)</f>
        <v>Suman biswas</v>
      </c>
      <c r="E5" s="73" t="str">
        <f>IF(OR('Fraud Investigation Report'!T5="", 'Fraud Investigation Report'!T5=0), "", 'Fraud Investigation Report'!T5)</f>
        <v>SF0077544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FN26-27-01052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64362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164123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281651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510136</v>
      </c>
      <c r="O5" s="104">
        <f>IFERROR('Fraud Investigation Report'!AJ5+'Fraud Investigation Report'!AK5,"")</f>
        <v>169002</v>
      </c>
      <c r="P5" s="103">
        <f>IF(AND(N5="", O5=""), "", IF(O5="", N5, N5 - IF(ISNUMBER(O5), O5, 0)))</f>
        <v>341134</v>
      </c>
      <c r="Q5" s="49"/>
      <c r="R5" s="94" t="s">
        <v>1378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4" t="s">
        <v>2</v>
      </c>
      <c r="B1" s="165"/>
      <c r="C1" s="165"/>
      <c r="D1" s="165"/>
      <c r="E1" s="166"/>
    </row>
    <row r="2" spans="1:5" ht="18.5" x14ac:dyDescent="0.45">
      <c r="A2" s="14"/>
      <c r="B2" s="167" t="s">
        <v>224</v>
      </c>
      <c r="C2" s="167"/>
      <c r="D2" s="16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8" t="s">
        <v>65</v>
      </c>
      <c r="B7" s="169"/>
      <c r="C7" s="169"/>
      <c r="D7" s="169"/>
      <c r="E7" s="169"/>
    </row>
    <row r="8" spans="1:5" ht="15" customHeight="1" x14ac:dyDescent="0.35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5" x14ac:dyDescent="0.35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6" t="s">
        <v>91</v>
      </c>
      <c r="B20" s="177"/>
      <c r="C20" s="32">
        <v>0</v>
      </c>
      <c r="D20" s="33" t="s">
        <v>85</v>
      </c>
      <c r="E20" s="34"/>
    </row>
    <row r="21" spans="1:5" ht="30" customHeight="1" x14ac:dyDescent="0.35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5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5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3"/>
      <c r="C24" s="163"/>
      <c r="D24" s="163"/>
      <c r="E24" s="163"/>
    </row>
    <row r="25" spans="1:5" ht="57.75" customHeight="1" x14ac:dyDescent="0.35">
      <c r="A25" s="36" t="s">
        <v>75</v>
      </c>
      <c r="B25" s="152"/>
      <c r="C25" s="152"/>
      <c r="D25" s="152"/>
      <c r="E25" s="152"/>
    </row>
    <row r="26" spans="1:5" ht="20.149999999999999" customHeight="1" x14ac:dyDescent="0.35">
      <c r="A26" s="157" t="s">
        <v>170</v>
      </c>
      <c r="B26" s="157"/>
      <c r="C26" s="157"/>
      <c r="D26" s="157"/>
      <c r="E26" s="15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5" t="s">
        <v>196</v>
      </c>
      <c r="E29" s="156"/>
    </row>
    <row r="30" spans="1:5" ht="40" customHeight="1" x14ac:dyDescent="0.35">
      <c r="A30" s="85"/>
      <c r="B30" s="85"/>
      <c r="C30" s="86" t="str">
        <f>IF(AND(A30="",B30=""),"",A30-B30)</f>
        <v/>
      </c>
      <c r="D30" s="158"/>
      <c r="E30" s="159"/>
    </row>
    <row r="31" spans="1:5" ht="15" customHeight="1" x14ac:dyDescent="0.35">
      <c r="A31" s="160"/>
      <c r="B31" s="161"/>
      <c r="C31" s="161"/>
      <c r="D31" s="161"/>
      <c r="E31" s="162"/>
    </row>
    <row r="32" spans="1:5" ht="24.75" customHeight="1" x14ac:dyDescent="0.35">
      <c r="A32" s="37" t="s">
        <v>197</v>
      </c>
      <c r="B32" s="38"/>
      <c r="C32" s="37" t="s">
        <v>76</v>
      </c>
      <c r="D32" s="153"/>
      <c r="E32" s="154"/>
    </row>
    <row r="33" spans="1:5" ht="18" customHeight="1" x14ac:dyDescent="0.35">
      <c r="A33" s="37" t="s">
        <v>77</v>
      </c>
      <c r="B33" s="122"/>
      <c r="C33" s="39" t="s">
        <v>78</v>
      </c>
      <c r="D33" s="146"/>
      <c r="E33" s="147"/>
    </row>
    <row r="34" spans="1:5" ht="26" x14ac:dyDescent="0.35">
      <c r="A34" s="39" t="s">
        <v>198</v>
      </c>
      <c r="B34" s="122"/>
      <c r="C34" s="39" t="s">
        <v>199</v>
      </c>
      <c r="D34" s="148"/>
      <c r="E34" s="149"/>
    </row>
    <row r="35" spans="1:5" ht="26" x14ac:dyDescent="0.35">
      <c r="A35" s="39" t="s">
        <v>200</v>
      </c>
      <c r="B35" s="122"/>
      <c r="C35" s="39" t="s">
        <v>202</v>
      </c>
      <c r="D35" s="148"/>
      <c r="E35" s="149"/>
    </row>
    <row r="36" spans="1:5" ht="25.5" customHeight="1" x14ac:dyDescent="0.35">
      <c r="A36" s="39" t="s">
        <v>201</v>
      </c>
      <c r="B36" s="123"/>
      <c r="C36" s="39" t="s">
        <v>203</v>
      </c>
      <c r="D36" s="150"/>
      <c r="E36" s="15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O40" zoomScaleNormal="100" workbookViewId="0">
      <selection activeCell="V44" sqref="V4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CH2829</v>
      </c>
      <c r="C5" s="60" t="str">
        <f>IF('Loan Outstanding Report'!$H$5="", "", 'Loan Outstanding Report'!$H$5)</f>
        <v>Bhanupratappur</v>
      </c>
      <c r="D5" s="124" t="s">
        <v>1211</v>
      </c>
      <c r="E5" s="66">
        <v>46247</v>
      </c>
      <c r="F5" s="92" t="s">
        <v>1212</v>
      </c>
      <c r="G5" s="49" t="s">
        <v>1213</v>
      </c>
      <c r="H5" s="49" t="s">
        <v>1214</v>
      </c>
      <c r="I5" s="49" t="s">
        <v>505</v>
      </c>
      <c r="J5" s="49" t="s">
        <v>507</v>
      </c>
      <c r="K5" s="49" t="s">
        <v>508</v>
      </c>
      <c r="L5" s="11">
        <v>358464840</v>
      </c>
      <c r="M5" s="67" t="s">
        <v>688</v>
      </c>
      <c r="N5" s="49">
        <v>42000</v>
      </c>
      <c r="O5" s="49">
        <v>2220</v>
      </c>
      <c r="P5" s="67" t="s">
        <v>129</v>
      </c>
      <c r="Q5" s="88">
        <v>46207</v>
      </c>
      <c r="R5" s="49">
        <v>4440</v>
      </c>
      <c r="S5" s="49">
        <v>0</v>
      </c>
      <c r="T5" s="49">
        <v>0</v>
      </c>
      <c r="U5" s="68">
        <f t="shared" ref="U5:U69" si="0">IF(AND(ISBLANK(R5),ISBLANK(S5),ISBLANK(T5)),"",R5-(S5+T5))</f>
        <v>4440</v>
      </c>
      <c r="V5" s="42" t="s">
        <v>182</v>
      </c>
      <c r="W5" s="69" t="s">
        <v>1215</v>
      </c>
    </row>
    <row r="6" spans="1:23" ht="30" customHeight="1" x14ac:dyDescent="0.3">
      <c r="A6" s="65">
        <v>2</v>
      </c>
      <c r="B6" s="60" t="str">
        <f>IF(J6&lt;&gt;"", $B$5, "")</f>
        <v>CH2829</v>
      </c>
      <c r="C6" s="50" t="str">
        <f>IF(J6&lt;&gt;"", $C$5, "")</f>
        <v>Bhanupratappur</v>
      </c>
      <c r="D6" s="50" t="str">
        <f>IF(J6&lt;&gt;"", $D$5, "")</f>
        <v>FN26-27-01052</v>
      </c>
      <c r="E6" s="66">
        <v>46238</v>
      </c>
      <c r="F6" s="50" t="str">
        <f>IF(J6&lt;&gt;"", $F$5, "")</f>
        <v>Suman biswas</v>
      </c>
      <c r="G6" s="50" t="str">
        <f>IF(J6&lt;&gt;"", $G$5, "")</f>
        <v>SF0077544</v>
      </c>
      <c r="H6" s="50" t="str">
        <f>IF(J6&lt;&gt;"", $H$5, "")</f>
        <v>Loan officer</v>
      </c>
      <c r="I6" s="49" t="s">
        <v>558</v>
      </c>
      <c r="J6" s="49" t="s">
        <v>607</v>
      </c>
      <c r="K6" s="49" t="s">
        <v>608</v>
      </c>
      <c r="L6" s="11">
        <v>360871527</v>
      </c>
      <c r="M6" s="67" t="s">
        <v>1068</v>
      </c>
      <c r="N6" s="49">
        <v>105000</v>
      </c>
      <c r="O6" s="49">
        <v>4630</v>
      </c>
      <c r="P6" s="67" t="s">
        <v>129</v>
      </c>
      <c r="Q6" s="67">
        <v>46196</v>
      </c>
      <c r="R6" s="49">
        <v>5000</v>
      </c>
      <c r="S6" s="49">
        <v>2710</v>
      </c>
      <c r="T6" s="49">
        <v>0</v>
      </c>
      <c r="U6" s="68">
        <f t="shared" si="0"/>
        <v>2290</v>
      </c>
      <c r="V6" s="42" t="s">
        <v>183</v>
      </c>
      <c r="W6" s="69" t="s">
        <v>1216</v>
      </c>
    </row>
    <row r="7" spans="1:23" ht="30" customHeight="1" x14ac:dyDescent="0.3">
      <c r="A7" s="65">
        <v>3</v>
      </c>
      <c r="B7" s="60" t="str">
        <f t="shared" ref="B7:B70" si="1">IF(J7&lt;&gt;"", $B$5, "")</f>
        <v>CH2829</v>
      </c>
      <c r="C7" s="50" t="str">
        <f t="shared" ref="C7:C70" si="2">IF(J7&lt;&gt;"", $C$5, "")</f>
        <v>Bhanupratappur</v>
      </c>
      <c r="D7" s="50" t="str">
        <f t="shared" ref="D7:D70" si="3">IF(J7&lt;&gt;"", $D$5, "")</f>
        <v>FN26-27-01052</v>
      </c>
      <c r="E7" s="66">
        <v>46244</v>
      </c>
      <c r="F7" s="50" t="str">
        <f t="shared" ref="F7:F70" si="4">IF(J7&lt;&gt;"", $F$5, "")</f>
        <v>Suman biswas</v>
      </c>
      <c r="G7" s="50" t="str">
        <f t="shared" ref="G7:G70" si="5">IF(J7&lt;&gt;"", $G$5, "")</f>
        <v>SF0077544</v>
      </c>
      <c r="H7" s="50" t="str">
        <f t="shared" ref="H7:H70" si="6">IF(J7&lt;&gt;"", $H$5, "")</f>
        <v>Loan officer</v>
      </c>
      <c r="I7" s="49" t="s">
        <v>483</v>
      </c>
      <c r="J7" s="49" t="s">
        <v>485</v>
      </c>
      <c r="K7" s="49" t="s">
        <v>486</v>
      </c>
      <c r="L7" s="11">
        <v>357832709</v>
      </c>
      <c r="M7" s="67" t="s">
        <v>900</v>
      </c>
      <c r="N7" s="49">
        <v>60000</v>
      </c>
      <c r="O7" s="49">
        <v>2710</v>
      </c>
      <c r="P7" s="67" t="s">
        <v>129</v>
      </c>
      <c r="Q7" s="67">
        <v>46208</v>
      </c>
      <c r="R7" s="49">
        <v>15000</v>
      </c>
      <c r="S7" s="49">
        <v>2710</v>
      </c>
      <c r="T7" s="49">
        <v>0</v>
      </c>
      <c r="U7" s="68">
        <f t="shared" si="0"/>
        <v>12290</v>
      </c>
      <c r="V7" s="42" t="s">
        <v>183</v>
      </c>
      <c r="W7" s="69" t="s">
        <v>1217</v>
      </c>
    </row>
    <row r="8" spans="1:23" ht="30" customHeight="1" x14ac:dyDescent="0.3">
      <c r="A8" s="65">
        <v>4</v>
      </c>
      <c r="B8" s="60" t="str">
        <f t="shared" si="1"/>
        <v>CH2829</v>
      </c>
      <c r="C8" s="50" t="str">
        <f t="shared" si="2"/>
        <v>Bhanupratappur</v>
      </c>
      <c r="D8" s="50" t="str">
        <f t="shared" si="3"/>
        <v>FN26-27-01052</v>
      </c>
      <c r="E8" s="66">
        <v>46240</v>
      </c>
      <c r="F8" s="50" t="str">
        <f t="shared" si="4"/>
        <v>Suman biswas</v>
      </c>
      <c r="G8" s="50" t="str">
        <f t="shared" si="5"/>
        <v>SF0077544</v>
      </c>
      <c r="H8" s="50" t="str">
        <f t="shared" si="6"/>
        <v>Loan officer</v>
      </c>
      <c r="I8" s="49" t="s">
        <v>260</v>
      </c>
      <c r="J8" s="49" t="s">
        <v>517</v>
      </c>
      <c r="K8" s="49" t="s">
        <v>518</v>
      </c>
      <c r="L8" s="11">
        <v>358591189</v>
      </c>
      <c r="M8" s="67" t="s">
        <v>939</v>
      </c>
      <c r="N8" s="49">
        <v>65000</v>
      </c>
      <c r="O8" s="49">
        <v>3460</v>
      </c>
      <c r="P8" s="67" t="s">
        <v>127</v>
      </c>
      <c r="Q8" s="67">
        <v>45932</v>
      </c>
      <c r="R8" s="49">
        <v>3460</v>
      </c>
      <c r="S8" s="49">
        <v>0</v>
      </c>
      <c r="T8" s="49">
        <v>0</v>
      </c>
      <c r="U8" s="68">
        <f t="shared" si="0"/>
        <v>3460</v>
      </c>
      <c r="V8" s="42" t="s">
        <v>182</v>
      </c>
      <c r="W8" s="69" t="s">
        <v>1218</v>
      </c>
    </row>
    <row r="9" spans="1:23" ht="30" customHeight="1" x14ac:dyDescent="0.3">
      <c r="A9" s="65">
        <v>5</v>
      </c>
      <c r="B9" s="60" t="str">
        <f t="shared" si="1"/>
        <v>CH2829</v>
      </c>
      <c r="C9" s="50" t="str">
        <f t="shared" si="2"/>
        <v>Bhanupratappur</v>
      </c>
      <c r="D9" s="50" t="str">
        <f t="shared" si="3"/>
        <v>FN26-27-01052</v>
      </c>
      <c r="E9" s="66">
        <v>46240</v>
      </c>
      <c r="F9" s="50" t="str">
        <f t="shared" si="4"/>
        <v>Suman biswas</v>
      </c>
      <c r="G9" s="50" t="str">
        <f t="shared" si="5"/>
        <v>SF0077544</v>
      </c>
      <c r="H9" s="50" t="str">
        <f t="shared" si="6"/>
        <v>Loan officer</v>
      </c>
      <c r="I9" s="49" t="s">
        <v>260</v>
      </c>
      <c r="J9" s="49" t="s">
        <v>517</v>
      </c>
      <c r="K9" s="49" t="s">
        <v>518</v>
      </c>
      <c r="L9" s="11">
        <v>358591189</v>
      </c>
      <c r="M9" s="67" t="s">
        <v>939</v>
      </c>
      <c r="N9" s="49">
        <v>65000</v>
      </c>
      <c r="O9" s="49">
        <v>3460</v>
      </c>
      <c r="P9" s="67" t="s">
        <v>127</v>
      </c>
      <c r="Q9" s="67">
        <v>45967</v>
      </c>
      <c r="R9" s="49">
        <v>3460</v>
      </c>
      <c r="S9" s="49">
        <v>0</v>
      </c>
      <c r="T9" s="49">
        <v>0</v>
      </c>
      <c r="U9" s="68">
        <f t="shared" si="0"/>
        <v>3460</v>
      </c>
      <c r="V9" s="42" t="s">
        <v>182</v>
      </c>
      <c r="W9" s="69" t="s">
        <v>1219</v>
      </c>
    </row>
    <row r="10" spans="1:23" ht="30" customHeight="1" x14ac:dyDescent="0.3">
      <c r="A10" s="65">
        <v>6</v>
      </c>
      <c r="B10" s="60" t="str">
        <f t="shared" si="1"/>
        <v>CH2829</v>
      </c>
      <c r="C10" s="50" t="str">
        <f t="shared" si="2"/>
        <v>Bhanupratappur</v>
      </c>
      <c r="D10" s="50" t="str">
        <f t="shared" si="3"/>
        <v>FN26-27-01052</v>
      </c>
      <c r="E10" s="66">
        <v>46240</v>
      </c>
      <c r="F10" s="50" t="str">
        <f t="shared" si="4"/>
        <v>Suman biswas</v>
      </c>
      <c r="G10" s="50" t="str">
        <f t="shared" si="5"/>
        <v>SF0077544</v>
      </c>
      <c r="H10" s="50" t="str">
        <f t="shared" si="6"/>
        <v>Loan officer</v>
      </c>
      <c r="I10" s="49" t="s">
        <v>260</v>
      </c>
      <c r="J10" s="49" t="s">
        <v>517</v>
      </c>
      <c r="K10" s="49" t="s">
        <v>518</v>
      </c>
      <c r="L10" s="11">
        <v>358591189</v>
      </c>
      <c r="M10" s="67" t="s">
        <v>939</v>
      </c>
      <c r="N10" s="49">
        <v>65000</v>
      </c>
      <c r="O10" s="49">
        <v>3460</v>
      </c>
      <c r="P10" s="67" t="s">
        <v>127</v>
      </c>
      <c r="Q10" s="67">
        <v>45995</v>
      </c>
      <c r="R10" s="49">
        <v>3460</v>
      </c>
      <c r="S10" s="49">
        <v>0</v>
      </c>
      <c r="T10" s="49">
        <v>0</v>
      </c>
      <c r="U10" s="68">
        <f t="shared" si="0"/>
        <v>3460</v>
      </c>
      <c r="V10" s="42" t="s">
        <v>182</v>
      </c>
      <c r="W10" s="69" t="s">
        <v>1220</v>
      </c>
    </row>
    <row r="11" spans="1:23" ht="30" customHeight="1" x14ac:dyDescent="0.3">
      <c r="A11" s="65">
        <v>7</v>
      </c>
      <c r="B11" s="60" t="str">
        <f t="shared" si="1"/>
        <v>CH2829</v>
      </c>
      <c r="C11" s="50" t="str">
        <f t="shared" si="2"/>
        <v>Bhanupratappur</v>
      </c>
      <c r="D11" s="50" t="str">
        <f t="shared" si="3"/>
        <v>FN26-27-01052</v>
      </c>
      <c r="E11" s="66">
        <v>46240</v>
      </c>
      <c r="F11" s="50" t="str">
        <f t="shared" si="4"/>
        <v>Suman biswas</v>
      </c>
      <c r="G11" s="50" t="str">
        <f t="shared" si="5"/>
        <v>SF0077544</v>
      </c>
      <c r="H11" s="50" t="str">
        <f t="shared" si="6"/>
        <v>Loan officer</v>
      </c>
      <c r="I11" s="49" t="s">
        <v>260</v>
      </c>
      <c r="J11" s="49" t="s">
        <v>517</v>
      </c>
      <c r="K11" s="49" t="s">
        <v>518</v>
      </c>
      <c r="L11" s="11">
        <v>358591189</v>
      </c>
      <c r="M11" s="67" t="s">
        <v>939</v>
      </c>
      <c r="N11" s="49">
        <v>65000</v>
      </c>
      <c r="O11" s="49">
        <v>3460</v>
      </c>
      <c r="P11" s="67" t="s">
        <v>127</v>
      </c>
      <c r="Q11" s="67">
        <v>46086</v>
      </c>
      <c r="R11" s="49">
        <v>3460</v>
      </c>
      <c r="S11" s="49">
        <v>0</v>
      </c>
      <c r="T11" s="49">
        <v>0</v>
      </c>
      <c r="U11" s="68">
        <f t="shared" si="0"/>
        <v>3460</v>
      </c>
      <c r="V11" s="42" t="s">
        <v>182</v>
      </c>
      <c r="W11" s="69" t="s">
        <v>1221</v>
      </c>
    </row>
    <row r="12" spans="1:23" ht="30" customHeight="1" x14ac:dyDescent="0.3">
      <c r="A12" s="65">
        <v>8</v>
      </c>
      <c r="B12" s="60" t="str">
        <f t="shared" si="1"/>
        <v>CH2829</v>
      </c>
      <c r="C12" s="50" t="str">
        <f t="shared" si="2"/>
        <v>Bhanupratappur</v>
      </c>
      <c r="D12" s="50" t="str">
        <f t="shared" si="3"/>
        <v>FN26-27-01052</v>
      </c>
      <c r="E12" s="66">
        <v>46240</v>
      </c>
      <c r="F12" s="50" t="str">
        <f t="shared" si="4"/>
        <v>Suman biswas</v>
      </c>
      <c r="G12" s="50" t="str">
        <f t="shared" si="5"/>
        <v>SF0077544</v>
      </c>
      <c r="H12" s="50" t="str">
        <f t="shared" si="6"/>
        <v>Loan officer</v>
      </c>
      <c r="I12" s="49" t="s">
        <v>260</v>
      </c>
      <c r="J12" s="49" t="s">
        <v>517</v>
      </c>
      <c r="K12" s="49" t="s">
        <v>518</v>
      </c>
      <c r="L12" s="11">
        <v>358591189</v>
      </c>
      <c r="M12" s="67" t="s">
        <v>939</v>
      </c>
      <c r="N12" s="49">
        <v>65000</v>
      </c>
      <c r="O12" s="49">
        <v>3460</v>
      </c>
      <c r="P12" s="67" t="s">
        <v>127</v>
      </c>
      <c r="Q12" s="67">
        <v>46149</v>
      </c>
      <c r="R12" s="49">
        <v>3460</v>
      </c>
      <c r="S12" s="49">
        <v>0</v>
      </c>
      <c r="T12" s="49">
        <v>0</v>
      </c>
      <c r="U12" s="68">
        <f t="shared" si="0"/>
        <v>3460</v>
      </c>
      <c r="V12" s="42" t="s">
        <v>182</v>
      </c>
      <c r="W12" s="69" t="s">
        <v>1222</v>
      </c>
    </row>
    <row r="13" spans="1:23" ht="30" customHeight="1" x14ac:dyDescent="0.3">
      <c r="A13" s="65">
        <v>9</v>
      </c>
      <c r="B13" s="60" t="str">
        <f t="shared" si="1"/>
        <v>CH2829</v>
      </c>
      <c r="C13" s="50" t="str">
        <f t="shared" si="2"/>
        <v>Bhanupratappur</v>
      </c>
      <c r="D13" s="50" t="str">
        <f t="shared" si="3"/>
        <v>FN26-27-01052</v>
      </c>
      <c r="E13" s="66">
        <v>46240</v>
      </c>
      <c r="F13" s="50" t="str">
        <f t="shared" si="4"/>
        <v>Suman biswas</v>
      </c>
      <c r="G13" s="50" t="str">
        <f t="shared" si="5"/>
        <v>SF0077544</v>
      </c>
      <c r="H13" s="50" t="str">
        <f t="shared" si="6"/>
        <v>Loan officer</v>
      </c>
      <c r="I13" s="49" t="s">
        <v>260</v>
      </c>
      <c r="J13" s="49" t="s">
        <v>517</v>
      </c>
      <c r="K13" s="49" t="s">
        <v>518</v>
      </c>
      <c r="L13" s="11">
        <v>358591189</v>
      </c>
      <c r="M13" s="67" t="s">
        <v>939</v>
      </c>
      <c r="N13" s="49">
        <v>65000</v>
      </c>
      <c r="O13" s="49">
        <v>3460</v>
      </c>
      <c r="P13" s="67" t="s">
        <v>127</v>
      </c>
      <c r="Q13" s="67">
        <v>46177</v>
      </c>
      <c r="R13" s="49">
        <v>3460</v>
      </c>
      <c r="S13" s="49">
        <v>0</v>
      </c>
      <c r="T13" s="49">
        <v>0</v>
      </c>
      <c r="U13" s="68">
        <f t="shared" si="0"/>
        <v>3460</v>
      </c>
      <c r="V13" s="42" t="s">
        <v>182</v>
      </c>
      <c r="W13" s="69" t="s">
        <v>1223</v>
      </c>
    </row>
    <row r="14" spans="1:23" ht="30" customHeight="1" x14ac:dyDescent="0.3">
      <c r="A14" s="65">
        <v>10</v>
      </c>
      <c r="B14" s="60" t="str">
        <f t="shared" si="1"/>
        <v>CH2829</v>
      </c>
      <c r="C14" s="50" t="str">
        <f t="shared" si="2"/>
        <v>Bhanupratappur</v>
      </c>
      <c r="D14" s="50" t="str">
        <f t="shared" si="3"/>
        <v>FN26-27-01052</v>
      </c>
      <c r="E14" s="66">
        <v>46246</v>
      </c>
      <c r="F14" s="50" t="str">
        <f t="shared" si="4"/>
        <v>Suman biswas</v>
      </c>
      <c r="G14" s="50" t="str">
        <f t="shared" si="5"/>
        <v>SF0077544</v>
      </c>
      <c r="H14" s="50" t="str">
        <f t="shared" si="6"/>
        <v>Loan officer</v>
      </c>
      <c r="I14" s="49" t="s">
        <v>313</v>
      </c>
      <c r="J14" s="49" t="s">
        <v>605</v>
      </c>
      <c r="K14" s="49" t="s">
        <v>606</v>
      </c>
      <c r="L14" s="11">
        <v>360304927</v>
      </c>
      <c r="M14" s="67" t="s">
        <v>1061</v>
      </c>
      <c r="N14" s="49">
        <v>90000</v>
      </c>
      <c r="O14" s="49">
        <v>3970</v>
      </c>
      <c r="P14" s="67" t="s">
        <v>129</v>
      </c>
      <c r="Q14" s="67">
        <v>46217</v>
      </c>
      <c r="R14" s="49">
        <v>3000</v>
      </c>
      <c r="S14" s="49">
        <v>0</v>
      </c>
      <c r="T14" s="49">
        <v>0</v>
      </c>
      <c r="U14" s="68">
        <f t="shared" si="0"/>
        <v>3000</v>
      </c>
      <c r="V14" s="42" t="s">
        <v>183</v>
      </c>
      <c r="W14" s="69" t="s">
        <v>1224</v>
      </c>
    </row>
    <row r="15" spans="1:23" ht="30" customHeight="1" x14ac:dyDescent="0.3">
      <c r="A15" s="65">
        <v>11</v>
      </c>
      <c r="B15" s="60" t="str">
        <f t="shared" si="1"/>
        <v>CH2829</v>
      </c>
      <c r="C15" s="50" t="str">
        <f t="shared" si="2"/>
        <v>Bhanupratappur</v>
      </c>
      <c r="D15" s="50" t="str">
        <f t="shared" si="3"/>
        <v>FN26-27-01052</v>
      </c>
      <c r="E15" s="66">
        <v>46246</v>
      </c>
      <c r="F15" s="50" t="str">
        <f t="shared" si="4"/>
        <v>Suman biswas</v>
      </c>
      <c r="G15" s="50" t="str">
        <f t="shared" si="5"/>
        <v>SF0077544</v>
      </c>
      <c r="H15" s="50" t="str">
        <f t="shared" si="6"/>
        <v>Loan officer</v>
      </c>
      <c r="I15" s="49" t="s">
        <v>333</v>
      </c>
      <c r="J15" s="49" t="s">
        <v>593</v>
      </c>
      <c r="K15" s="49" t="s">
        <v>594</v>
      </c>
      <c r="L15" s="11">
        <v>359984976</v>
      </c>
      <c r="M15" s="67" t="s">
        <v>899</v>
      </c>
      <c r="N15" s="49">
        <v>98000</v>
      </c>
      <c r="O15" s="49">
        <v>5280</v>
      </c>
      <c r="P15" s="67" t="s">
        <v>129</v>
      </c>
      <c r="Q15" s="67">
        <v>46194</v>
      </c>
      <c r="R15" s="49">
        <v>5280</v>
      </c>
      <c r="S15" s="49">
        <v>5280</v>
      </c>
      <c r="T15" s="49">
        <v>0</v>
      </c>
      <c r="U15" s="68">
        <f t="shared" si="0"/>
        <v>0</v>
      </c>
      <c r="V15" s="42" t="s">
        <v>183</v>
      </c>
      <c r="W15" s="69" t="s">
        <v>1225</v>
      </c>
    </row>
    <row r="16" spans="1:23" ht="30" customHeight="1" x14ac:dyDescent="0.3">
      <c r="A16" s="65">
        <v>12</v>
      </c>
      <c r="B16" s="60" t="str">
        <f t="shared" si="1"/>
        <v>CH2829</v>
      </c>
      <c r="C16" s="50" t="str">
        <f t="shared" si="2"/>
        <v>Bhanupratappur</v>
      </c>
      <c r="D16" s="50" t="str">
        <f t="shared" si="3"/>
        <v>FN26-27-01052</v>
      </c>
      <c r="E16" s="66">
        <v>46238</v>
      </c>
      <c r="F16" s="50" t="str">
        <f t="shared" si="4"/>
        <v>Suman biswas</v>
      </c>
      <c r="G16" s="50" t="str">
        <f t="shared" si="5"/>
        <v>SF0077544</v>
      </c>
      <c r="H16" s="50" t="str">
        <f t="shared" si="6"/>
        <v>Loan officer</v>
      </c>
      <c r="I16" s="49" t="s">
        <v>328</v>
      </c>
      <c r="J16" s="49" t="s">
        <v>599</v>
      </c>
      <c r="K16" s="49" t="s">
        <v>600</v>
      </c>
      <c r="L16" s="11">
        <v>360098531</v>
      </c>
      <c r="M16" s="67" t="s">
        <v>1052</v>
      </c>
      <c r="N16" s="49">
        <v>52000</v>
      </c>
      <c r="O16" s="49">
        <v>2800</v>
      </c>
      <c r="P16" s="67" t="s">
        <v>128</v>
      </c>
      <c r="Q16" s="67">
        <v>46115</v>
      </c>
      <c r="R16" s="49">
        <v>41343</v>
      </c>
      <c r="S16" s="49">
        <v>8400</v>
      </c>
      <c r="T16" s="49">
        <v>0</v>
      </c>
      <c r="U16" s="68">
        <f t="shared" si="0"/>
        <v>32943</v>
      </c>
      <c r="V16" s="42" t="s">
        <v>182</v>
      </c>
      <c r="W16" s="69" t="s">
        <v>1226</v>
      </c>
    </row>
    <row r="17" spans="1:23" ht="30" customHeight="1" x14ac:dyDescent="0.3">
      <c r="A17" s="65">
        <v>13</v>
      </c>
      <c r="B17" s="60" t="str">
        <f t="shared" si="1"/>
        <v>CH2829</v>
      </c>
      <c r="C17" s="50" t="str">
        <f t="shared" si="2"/>
        <v>Bhanupratappur</v>
      </c>
      <c r="D17" s="50" t="str">
        <f t="shared" si="3"/>
        <v>FN26-27-01052</v>
      </c>
      <c r="E17" s="66">
        <v>46245</v>
      </c>
      <c r="F17" s="50" t="str">
        <f t="shared" si="4"/>
        <v>Suman biswas</v>
      </c>
      <c r="G17" s="50" t="str">
        <f t="shared" si="5"/>
        <v>SF0077544</v>
      </c>
      <c r="H17" s="50" t="str">
        <f t="shared" si="6"/>
        <v>Loan officer</v>
      </c>
      <c r="I17" s="49" t="s">
        <v>374</v>
      </c>
      <c r="J17" s="49" t="s">
        <v>555</v>
      </c>
      <c r="K17" s="49" t="s">
        <v>556</v>
      </c>
      <c r="L17" s="11">
        <v>359337574</v>
      </c>
      <c r="M17" s="67" t="s">
        <v>988</v>
      </c>
      <c r="N17" s="49">
        <v>80000</v>
      </c>
      <c r="O17" s="49">
        <v>4240</v>
      </c>
      <c r="P17" s="67" t="s">
        <v>129</v>
      </c>
      <c r="Q17" s="67">
        <v>46210</v>
      </c>
      <c r="R17" s="49">
        <v>5000</v>
      </c>
      <c r="S17" s="49">
        <v>0</v>
      </c>
      <c r="T17" s="49">
        <v>0</v>
      </c>
      <c r="U17" s="68">
        <f t="shared" si="0"/>
        <v>5000</v>
      </c>
      <c r="V17" s="42" t="s">
        <v>183</v>
      </c>
      <c r="W17" s="69" t="s">
        <v>1227</v>
      </c>
    </row>
    <row r="18" spans="1:23" ht="30" customHeight="1" x14ac:dyDescent="0.3">
      <c r="A18" s="65">
        <v>14</v>
      </c>
      <c r="B18" s="60" t="str">
        <f t="shared" si="1"/>
        <v>CH2829</v>
      </c>
      <c r="C18" s="50" t="str">
        <f t="shared" si="2"/>
        <v>Bhanupratappur</v>
      </c>
      <c r="D18" s="50" t="str">
        <f t="shared" si="3"/>
        <v>FN26-27-01052</v>
      </c>
      <c r="E18" s="66">
        <v>46246</v>
      </c>
      <c r="F18" s="50" t="str">
        <f t="shared" si="4"/>
        <v>Suman biswas</v>
      </c>
      <c r="G18" s="50" t="str">
        <f t="shared" si="5"/>
        <v>SF0077544</v>
      </c>
      <c r="H18" s="50" t="str">
        <f t="shared" si="6"/>
        <v>Loan officer</v>
      </c>
      <c r="I18" s="49" t="s">
        <v>363</v>
      </c>
      <c r="J18" s="49" t="s">
        <v>534</v>
      </c>
      <c r="K18" s="49" t="s">
        <v>535</v>
      </c>
      <c r="L18" s="11">
        <v>358737515</v>
      </c>
      <c r="M18" s="67" t="s">
        <v>961</v>
      </c>
      <c r="N18" s="49">
        <v>80000</v>
      </c>
      <c r="O18" s="49">
        <v>4220</v>
      </c>
      <c r="P18" s="67" t="s">
        <v>128</v>
      </c>
      <c r="Q18" s="67">
        <v>46205</v>
      </c>
      <c r="R18" s="49">
        <v>21100</v>
      </c>
      <c r="S18" s="49">
        <v>4220</v>
      </c>
      <c r="T18" s="49">
        <v>0</v>
      </c>
      <c r="U18" s="68">
        <f t="shared" si="0"/>
        <v>16880</v>
      </c>
      <c r="V18" s="42" t="s">
        <v>182</v>
      </c>
      <c r="W18" s="69" t="s">
        <v>1228</v>
      </c>
    </row>
    <row r="19" spans="1:23" ht="30" customHeight="1" x14ac:dyDescent="0.3">
      <c r="A19" s="65">
        <v>15</v>
      </c>
      <c r="B19" s="60" t="str">
        <f t="shared" si="1"/>
        <v>CH2829</v>
      </c>
      <c r="C19" s="50" t="str">
        <f t="shared" si="2"/>
        <v>Bhanupratappur</v>
      </c>
      <c r="D19" s="50" t="str">
        <f t="shared" si="3"/>
        <v>FN26-27-01052</v>
      </c>
      <c r="E19" s="66">
        <v>46239</v>
      </c>
      <c r="F19" s="50" t="str">
        <f t="shared" si="4"/>
        <v>Suman biswas</v>
      </c>
      <c r="G19" s="50" t="str">
        <f t="shared" si="5"/>
        <v>SF0077544</v>
      </c>
      <c r="H19" s="50" t="str">
        <f t="shared" si="6"/>
        <v>Loan officer</v>
      </c>
      <c r="I19" s="49" t="s">
        <v>585</v>
      </c>
      <c r="J19" s="49" t="s">
        <v>591</v>
      </c>
      <c r="K19" s="49" t="s">
        <v>592</v>
      </c>
      <c r="L19" s="11">
        <v>359957500</v>
      </c>
      <c r="M19" s="67" t="s">
        <v>1042</v>
      </c>
      <c r="N19" s="49">
        <v>98000</v>
      </c>
      <c r="O19" s="49">
        <v>4330</v>
      </c>
      <c r="P19" s="67" t="s">
        <v>129</v>
      </c>
      <c r="Q19" s="67">
        <v>46115</v>
      </c>
      <c r="R19" s="49">
        <v>21450</v>
      </c>
      <c r="S19" s="49">
        <v>17320</v>
      </c>
      <c r="T19" s="49">
        <v>0</v>
      </c>
      <c r="U19" s="68">
        <f t="shared" si="0"/>
        <v>4130</v>
      </c>
      <c r="V19" s="42" t="s">
        <v>183</v>
      </c>
      <c r="W19" s="69" t="s">
        <v>1229</v>
      </c>
    </row>
    <row r="20" spans="1:23" ht="30" customHeight="1" x14ac:dyDescent="0.3">
      <c r="A20" s="65">
        <v>16</v>
      </c>
      <c r="B20" s="60" t="str">
        <f t="shared" si="1"/>
        <v>CH2829</v>
      </c>
      <c r="C20" s="50" t="str">
        <f t="shared" si="2"/>
        <v>Bhanupratappur</v>
      </c>
      <c r="D20" s="50" t="str">
        <f t="shared" si="3"/>
        <v>FN26-27-01052</v>
      </c>
      <c r="E20" s="66">
        <v>46241</v>
      </c>
      <c r="F20" s="50" t="str">
        <f t="shared" si="4"/>
        <v>Suman biswas</v>
      </c>
      <c r="G20" s="50" t="str">
        <f t="shared" si="5"/>
        <v>SF0077544</v>
      </c>
      <c r="H20" s="50" t="str">
        <f t="shared" si="6"/>
        <v>Loan officer</v>
      </c>
      <c r="I20" s="49" t="s">
        <v>525</v>
      </c>
      <c r="J20" s="49" t="s">
        <v>526</v>
      </c>
      <c r="K20" s="49" t="s">
        <v>527</v>
      </c>
      <c r="L20" s="11">
        <v>358676177</v>
      </c>
      <c r="M20" s="67" t="s">
        <v>951</v>
      </c>
      <c r="N20" s="49">
        <v>65000</v>
      </c>
      <c r="O20" s="49">
        <v>3460</v>
      </c>
      <c r="P20" s="67" t="s">
        <v>128</v>
      </c>
      <c r="Q20" s="67">
        <v>46149</v>
      </c>
      <c r="R20" s="49">
        <v>20760</v>
      </c>
      <c r="S20" s="49">
        <v>6920</v>
      </c>
      <c r="T20" s="49">
        <v>0</v>
      </c>
      <c r="U20" s="68">
        <f t="shared" si="0"/>
        <v>13840</v>
      </c>
      <c r="V20" s="42" t="s">
        <v>182</v>
      </c>
      <c r="W20" s="69" t="s">
        <v>1230</v>
      </c>
    </row>
    <row r="21" spans="1:23" ht="30" customHeight="1" x14ac:dyDescent="0.3">
      <c r="A21" s="65">
        <v>17</v>
      </c>
      <c r="B21" s="60" t="str">
        <f t="shared" si="1"/>
        <v>CH2829</v>
      </c>
      <c r="C21" s="50" t="str">
        <f t="shared" si="2"/>
        <v>Bhanupratappur</v>
      </c>
      <c r="D21" s="50" t="str">
        <f t="shared" si="3"/>
        <v>FN26-27-01052</v>
      </c>
      <c r="E21" s="66">
        <v>46247</v>
      </c>
      <c r="F21" s="50" t="str">
        <f t="shared" si="4"/>
        <v>Suman biswas</v>
      </c>
      <c r="G21" s="50" t="str">
        <f t="shared" si="5"/>
        <v>SF0077544</v>
      </c>
      <c r="H21" s="50" t="str">
        <f t="shared" si="6"/>
        <v>Loan officer</v>
      </c>
      <c r="I21" s="49" t="s">
        <v>505</v>
      </c>
      <c r="J21" s="49" t="s">
        <v>507</v>
      </c>
      <c r="K21" s="49" t="s">
        <v>508</v>
      </c>
      <c r="L21" s="11">
        <v>358464840</v>
      </c>
      <c r="M21" s="67" t="s">
        <v>688</v>
      </c>
      <c r="N21" s="49">
        <v>42000</v>
      </c>
      <c r="O21" s="49">
        <v>2220</v>
      </c>
      <c r="P21" s="67" t="s">
        <v>129</v>
      </c>
      <c r="Q21" s="67">
        <v>46207</v>
      </c>
      <c r="R21" s="49">
        <v>6660</v>
      </c>
      <c r="S21" s="49">
        <v>2220</v>
      </c>
      <c r="T21" s="49">
        <v>0</v>
      </c>
      <c r="U21" s="68">
        <f t="shared" si="0"/>
        <v>4440</v>
      </c>
      <c r="V21" s="42" t="s">
        <v>182</v>
      </c>
      <c r="W21" s="69" t="s">
        <v>1231</v>
      </c>
    </row>
    <row r="22" spans="1:23" ht="30" customHeight="1" x14ac:dyDescent="0.3">
      <c r="A22" s="65">
        <v>18</v>
      </c>
      <c r="B22" s="60" t="str">
        <f t="shared" si="1"/>
        <v>CH2829</v>
      </c>
      <c r="C22" s="50" t="str">
        <f t="shared" si="2"/>
        <v>Bhanupratappur</v>
      </c>
      <c r="D22" s="50" t="str">
        <f t="shared" si="3"/>
        <v>FN26-27-01052</v>
      </c>
      <c r="E22" s="66">
        <v>46238</v>
      </c>
      <c r="F22" s="50" t="str">
        <f t="shared" si="4"/>
        <v>Suman biswas</v>
      </c>
      <c r="G22" s="50" t="str">
        <f t="shared" si="5"/>
        <v>SF0077544</v>
      </c>
      <c r="H22" s="50" t="str">
        <f t="shared" si="6"/>
        <v>Loan officer</v>
      </c>
      <c r="I22" s="49" t="s">
        <v>558</v>
      </c>
      <c r="J22" s="49" t="s">
        <v>560</v>
      </c>
      <c r="K22" s="49" t="s">
        <v>561</v>
      </c>
      <c r="L22" s="11">
        <v>359425486</v>
      </c>
      <c r="M22" s="67" t="s">
        <v>992</v>
      </c>
      <c r="N22" s="49">
        <v>80000</v>
      </c>
      <c r="O22" s="49">
        <v>4220</v>
      </c>
      <c r="P22" s="67" t="s">
        <v>129</v>
      </c>
      <c r="Q22" s="67">
        <v>46215</v>
      </c>
      <c r="R22" s="49">
        <v>1500</v>
      </c>
      <c r="S22" s="49">
        <v>0</v>
      </c>
      <c r="T22" s="49">
        <v>0</v>
      </c>
      <c r="U22" s="68">
        <f t="shared" si="0"/>
        <v>1500</v>
      </c>
      <c r="V22" s="42" t="s">
        <v>183</v>
      </c>
      <c r="W22" s="69" t="s">
        <v>1232</v>
      </c>
    </row>
    <row r="23" spans="1:23" ht="30" customHeight="1" x14ac:dyDescent="0.3">
      <c r="A23" s="65">
        <v>19</v>
      </c>
      <c r="B23" s="60" t="str">
        <f t="shared" si="1"/>
        <v>CH2829</v>
      </c>
      <c r="C23" s="50" t="str">
        <f t="shared" si="2"/>
        <v>Bhanupratappur</v>
      </c>
      <c r="D23" s="50" t="str">
        <f t="shared" si="3"/>
        <v>FN26-27-01052</v>
      </c>
      <c r="E23" s="66">
        <v>46246</v>
      </c>
      <c r="F23" s="50" t="str">
        <f t="shared" si="4"/>
        <v>Suman biswas</v>
      </c>
      <c r="G23" s="50" t="str">
        <f t="shared" si="5"/>
        <v>SF0077544</v>
      </c>
      <c r="H23" s="50" t="str">
        <f t="shared" si="6"/>
        <v>Loan officer</v>
      </c>
      <c r="I23" s="49" t="s">
        <v>363</v>
      </c>
      <c r="J23" s="49" t="s">
        <v>573</v>
      </c>
      <c r="K23" s="49" t="s">
        <v>574</v>
      </c>
      <c r="L23" s="11">
        <v>359555005</v>
      </c>
      <c r="M23" s="67" t="s">
        <v>1003</v>
      </c>
      <c r="N23" s="49">
        <v>52000</v>
      </c>
      <c r="O23" s="49">
        <v>2770</v>
      </c>
      <c r="P23" s="67" t="s">
        <v>128</v>
      </c>
      <c r="Q23" s="67">
        <v>46101</v>
      </c>
      <c r="R23" s="49">
        <v>39642</v>
      </c>
      <c r="S23" s="49">
        <v>11080</v>
      </c>
      <c r="T23" s="49">
        <v>0</v>
      </c>
      <c r="U23" s="68">
        <f t="shared" si="0"/>
        <v>28562</v>
      </c>
      <c r="V23" s="42" t="s">
        <v>182</v>
      </c>
      <c r="W23" s="69" t="s">
        <v>1233</v>
      </c>
    </row>
    <row r="24" spans="1:23" ht="30" customHeight="1" x14ac:dyDescent="0.3">
      <c r="A24" s="65">
        <v>20</v>
      </c>
      <c r="B24" s="60" t="str">
        <f t="shared" si="1"/>
        <v>CH2829</v>
      </c>
      <c r="C24" s="50" t="str">
        <f t="shared" si="2"/>
        <v>Bhanupratappur</v>
      </c>
      <c r="D24" s="50" t="str">
        <f t="shared" si="3"/>
        <v>FN26-27-01052</v>
      </c>
      <c r="E24" s="66">
        <v>46241</v>
      </c>
      <c r="F24" s="50" t="str">
        <f t="shared" si="4"/>
        <v>Suman biswas</v>
      </c>
      <c r="G24" s="50" t="str">
        <f t="shared" si="5"/>
        <v>SF0077544</v>
      </c>
      <c r="H24" s="50" t="str">
        <f t="shared" si="6"/>
        <v>Loan officer</v>
      </c>
      <c r="I24" s="49" t="s">
        <v>417</v>
      </c>
      <c r="J24" s="49" t="s">
        <v>579</v>
      </c>
      <c r="K24" s="49" t="s">
        <v>580</v>
      </c>
      <c r="L24" s="11">
        <v>359629378</v>
      </c>
      <c r="M24" s="67" t="s">
        <v>1023</v>
      </c>
      <c r="N24" s="49">
        <v>72000</v>
      </c>
      <c r="O24" s="49">
        <v>3820</v>
      </c>
      <c r="P24" s="67" t="s">
        <v>129</v>
      </c>
      <c r="Q24" s="67">
        <v>46217</v>
      </c>
      <c r="R24" s="49">
        <v>12500</v>
      </c>
      <c r="S24" s="49">
        <v>3820</v>
      </c>
      <c r="T24" s="49">
        <v>0</v>
      </c>
      <c r="U24" s="68">
        <f t="shared" si="0"/>
        <v>8680</v>
      </c>
      <c r="V24" s="42" t="s">
        <v>183</v>
      </c>
      <c r="W24" s="69" t="s">
        <v>1234</v>
      </c>
    </row>
    <row r="25" spans="1:23" ht="30" customHeight="1" x14ac:dyDescent="0.3">
      <c r="A25" s="65">
        <v>21</v>
      </c>
      <c r="B25" s="60" t="str">
        <f t="shared" si="1"/>
        <v>CH2829</v>
      </c>
      <c r="C25" s="50" t="str">
        <f t="shared" si="2"/>
        <v>Bhanupratappur</v>
      </c>
      <c r="D25" s="50" t="str">
        <f t="shared" si="3"/>
        <v>FN26-27-01052</v>
      </c>
      <c r="E25" s="66">
        <v>46241</v>
      </c>
      <c r="F25" s="50" t="str">
        <f t="shared" si="4"/>
        <v>Suman biswas</v>
      </c>
      <c r="G25" s="50" t="str">
        <f t="shared" si="5"/>
        <v>SF0077544</v>
      </c>
      <c r="H25" s="50" t="str">
        <f t="shared" si="6"/>
        <v>Loan officer</v>
      </c>
      <c r="I25" s="49" t="s">
        <v>417</v>
      </c>
      <c r="J25" s="49" t="s">
        <v>579</v>
      </c>
      <c r="K25" s="49" t="s">
        <v>580</v>
      </c>
      <c r="L25" s="11">
        <v>360354676</v>
      </c>
      <c r="M25" s="67" t="s">
        <v>857</v>
      </c>
      <c r="N25" s="49">
        <v>76000</v>
      </c>
      <c r="O25" s="49">
        <v>3430</v>
      </c>
      <c r="P25" s="67" t="s">
        <v>129</v>
      </c>
      <c r="Q25" s="67">
        <v>46213</v>
      </c>
      <c r="R25" s="49">
        <v>2500</v>
      </c>
      <c r="S25" s="49">
        <v>3430</v>
      </c>
      <c r="T25" s="49">
        <v>0</v>
      </c>
      <c r="U25" s="68">
        <f t="shared" si="0"/>
        <v>-930</v>
      </c>
      <c r="V25" s="42" t="s">
        <v>183</v>
      </c>
      <c r="W25" s="69" t="s">
        <v>1235</v>
      </c>
    </row>
    <row r="26" spans="1:23" ht="30" customHeight="1" x14ac:dyDescent="0.3">
      <c r="A26" s="65">
        <v>22</v>
      </c>
      <c r="B26" s="60" t="str">
        <f t="shared" si="1"/>
        <v>CH2829</v>
      </c>
      <c r="C26" s="50" t="str">
        <f t="shared" si="2"/>
        <v>Bhanupratappur</v>
      </c>
      <c r="D26" s="50" t="str">
        <f t="shared" si="3"/>
        <v>FN26-27-01052</v>
      </c>
      <c r="E26" s="66">
        <v>46244</v>
      </c>
      <c r="F26" s="50" t="str">
        <f t="shared" si="4"/>
        <v>Suman biswas</v>
      </c>
      <c r="G26" s="50" t="str">
        <f t="shared" si="5"/>
        <v>SF0077544</v>
      </c>
      <c r="H26" s="50" t="str">
        <f t="shared" si="6"/>
        <v>Loan officer</v>
      </c>
      <c r="I26" s="49" t="s">
        <v>563</v>
      </c>
      <c r="J26" s="49" t="s">
        <v>565</v>
      </c>
      <c r="K26" s="49" t="s">
        <v>566</v>
      </c>
      <c r="L26" s="11">
        <v>360397271</v>
      </c>
      <c r="M26" s="67" t="s">
        <v>1066</v>
      </c>
      <c r="N26" s="49">
        <v>113000</v>
      </c>
      <c r="O26" s="49">
        <v>4990</v>
      </c>
      <c r="P26" s="67" t="s">
        <v>129</v>
      </c>
      <c r="Q26" s="67">
        <v>46205</v>
      </c>
      <c r="R26" s="49">
        <v>4900</v>
      </c>
      <c r="S26" s="49">
        <v>0</v>
      </c>
      <c r="T26" s="49">
        <v>0</v>
      </c>
      <c r="U26" s="68">
        <f t="shared" si="0"/>
        <v>4900</v>
      </c>
      <c r="V26" s="42" t="s">
        <v>182</v>
      </c>
      <c r="W26" s="69" t="s">
        <v>1236</v>
      </c>
    </row>
    <row r="27" spans="1:23" ht="30" customHeight="1" x14ac:dyDescent="0.3">
      <c r="A27" s="65">
        <v>23</v>
      </c>
      <c r="B27" s="60" t="str">
        <f t="shared" si="1"/>
        <v>CH2829</v>
      </c>
      <c r="C27" s="50" t="str">
        <f t="shared" si="2"/>
        <v>Bhanupratappur</v>
      </c>
      <c r="D27" s="50" t="str">
        <f t="shared" si="3"/>
        <v>FN26-27-01052</v>
      </c>
      <c r="E27" s="66">
        <v>46244</v>
      </c>
      <c r="F27" s="50" t="str">
        <f t="shared" si="4"/>
        <v>Suman biswas</v>
      </c>
      <c r="G27" s="50" t="str">
        <f t="shared" si="5"/>
        <v>SF0077544</v>
      </c>
      <c r="H27" s="50" t="str">
        <f t="shared" si="6"/>
        <v>Loan officer</v>
      </c>
      <c r="I27" s="49" t="s">
        <v>563</v>
      </c>
      <c r="J27" s="49" t="s">
        <v>565</v>
      </c>
      <c r="K27" s="49" t="s">
        <v>566</v>
      </c>
      <c r="L27" s="11">
        <v>359439497</v>
      </c>
      <c r="M27" s="67" t="s">
        <v>996</v>
      </c>
      <c r="N27" s="49">
        <v>80000</v>
      </c>
      <c r="O27" s="49">
        <v>4220</v>
      </c>
      <c r="P27" s="67" t="s">
        <v>129</v>
      </c>
      <c r="Q27" s="67">
        <v>46096</v>
      </c>
      <c r="R27" s="49">
        <v>12600</v>
      </c>
      <c r="S27" s="49">
        <v>0</v>
      </c>
      <c r="T27" s="49">
        <v>0</v>
      </c>
      <c r="U27" s="68">
        <f t="shared" si="0"/>
        <v>12600</v>
      </c>
      <c r="V27" s="42" t="s">
        <v>183</v>
      </c>
      <c r="W27" s="69" t="s">
        <v>1237</v>
      </c>
    </row>
    <row r="28" spans="1:23" ht="30" customHeight="1" x14ac:dyDescent="0.3">
      <c r="A28" s="65">
        <v>24</v>
      </c>
      <c r="B28" s="60" t="str">
        <f t="shared" si="1"/>
        <v>CH2829</v>
      </c>
      <c r="C28" s="50" t="str">
        <f t="shared" si="2"/>
        <v>Bhanupratappur</v>
      </c>
      <c r="D28" s="50" t="str">
        <f t="shared" si="3"/>
        <v>FN26-27-01052</v>
      </c>
      <c r="E28" s="66">
        <v>46244</v>
      </c>
      <c r="F28" s="50" t="str">
        <f t="shared" si="4"/>
        <v>Suman biswas</v>
      </c>
      <c r="G28" s="50" t="str">
        <f t="shared" si="5"/>
        <v>SF0077544</v>
      </c>
      <c r="H28" s="50" t="str">
        <f t="shared" si="6"/>
        <v>Loan officer</v>
      </c>
      <c r="I28" s="49" t="s">
        <v>563</v>
      </c>
      <c r="J28" s="49" t="s">
        <v>565</v>
      </c>
      <c r="K28" s="49" t="s">
        <v>566</v>
      </c>
      <c r="L28" s="11">
        <v>359439497</v>
      </c>
      <c r="M28" s="67" t="s">
        <v>996</v>
      </c>
      <c r="N28" s="49">
        <v>80000</v>
      </c>
      <c r="O28" s="49">
        <v>4220</v>
      </c>
      <c r="P28" s="67" t="s">
        <v>129</v>
      </c>
      <c r="Q28" s="67">
        <v>46107</v>
      </c>
      <c r="R28" s="49">
        <v>4300</v>
      </c>
      <c r="S28" s="49">
        <v>0</v>
      </c>
      <c r="T28" s="49">
        <v>0</v>
      </c>
      <c r="U28" s="68">
        <f t="shared" si="0"/>
        <v>4300</v>
      </c>
      <c r="V28" s="42" t="s">
        <v>183</v>
      </c>
      <c r="W28" s="69" t="s">
        <v>1238</v>
      </c>
    </row>
    <row r="29" spans="1:23" ht="30" customHeight="1" x14ac:dyDescent="0.3">
      <c r="A29" s="65">
        <v>25</v>
      </c>
      <c r="B29" s="60" t="str">
        <f t="shared" si="1"/>
        <v>CH2829</v>
      </c>
      <c r="C29" s="50" t="str">
        <f t="shared" si="2"/>
        <v>Bhanupratappur</v>
      </c>
      <c r="D29" s="50" t="str">
        <f t="shared" si="3"/>
        <v>FN26-27-01052</v>
      </c>
      <c r="E29" s="66">
        <v>46244</v>
      </c>
      <c r="F29" s="50" t="str">
        <f t="shared" si="4"/>
        <v>Suman biswas</v>
      </c>
      <c r="G29" s="50" t="str">
        <f t="shared" si="5"/>
        <v>SF0077544</v>
      </c>
      <c r="H29" s="50" t="str">
        <f t="shared" si="6"/>
        <v>Loan officer</v>
      </c>
      <c r="I29" s="49" t="s">
        <v>563</v>
      </c>
      <c r="J29" s="49" t="s">
        <v>565</v>
      </c>
      <c r="K29" s="49" t="s">
        <v>566</v>
      </c>
      <c r="L29" s="11">
        <v>359439497</v>
      </c>
      <c r="M29" s="67" t="s">
        <v>996</v>
      </c>
      <c r="N29" s="49">
        <v>80000</v>
      </c>
      <c r="O29" s="49">
        <v>4220</v>
      </c>
      <c r="P29" s="67" t="s">
        <v>129</v>
      </c>
      <c r="Q29" s="67">
        <v>46116</v>
      </c>
      <c r="R29" s="49">
        <v>41500</v>
      </c>
      <c r="S29" s="49">
        <v>4220</v>
      </c>
      <c r="T29" s="49">
        <v>0</v>
      </c>
      <c r="U29" s="68">
        <f t="shared" si="0"/>
        <v>37280</v>
      </c>
      <c r="V29" s="42" t="s">
        <v>183</v>
      </c>
      <c r="W29" s="69" t="s">
        <v>1239</v>
      </c>
    </row>
    <row r="30" spans="1:23" ht="30" customHeight="1" x14ac:dyDescent="0.3">
      <c r="A30" s="65">
        <v>26</v>
      </c>
      <c r="B30" s="60" t="str">
        <f t="shared" si="1"/>
        <v>CH2829</v>
      </c>
      <c r="C30" s="50" t="str">
        <f t="shared" si="2"/>
        <v>Bhanupratappur</v>
      </c>
      <c r="D30" s="50" t="str">
        <f t="shared" si="3"/>
        <v>FN26-27-01052</v>
      </c>
      <c r="E30" s="66">
        <v>46244</v>
      </c>
      <c r="F30" s="50" t="str">
        <f t="shared" si="4"/>
        <v>Suman biswas</v>
      </c>
      <c r="G30" s="50" t="str">
        <f t="shared" si="5"/>
        <v>SF0077544</v>
      </c>
      <c r="H30" s="50" t="str">
        <f t="shared" si="6"/>
        <v>Loan officer</v>
      </c>
      <c r="I30" s="49" t="s">
        <v>563</v>
      </c>
      <c r="J30" s="49" t="s">
        <v>565</v>
      </c>
      <c r="K30" s="49" t="s">
        <v>566</v>
      </c>
      <c r="L30" s="11">
        <v>359439497</v>
      </c>
      <c r="M30" s="67" t="s">
        <v>996</v>
      </c>
      <c r="N30" s="49">
        <v>80000</v>
      </c>
      <c r="O30" s="49">
        <v>4220</v>
      </c>
      <c r="P30" s="67" t="s">
        <v>129</v>
      </c>
      <c r="Q30" s="67">
        <v>46146</v>
      </c>
      <c r="R30" s="49">
        <v>5000</v>
      </c>
      <c r="S30" s="49">
        <v>4220</v>
      </c>
      <c r="T30" s="49">
        <v>0</v>
      </c>
      <c r="U30" s="68">
        <f t="shared" si="0"/>
        <v>780</v>
      </c>
      <c r="V30" s="42" t="s">
        <v>183</v>
      </c>
      <c r="W30" s="69" t="s">
        <v>1240</v>
      </c>
    </row>
    <row r="31" spans="1:23" ht="30" customHeight="1" x14ac:dyDescent="0.3">
      <c r="A31" s="65">
        <v>27</v>
      </c>
      <c r="B31" s="60" t="str">
        <f t="shared" si="1"/>
        <v>CH2829</v>
      </c>
      <c r="C31" s="50" t="str">
        <f t="shared" si="2"/>
        <v>Bhanupratappur</v>
      </c>
      <c r="D31" s="50" t="str">
        <f t="shared" si="3"/>
        <v>FN26-27-01052</v>
      </c>
      <c r="E31" s="66">
        <v>46244</v>
      </c>
      <c r="F31" s="50" t="str">
        <f t="shared" si="4"/>
        <v>Suman biswas</v>
      </c>
      <c r="G31" s="50" t="str">
        <f t="shared" si="5"/>
        <v>SF0077544</v>
      </c>
      <c r="H31" s="50" t="str">
        <f t="shared" si="6"/>
        <v>Loan officer</v>
      </c>
      <c r="I31" s="49" t="s">
        <v>563</v>
      </c>
      <c r="J31" s="49" t="s">
        <v>565</v>
      </c>
      <c r="K31" s="49" t="s">
        <v>566</v>
      </c>
      <c r="L31" s="11">
        <v>359439497</v>
      </c>
      <c r="M31" s="67" t="s">
        <v>996</v>
      </c>
      <c r="N31" s="49">
        <v>80000</v>
      </c>
      <c r="O31" s="49">
        <v>4220</v>
      </c>
      <c r="P31" s="67" t="s">
        <v>129</v>
      </c>
      <c r="Q31" s="67">
        <v>46163</v>
      </c>
      <c r="R31" s="49">
        <v>5000</v>
      </c>
      <c r="S31" s="49">
        <v>4220</v>
      </c>
      <c r="T31" s="49">
        <v>0</v>
      </c>
      <c r="U31" s="68">
        <f t="shared" si="0"/>
        <v>780</v>
      </c>
      <c r="V31" s="42" t="s">
        <v>183</v>
      </c>
      <c r="W31" s="69" t="s">
        <v>1241</v>
      </c>
    </row>
    <row r="32" spans="1:23" ht="30" customHeight="1" x14ac:dyDescent="0.3">
      <c r="A32" s="65">
        <v>28</v>
      </c>
      <c r="B32" s="60" t="str">
        <f t="shared" si="1"/>
        <v>CH2829</v>
      </c>
      <c r="C32" s="50" t="str">
        <f t="shared" si="2"/>
        <v>Bhanupratappur</v>
      </c>
      <c r="D32" s="50" t="str">
        <f t="shared" si="3"/>
        <v>FN26-27-01052</v>
      </c>
      <c r="E32" s="66">
        <v>46244</v>
      </c>
      <c r="F32" s="50" t="str">
        <f t="shared" si="4"/>
        <v>Suman biswas</v>
      </c>
      <c r="G32" s="50" t="str">
        <f t="shared" si="5"/>
        <v>SF0077544</v>
      </c>
      <c r="H32" s="50" t="str">
        <f t="shared" si="6"/>
        <v>Loan officer</v>
      </c>
      <c r="I32" s="49" t="s">
        <v>563</v>
      </c>
      <c r="J32" s="49" t="s">
        <v>565</v>
      </c>
      <c r="K32" s="49" t="s">
        <v>566</v>
      </c>
      <c r="L32" s="11">
        <v>359439497</v>
      </c>
      <c r="M32" s="67" t="s">
        <v>996</v>
      </c>
      <c r="N32" s="49">
        <v>80000</v>
      </c>
      <c r="O32" s="49">
        <v>4220</v>
      </c>
      <c r="P32" s="67" t="s">
        <v>129</v>
      </c>
      <c r="Q32" s="67">
        <v>46187</v>
      </c>
      <c r="R32" s="49">
        <v>5000</v>
      </c>
      <c r="S32" s="49">
        <v>0</v>
      </c>
      <c r="T32" s="49">
        <v>0</v>
      </c>
      <c r="U32" s="68">
        <f t="shared" si="0"/>
        <v>5000</v>
      </c>
      <c r="V32" s="42" t="s">
        <v>183</v>
      </c>
      <c r="W32" s="69" t="s">
        <v>1242</v>
      </c>
    </row>
    <row r="33" spans="1:23" ht="30" customHeight="1" x14ac:dyDescent="0.3">
      <c r="A33" s="65">
        <v>29</v>
      </c>
      <c r="B33" s="60" t="str">
        <f t="shared" si="1"/>
        <v>CH2829</v>
      </c>
      <c r="C33" s="50" t="str">
        <f t="shared" si="2"/>
        <v>Bhanupratappur</v>
      </c>
      <c r="D33" s="50" t="str">
        <f t="shared" si="3"/>
        <v>FN26-27-01052</v>
      </c>
      <c r="E33" s="66">
        <v>46244</v>
      </c>
      <c r="F33" s="50" t="str">
        <f t="shared" si="4"/>
        <v>Suman biswas</v>
      </c>
      <c r="G33" s="50" t="str">
        <f t="shared" si="5"/>
        <v>SF0077544</v>
      </c>
      <c r="H33" s="50" t="str">
        <f t="shared" si="6"/>
        <v>Loan officer</v>
      </c>
      <c r="I33" s="49" t="s">
        <v>563</v>
      </c>
      <c r="J33" s="49" t="s">
        <v>565</v>
      </c>
      <c r="K33" s="49" t="s">
        <v>566</v>
      </c>
      <c r="L33" s="11">
        <v>359439497</v>
      </c>
      <c r="M33" s="67" t="s">
        <v>996</v>
      </c>
      <c r="N33" s="49">
        <v>80000</v>
      </c>
      <c r="O33" s="49">
        <v>4220</v>
      </c>
      <c r="P33" s="67" t="s">
        <v>129</v>
      </c>
      <c r="Q33" s="67">
        <v>46218</v>
      </c>
      <c r="R33" s="49">
        <v>5000</v>
      </c>
      <c r="S33" s="49">
        <v>4220</v>
      </c>
      <c r="T33" s="49">
        <v>0</v>
      </c>
      <c r="U33" s="68">
        <f t="shared" si="0"/>
        <v>780</v>
      </c>
      <c r="V33" s="42" t="s">
        <v>183</v>
      </c>
      <c r="W33" s="69" t="s">
        <v>1243</v>
      </c>
    </row>
    <row r="34" spans="1:23" ht="30" customHeight="1" x14ac:dyDescent="0.3">
      <c r="A34" s="65">
        <v>30</v>
      </c>
      <c r="B34" s="60" t="str">
        <f t="shared" si="1"/>
        <v>CH2829</v>
      </c>
      <c r="C34" s="50" t="str">
        <f t="shared" si="2"/>
        <v>Bhanupratappur</v>
      </c>
      <c r="D34" s="50" t="str">
        <f t="shared" si="3"/>
        <v>FN26-27-01052</v>
      </c>
      <c r="E34" s="66">
        <v>46244</v>
      </c>
      <c r="F34" s="50" t="str">
        <f t="shared" si="4"/>
        <v>Suman biswas</v>
      </c>
      <c r="G34" s="50" t="str">
        <f t="shared" si="5"/>
        <v>SF0077544</v>
      </c>
      <c r="H34" s="50" t="str">
        <f t="shared" si="6"/>
        <v>Loan officer</v>
      </c>
      <c r="I34" s="49" t="s">
        <v>563</v>
      </c>
      <c r="J34" s="49" t="s">
        <v>565</v>
      </c>
      <c r="K34" s="49" t="s">
        <v>566</v>
      </c>
      <c r="L34" s="11">
        <v>359439497</v>
      </c>
      <c r="M34" s="67" t="s">
        <v>996</v>
      </c>
      <c r="N34" s="49">
        <v>80000</v>
      </c>
      <c r="O34" s="49">
        <v>4220</v>
      </c>
      <c r="P34" s="67" t="s">
        <v>129</v>
      </c>
      <c r="Q34" s="67">
        <v>46190</v>
      </c>
      <c r="R34" s="49">
        <v>5000</v>
      </c>
      <c r="S34" s="49">
        <v>0</v>
      </c>
      <c r="T34" s="49">
        <v>0</v>
      </c>
      <c r="U34" s="68">
        <f t="shared" si="0"/>
        <v>5000</v>
      </c>
      <c r="V34" s="42" t="s">
        <v>183</v>
      </c>
      <c r="W34" s="69" t="s">
        <v>1244</v>
      </c>
    </row>
    <row r="35" spans="1:23" ht="30" customHeight="1" x14ac:dyDescent="0.3">
      <c r="A35" s="65">
        <v>31</v>
      </c>
      <c r="B35" s="60" t="str">
        <f t="shared" si="1"/>
        <v>CH2829</v>
      </c>
      <c r="C35" s="50" t="str">
        <f t="shared" si="2"/>
        <v>Bhanupratappur</v>
      </c>
      <c r="D35" s="50" t="str">
        <f t="shared" si="3"/>
        <v>FN26-27-01052</v>
      </c>
      <c r="E35" s="66">
        <v>46247</v>
      </c>
      <c r="F35" s="50" t="str">
        <f t="shared" si="4"/>
        <v>Suman biswas</v>
      </c>
      <c r="G35" s="50" t="str">
        <f t="shared" si="5"/>
        <v>SF0077544</v>
      </c>
      <c r="H35" s="50" t="str">
        <f t="shared" si="6"/>
        <v>Loan officer</v>
      </c>
      <c r="I35" s="49" t="s">
        <v>521</v>
      </c>
      <c r="J35" s="49" t="s">
        <v>523</v>
      </c>
      <c r="K35" s="49" t="s">
        <v>524</v>
      </c>
      <c r="L35" s="11">
        <v>358647135</v>
      </c>
      <c r="M35" s="67" t="s">
        <v>947</v>
      </c>
      <c r="N35" s="49">
        <v>80000</v>
      </c>
      <c r="O35" s="49">
        <v>4220</v>
      </c>
      <c r="P35" s="67" t="s">
        <v>129</v>
      </c>
      <c r="Q35" s="67">
        <v>46120</v>
      </c>
      <c r="R35" s="49">
        <v>10643</v>
      </c>
      <c r="S35" s="49">
        <v>12660</v>
      </c>
      <c r="T35" s="49">
        <v>0</v>
      </c>
      <c r="U35" s="68">
        <f t="shared" si="0"/>
        <v>-2017</v>
      </c>
      <c r="V35" s="42" t="s">
        <v>183</v>
      </c>
      <c r="W35" s="69" t="s">
        <v>1245</v>
      </c>
    </row>
    <row r="36" spans="1:23" ht="30" customHeight="1" x14ac:dyDescent="0.3">
      <c r="A36" s="65">
        <v>32</v>
      </c>
      <c r="B36" s="60" t="str">
        <f t="shared" si="1"/>
        <v>CH2829</v>
      </c>
      <c r="C36" s="50" t="str">
        <f t="shared" si="2"/>
        <v>Bhanupratappur</v>
      </c>
      <c r="D36" s="50" t="str">
        <f t="shared" si="3"/>
        <v>FN26-27-01052</v>
      </c>
      <c r="E36" s="66">
        <v>46242</v>
      </c>
      <c r="F36" s="50" t="str">
        <f t="shared" si="4"/>
        <v>Suman biswas</v>
      </c>
      <c r="G36" s="50" t="str">
        <f t="shared" si="5"/>
        <v>SF0077544</v>
      </c>
      <c r="H36" s="50" t="str">
        <f t="shared" si="6"/>
        <v>Loan officer</v>
      </c>
      <c r="I36" s="49" t="s">
        <v>551</v>
      </c>
      <c r="J36" s="49" t="s">
        <v>553</v>
      </c>
      <c r="K36" s="49" t="s">
        <v>554</v>
      </c>
      <c r="L36" s="11">
        <v>359186036</v>
      </c>
      <c r="M36" s="67" t="s">
        <v>983</v>
      </c>
      <c r="N36" s="49">
        <v>57000</v>
      </c>
      <c r="O36" s="49">
        <v>3010</v>
      </c>
      <c r="P36" s="67" t="s">
        <v>128</v>
      </c>
      <c r="Q36" s="67">
        <v>46209</v>
      </c>
      <c r="R36" s="49">
        <v>21070</v>
      </c>
      <c r="S36" s="49">
        <v>3000</v>
      </c>
      <c r="T36" s="49">
        <v>0</v>
      </c>
      <c r="U36" s="68">
        <f t="shared" si="0"/>
        <v>18070</v>
      </c>
      <c r="V36" s="42" t="s">
        <v>182</v>
      </c>
      <c r="W36" s="69" t="s">
        <v>1246</v>
      </c>
    </row>
    <row r="37" spans="1:23" ht="30" customHeight="1" x14ac:dyDescent="0.3">
      <c r="A37" s="65">
        <v>33</v>
      </c>
      <c r="B37" s="60" t="str">
        <f t="shared" si="1"/>
        <v>CH2829</v>
      </c>
      <c r="C37" s="50" t="str">
        <f t="shared" si="2"/>
        <v>Bhanupratappur</v>
      </c>
      <c r="D37" s="50" t="str">
        <f t="shared" si="3"/>
        <v>FN26-27-01052</v>
      </c>
      <c r="E37" s="66">
        <v>46238</v>
      </c>
      <c r="F37" s="50" t="str">
        <f t="shared" si="4"/>
        <v>Suman biswas</v>
      </c>
      <c r="G37" s="50" t="str">
        <f t="shared" si="5"/>
        <v>SF0077544</v>
      </c>
      <c r="H37" s="50" t="str">
        <f t="shared" si="6"/>
        <v>Loan officer</v>
      </c>
      <c r="I37" s="49" t="s">
        <v>1258</v>
      </c>
      <c r="J37" s="49" t="s">
        <v>1259</v>
      </c>
      <c r="K37" s="49" t="s">
        <v>1260</v>
      </c>
      <c r="L37" s="11">
        <v>355623432</v>
      </c>
      <c r="M37" s="67" t="s">
        <v>1261</v>
      </c>
      <c r="N37" s="49">
        <v>53000</v>
      </c>
      <c r="O37" s="49">
        <v>2390</v>
      </c>
      <c r="P37" s="67" t="s">
        <v>127</v>
      </c>
      <c r="Q37" s="67">
        <v>46209</v>
      </c>
      <c r="R37" s="49">
        <v>4630</v>
      </c>
      <c r="S37" s="49">
        <v>2390</v>
      </c>
      <c r="T37" s="49">
        <v>0</v>
      </c>
      <c r="U37" s="68">
        <f t="shared" si="0"/>
        <v>2240</v>
      </c>
      <c r="V37" s="42" t="s">
        <v>183</v>
      </c>
      <c r="W37" s="69" t="s">
        <v>1262</v>
      </c>
    </row>
    <row r="38" spans="1:23" ht="30" customHeight="1" x14ac:dyDescent="0.3">
      <c r="A38" s="65">
        <v>34</v>
      </c>
      <c r="B38" s="60" t="str">
        <f t="shared" si="1"/>
        <v>CH2829</v>
      </c>
      <c r="C38" s="50" t="str">
        <f t="shared" si="2"/>
        <v>Bhanupratappur</v>
      </c>
      <c r="D38" s="50" t="str">
        <f t="shared" si="3"/>
        <v>FN26-27-01052</v>
      </c>
      <c r="E38" s="66">
        <v>46238</v>
      </c>
      <c r="F38" s="50" t="str">
        <f t="shared" si="4"/>
        <v>Suman biswas</v>
      </c>
      <c r="G38" s="50" t="str">
        <f t="shared" si="5"/>
        <v>SF0077544</v>
      </c>
      <c r="H38" s="50" t="str">
        <f t="shared" si="6"/>
        <v>Loan officer</v>
      </c>
      <c r="I38" s="49" t="s">
        <v>1248</v>
      </c>
      <c r="J38" s="49" t="s">
        <v>1250</v>
      </c>
      <c r="K38" s="49" t="s">
        <v>1251</v>
      </c>
      <c r="L38" s="11">
        <v>360099703</v>
      </c>
      <c r="M38" s="67" t="s">
        <v>1052</v>
      </c>
      <c r="N38" s="49">
        <v>98000</v>
      </c>
      <c r="O38" s="49">
        <v>4330</v>
      </c>
      <c r="P38" s="67" t="s">
        <v>129</v>
      </c>
      <c r="Q38" s="67">
        <v>46192</v>
      </c>
      <c r="R38" s="49">
        <v>4330</v>
      </c>
      <c r="S38" s="49">
        <v>4330</v>
      </c>
      <c r="T38" s="49">
        <v>0</v>
      </c>
      <c r="U38" s="68">
        <f t="shared" si="0"/>
        <v>0</v>
      </c>
      <c r="V38" s="42" t="s">
        <v>183</v>
      </c>
      <c r="W38" s="69" t="s">
        <v>1263</v>
      </c>
    </row>
    <row r="39" spans="1:23" ht="30" customHeight="1" x14ac:dyDescent="0.3">
      <c r="A39" s="65">
        <v>35</v>
      </c>
      <c r="B39" s="60" t="str">
        <f t="shared" si="1"/>
        <v>CH2829</v>
      </c>
      <c r="C39" s="50" t="str">
        <f t="shared" si="2"/>
        <v>Bhanupratappur</v>
      </c>
      <c r="D39" s="50" t="str">
        <f t="shared" si="3"/>
        <v>FN26-27-01052</v>
      </c>
      <c r="E39" s="66">
        <v>46238</v>
      </c>
      <c r="F39" s="50" t="str">
        <f t="shared" si="4"/>
        <v>Suman biswas</v>
      </c>
      <c r="G39" s="50" t="str">
        <f t="shared" si="5"/>
        <v>SF0077544</v>
      </c>
      <c r="H39" s="50" t="str">
        <f t="shared" si="6"/>
        <v>Loan officer</v>
      </c>
      <c r="I39" s="49" t="s">
        <v>1248</v>
      </c>
      <c r="J39" s="49" t="s">
        <v>1250</v>
      </c>
      <c r="K39" s="49" t="s">
        <v>1251</v>
      </c>
      <c r="L39" s="11">
        <v>360099703</v>
      </c>
      <c r="M39" s="67" t="s">
        <v>1052</v>
      </c>
      <c r="N39" s="49">
        <v>98000</v>
      </c>
      <c r="O39" s="49">
        <v>4330</v>
      </c>
      <c r="P39" s="67" t="s">
        <v>129</v>
      </c>
      <c r="Q39" s="67">
        <v>46196</v>
      </c>
      <c r="R39" s="49">
        <v>2230</v>
      </c>
      <c r="S39" s="49">
        <v>0</v>
      </c>
      <c r="T39" s="49">
        <v>0</v>
      </c>
      <c r="U39" s="68">
        <f t="shared" si="0"/>
        <v>2230</v>
      </c>
      <c r="V39" s="42" t="s">
        <v>183</v>
      </c>
      <c r="W39" s="69" t="s">
        <v>1264</v>
      </c>
    </row>
    <row r="40" spans="1:23" ht="30" customHeight="1" x14ac:dyDescent="0.3">
      <c r="A40" s="65">
        <v>36</v>
      </c>
      <c r="B40" s="60" t="str">
        <f t="shared" si="1"/>
        <v>CH2829</v>
      </c>
      <c r="C40" s="50" t="str">
        <f t="shared" si="2"/>
        <v>Bhanupratappur</v>
      </c>
      <c r="D40" s="50" t="str">
        <f t="shared" si="3"/>
        <v>FN26-27-01052</v>
      </c>
      <c r="E40" s="66">
        <v>46245</v>
      </c>
      <c r="F40" s="50" t="str">
        <f t="shared" si="4"/>
        <v>Suman biswas</v>
      </c>
      <c r="G40" s="50" t="str">
        <f t="shared" si="5"/>
        <v>SF0077544</v>
      </c>
      <c r="H40" s="50" t="str">
        <f t="shared" si="6"/>
        <v>Loan officer</v>
      </c>
      <c r="I40" s="49" t="s">
        <v>374</v>
      </c>
      <c r="J40" s="49" t="s">
        <v>575</v>
      </c>
      <c r="K40" s="49" t="s">
        <v>576</v>
      </c>
      <c r="L40" s="11">
        <v>359562312</v>
      </c>
      <c r="M40" s="67" t="s">
        <v>1003</v>
      </c>
      <c r="N40" s="49">
        <v>65000</v>
      </c>
      <c r="O40" s="49">
        <v>3460</v>
      </c>
      <c r="P40" s="67" t="s">
        <v>129</v>
      </c>
      <c r="Q40" s="67">
        <v>46196</v>
      </c>
      <c r="R40" s="49">
        <v>4000</v>
      </c>
      <c r="S40" s="49">
        <v>3460</v>
      </c>
      <c r="T40" s="49">
        <v>0</v>
      </c>
      <c r="U40" s="68">
        <f t="shared" si="0"/>
        <v>540</v>
      </c>
      <c r="V40" s="42" t="s">
        <v>183</v>
      </c>
      <c r="W40" s="69" t="s">
        <v>1284</v>
      </c>
    </row>
    <row r="41" spans="1:23" ht="30" customHeight="1" x14ac:dyDescent="0.3">
      <c r="A41" s="65">
        <v>37</v>
      </c>
      <c r="B41" s="60" t="str">
        <f t="shared" si="1"/>
        <v>CH2829</v>
      </c>
      <c r="C41" s="50" t="str">
        <f t="shared" si="2"/>
        <v>Bhanupratappur</v>
      </c>
      <c r="D41" s="50" t="str">
        <f t="shared" si="3"/>
        <v>FN26-27-01052</v>
      </c>
      <c r="E41" s="66">
        <v>46245</v>
      </c>
      <c r="F41" s="50" t="str">
        <f t="shared" si="4"/>
        <v>Suman biswas</v>
      </c>
      <c r="G41" s="50" t="str">
        <f t="shared" si="5"/>
        <v>SF0077544</v>
      </c>
      <c r="H41" s="50" t="str">
        <f t="shared" si="6"/>
        <v>Loan officer</v>
      </c>
      <c r="I41" s="49" t="s">
        <v>374</v>
      </c>
      <c r="J41" s="49" t="s">
        <v>575</v>
      </c>
      <c r="K41" s="49" t="s">
        <v>576</v>
      </c>
      <c r="L41" s="11">
        <v>359562312</v>
      </c>
      <c r="M41" s="67" t="s">
        <v>1003</v>
      </c>
      <c r="N41" s="49">
        <v>65000</v>
      </c>
      <c r="O41" s="49">
        <v>3460</v>
      </c>
      <c r="P41" s="67" t="s">
        <v>129</v>
      </c>
      <c r="Q41" s="67">
        <v>46197</v>
      </c>
      <c r="R41" s="49">
        <v>2500</v>
      </c>
      <c r="S41" s="49">
        <v>0</v>
      </c>
      <c r="T41" s="49">
        <v>0</v>
      </c>
      <c r="U41" s="68">
        <f t="shared" si="0"/>
        <v>2500</v>
      </c>
      <c r="V41" s="42" t="s">
        <v>183</v>
      </c>
      <c r="W41" s="69" t="s">
        <v>1285</v>
      </c>
    </row>
    <row r="42" spans="1:23" ht="30" customHeight="1" x14ac:dyDescent="0.3">
      <c r="A42" s="65">
        <v>38</v>
      </c>
      <c r="B42" s="60" t="str">
        <f t="shared" si="1"/>
        <v>CH2829</v>
      </c>
      <c r="C42" s="50" t="str">
        <f t="shared" si="2"/>
        <v>Bhanupratappur</v>
      </c>
      <c r="D42" s="50" t="str">
        <f t="shared" si="3"/>
        <v>FN26-27-01052</v>
      </c>
      <c r="E42" s="66">
        <v>46246</v>
      </c>
      <c r="F42" s="50" t="str">
        <f t="shared" si="4"/>
        <v>Suman biswas</v>
      </c>
      <c r="G42" s="50" t="str">
        <f t="shared" si="5"/>
        <v>SF0077544</v>
      </c>
      <c r="H42" s="50" t="str">
        <f t="shared" si="6"/>
        <v>Loan officer</v>
      </c>
      <c r="I42" s="49" t="s">
        <v>601</v>
      </c>
      <c r="J42" s="49" t="s">
        <v>603</v>
      </c>
      <c r="K42" s="49" t="s">
        <v>604</v>
      </c>
      <c r="L42" s="11">
        <v>360103488</v>
      </c>
      <c r="M42" s="67" t="s">
        <v>1058</v>
      </c>
      <c r="N42" s="49">
        <v>60000</v>
      </c>
      <c r="O42" s="49">
        <v>3230</v>
      </c>
      <c r="P42" s="67" t="s">
        <v>129</v>
      </c>
      <c r="Q42" s="67">
        <v>46222</v>
      </c>
      <c r="R42" s="49">
        <v>6464</v>
      </c>
      <c r="S42" s="49">
        <v>0</v>
      </c>
      <c r="T42" s="49">
        <v>0</v>
      </c>
      <c r="U42" s="68">
        <f t="shared" si="0"/>
        <v>6464</v>
      </c>
      <c r="V42" s="42" t="s">
        <v>183</v>
      </c>
      <c r="W42" s="69" t="s">
        <v>1288</v>
      </c>
    </row>
    <row r="43" spans="1:23" ht="30" customHeight="1" x14ac:dyDescent="0.3">
      <c r="A43" s="65">
        <v>39</v>
      </c>
      <c r="B43" s="60" t="str">
        <f t="shared" si="1"/>
        <v>CH2829</v>
      </c>
      <c r="C43" s="50" t="str">
        <f t="shared" si="2"/>
        <v>Bhanupratappur</v>
      </c>
      <c r="D43" s="50" t="str">
        <f t="shared" si="3"/>
        <v>FN26-27-01052</v>
      </c>
      <c r="E43" s="66">
        <v>46246</v>
      </c>
      <c r="F43" s="50" t="str">
        <f t="shared" si="4"/>
        <v>Suman biswas</v>
      </c>
      <c r="G43" s="50" t="str">
        <f t="shared" si="5"/>
        <v>SF0077544</v>
      </c>
      <c r="H43" s="50" t="str">
        <f t="shared" si="6"/>
        <v>Loan officer</v>
      </c>
      <c r="I43" s="49" t="s">
        <v>601</v>
      </c>
      <c r="J43" s="49" t="s">
        <v>603</v>
      </c>
      <c r="K43" s="49" t="s">
        <v>604</v>
      </c>
      <c r="L43" s="11">
        <v>360103488</v>
      </c>
      <c r="M43" s="67" t="s">
        <v>1058</v>
      </c>
      <c r="N43" s="49">
        <v>60000</v>
      </c>
      <c r="O43" s="49">
        <v>3230</v>
      </c>
      <c r="P43" s="67" t="s">
        <v>129</v>
      </c>
      <c r="Q43" s="67">
        <v>46216</v>
      </c>
      <c r="R43" s="49">
        <v>6464</v>
      </c>
      <c r="S43" s="49">
        <v>0</v>
      </c>
      <c r="T43" s="49">
        <v>0</v>
      </c>
      <c r="U43" s="68">
        <f t="shared" si="0"/>
        <v>6464</v>
      </c>
      <c r="V43" s="42" t="s">
        <v>183</v>
      </c>
      <c r="W43" s="69" t="s">
        <v>1289</v>
      </c>
    </row>
    <row r="44" spans="1:23" ht="30" customHeight="1" x14ac:dyDescent="0.3">
      <c r="A44" s="65">
        <v>40</v>
      </c>
      <c r="B44" s="60" t="str">
        <f t="shared" si="1"/>
        <v>CH2829</v>
      </c>
      <c r="C44" s="50" t="str">
        <f t="shared" si="2"/>
        <v>Bhanupratappur</v>
      </c>
      <c r="D44" s="50" t="str">
        <f t="shared" si="3"/>
        <v>FN26-27-01052</v>
      </c>
      <c r="E44" s="66">
        <v>46237</v>
      </c>
      <c r="F44" s="50" t="str">
        <f t="shared" si="4"/>
        <v>Suman biswas</v>
      </c>
      <c r="G44" s="50" t="str">
        <f t="shared" si="5"/>
        <v>SF0077544</v>
      </c>
      <c r="H44" s="50" t="str">
        <f t="shared" si="6"/>
        <v>Loan officer</v>
      </c>
      <c r="I44" s="49" t="s">
        <v>563</v>
      </c>
      <c r="J44" s="49" t="s">
        <v>1290</v>
      </c>
      <c r="K44" s="49" t="s">
        <v>1291</v>
      </c>
      <c r="L44" s="11">
        <v>357426700</v>
      </c>
      <c r="M44" s="67" t="s">
        <v>1292</v>
      </c>
      <c r="N44" s="49">
        <v>52000</v>
      </c>
      <c r="O44" s="49">
        <v>2780</v>
      </c>
      <c r="P44" s="67" t="s">
        <v>127</v>
      </c>
      <c r="Q44" s="67">
        <v>46209</v>
      </c>
      <c r="R44" s="49">
        <v>3132</v>
      </c>
      <c r="S44" s="49">
        <v>3132</v>
      </c>
      <c r="T44" s="49">
        <v>0</v>
      </c>
      <c r="U44" s="68">
        <f t="shared" si="0"/>
        <v>0</v>
      </c>
      <c r="V44" s="42" t="s">
        <v>182</v>
      </c>
      <c r="W44" s="69" t="s">
        <v>1379</v>
      </c>
    </row>
    <row r="45" spans="1:23" ht="30" customHeight="1" x14ac:dyDescent="0.3">
      <c r="A45" s="65">
        <v>41</v>
      </c>
      <c r="B45" s="60" t="str">
        <f t="shared" si="1"/>
        <v>CH2829</v>
      </c>
      <c r="C45" s="50" t="str">
        <f t="shared" si="2"/>
        <v>Bhanupratappur</v>
      </c>
      <c r="D45" s="50" t="str">
        <f t="shared" si="3"/>
        <v>FN26-27-01052</v>
      </c>
      <c r="E45" s="66">
        <v>46244</v>
      </c>
      <c r="F45" s="50" t="str">
        <f t="shared" si="4"/>
        <v>Suman biswas</v>
      </c>
      <c r="G45" s="50" t="str">
        <f t="shared" si="5"/>
        <v>SF0077544</v>
      </c>
      <c r="H45" s="50" t="str">
        <f t="shared" si="6"/>
        <v>Loan officer</v>
      </c>
      <c r="I45" s="49" t="s">
        <v>595</v>
      </c>
      <c r="J45" s="49" t="s">
        <v>597</v>
      </c>
      <c r="K45" s="49" t="s">
        <v>598</v>
      </c>
      <c r="L45" s="11">
        <v>359993879</v>
      </c>
      <c r="M45" s="67" t="s">
        <v>1048</v>
      </c>
      <c r="N45" s="49">
        <v>70000</v>
      </c>
      <c r="O45" s="49">
        <v>3770</v>
      </c>
      <c r="P45" s="67" t="s">
        <v>129</v>
      </c>
      <c r="Q45" s="67">
        <v>46055</v>
      </c>
      <c r="R45" s="49">
        <v>47000</v>
      </c>
      <c r="S45" s="49">
        <v>3770</v>
      </c>
      <c r="T45" s="49">
        <v>0</v>
      </c>
      <c r="U45" s="68">
        <f t="shared" si="0"/>
        <v>43230</v>
      </c>
      <c r="V45" s="42" t="s">
        <v>182</v>
      </c>
      <c r="W45" s="69" t="s">
        <v>1380</v>
      </c>
    </row>
    <row r="46" spans="1:23" ht="30" customHeight="1" x14ac:dyDescent="0.3">
      <c r="A46" s="65">
        <v>42</v>
      </c>
      <c r="B46" s="60" t="str">
        <f t="shared" si="1"/>
        <v>CH2829</v>
      </c>
      <c r="C46" s="50" t="str">
        <f t="shared" si="2"/>
        <v>Bhanupratappur</v>
      </c>
      <c r="D46" s="50" t="str">
        <f t="shared" si="3"/>
        <v>FN26-27-01052</v>
      </c>
      <c r="E46" s="66">
        <v>46244</v>
      </c>
      <c r="F46" s="50" t="str">
        <f t="shared" si="4"/>
        <v>Suman biswas</v>
      </c>
      <c r="G46" s="50" t="str">
        <f t="shared" si="5"/>
        <v>SF0077544</v>
      </c>
      <c r="H46" s="50" t="str">
        <f t="shared" si="6"/>
        <v>Loan officer</v>
      </c>
      <c r="I46" s="49" t="s">
        <v>595</v>
      </c>
      <c r="J46" s="49" t="s">
        <v>597</v>
      </c>
      <c r="K46" s="49" t="s">
        <v>598</v>
      </c>
      <c r="L46" s="11">
        <v>359993879</v>
      </c>
      <c r="M46" s="67" t="s">
        <v>1048</v>
      </c>
      <c r="N46" s="49">
        <v>70000</v>
      </c>
      <c r="O46" s="49">
        <v>3770</v>
      </c>
      <c r="P46" s="67" t="s">
        <v>128</v>
      </c>
      <c r="Q46" s="67">
        <v>46091</v>
      </c>
      <c r="R46" s="49">
        <v>20208</v>
      </c>
      <c r="S46" s="49">
        <v>15080</v>
      </c>
      <c r="T46" s="49">
        <v>0</v>
      </c>
      <c r="U46" s="68">
        <f t="shared" si="0"/>
        <v>5128</v>
      </c>
      <c r="V46" s="42" t="s">
        <v>182</v>
      </c>
      <c r="W46" s="69" t="s">
        <v>1381</v>
      </c>
    </row>
    <row r="47" spans="1:23" ht="30" customHeight="1" x14ac:dyDescent="0.3">
      <c r="A47" s="65">
        <v>43</v>
      </c>
      <c r="B47" s="60" t="str">
        <f t="shared" si="1"/>
        <v>CH2829</v>
      </c>
      <c r="C47" s="50" t="str">
        <f t="shared" si="2"/>
        <v>Bhanupratappur</v>
      </c>
      <c r="D47" s="50" t="str">
        <f t="shared" si="3"/>
        <v>FN26-27-01052</v>
      </c>
      <c r="E47" s="66">
        <v>46245</v>
      </c>
      <c r="F47" s="50" t="str">
        <f t="shared" si="4"/>
        <v>Suman biswas</v>
      </c>
      <c r="G47" s="50" t="str">
        <f t="shared" si="5"/>
        <v>SF0077544</v>
      </c>
      <c r="H47" s="50" t="str">
        <f t="shared" si="6"/>
        <v>Loan officer</v>
      </c>
      <c r="I47" s="49" t="s">
        <v>374</v>
      </c>
      <c r="J47" s="49" t="s">
        <v>536</v>
      </c>
      <c r="K47" s="49" t="s">
        <v>538</v>
      </c>
      <c r="L47" s="11">
        <v>358753050</v>
      </c>
      <c r="M47" s="67" t="s">
        <v>965</v>
      </c>
      <c r="N47" s="49">
        <v>80000</v>
      </c>
      <c r="O47" s="49">
        <v>4200</v>
      </c>
      <c r="P47" s="67" t="s">
        <v>127</v>
      </c>
      <c r="Q47" s="67">
        <v>46182</v>
      </c>
      <c r="R47" s="49">
        <v>1200</v>
      </c>
      <c r="S47" s="49">
        <v>0</v>
      </c>
      <c r="T47" s="49">
        <v>0</v>
      </c>
      <c r="U47" s="68">
        <f t="shared" si="0"/>
        <v>1200</v>
      </c>
      <c r="V47" s="42" t="s">
        <v>183</v>
      </c>
      <c r="W47" s="69" t="s">
        <v>1385</v>
      </c>
    </row>
    <row r="48" spans="1:23" ht="30" customHeight="1" x14ac:dyDescent="0.3">
      <c r="A48" s="65">
        <v>44</v>
      </c>
      <c r="B48" s="60" t="str">
        <f t="shared" si="1"/>
        <v>CH2829</v>
      </c>
      <c r="C48" s="50" t="str">
        <f t="shared" si="2"/>
        <v>Bhanupratappur</v>
      </c>
      <c r="D48" s="50" t="str">
        <f t="shared" si="3"/>
        <v>FN26-27-01052</v>
      </c>
      <c r="E48" s="66">
        <v>46245</v>
      </c>
      <c r="F48" s="50" t="str">
        <f t="shared" si="4"/>
        <v>Suman biswas</v>
      </c>
      <c r="G48" s="50" t="str">
        <f t="shared" si="5"/>
        <v>SF0077544</v>
      </c>
      <c r="H48" s="50" t="str">
        <f t="shared" si="6"/>
        <v>Loan officer</v>
      </c>
      <c r="I48" s="49" t="s">
        <v>374</v>
      </c>
      <c r="J48" s="49" t="s">
        <v>536</v>
      </c>
      <c r="K48" s="49" t="s">
        <v>538</v>
      </c>
      <c r="L48" s="11">
        <v>358753050</v>
      </c>
      <c r="M48" s="67" t="s">
        <v>965</v>
      </c>
      <c r="N48" s="49">
        <v>80000</v>
      </c>
      <c r="O48" s="49">
        <v>4200</v>
      </c>
      <c r="P48" s="67" t="s">
        <v>127</v>
      </c>
      <c r="Q48" s="67">
        <v>46164</v>
      </c>
      <c r="R48" s="49">
        <v>550</v>
      </c>
      <c r="S48" s="49">
        <v>0</v>
      </c>
      <c r="T48" s="49">
        <v>0</v>
      </c>
      <c r="U48" s="68">
        <f t="shared" si="0"/>
        <v>550</v>
      </c>
      <c r="V48" s="42" t="s">
        <v>183</v>
      </c>
      <c r="W48" s="69" t="s">
        <v>1386</v>
      </c>
    </row>
    <row r="49" spans="1:23" ht="30" customHeight="1" x14ac:dyDescent="0.3">
      <c r="A49" s="65">
        <v>45</v>
      </c>
      <c r="B49" s="60" t="str">
        <f t="shared" si="1"/>
        <v>CH2829</v>
      </c>
      <c r="C49" s="50" t="str">
        <f t="shared" si="2"/>
        <v>Bhanupratappur</v>
      </c>
      <c r="D49" s="50" t="str">
        <f t="shared" si="3"/>
        <v>FN26-27-01052</v>
      </c>
      <c r="E49" s="66">
        <v>46245</v>
      </c>
      <c r="F49" s="50" t="str">
        <f t="shared" si="4"/>
        <v>Suman biswas</v>
      </c>
      <c r="G49" s="50" t="str">
        <f t="shared" si="5"/>
        <v>SF0077544</v>
      </c>
      <c r="H49" s="50" t="str">
        <f t="shared" si="6"/>
        <v>Loan officer</v>
      </c>
      <c r="I49" s="49" t="s">
        <v>374</v>
      </c>
      <c r="J49" s="49" t="s">
        <v>536</v>
      </c>
      <c r="K49" s="49" t="s">
        <v>538</v>
      </c>
      <c r="L49" s="11">
        <v>358753050</v>
      </c>
      <c r="M49" s="67" t="s">
        <v>965</v>
      </c>
      <c r="N49" s="49">
        <v>80000</v>
      </c>
      <c r="O49" s="49">
        <v>4200</v>
      </c>
      <c r="P49" s="67" t="s">
        <v>127</v>
      </c>
      <c r="Q49" s="67">
        <v>46092</v>
      </c>
      <c r="R49" s="49">
        <v>4200</v>
      </c>
      <c r="S49" s="49">
        <v>4200</v>
      </c>
      <c r="T49" s="49">
        <v>0</v>
      </c>
      <c r="U49" s="68">
        <f t="shared" si="0"/>
        <v>0</v>
      </c>
      <c r="V49" s="42" t="s">
        <v>183</v>
      </c>
      <c r="W49" s="69" t="s">
        <v>1387</v>
      </c>
    </row>
    <row r="50" spans="1:23" ht="30" customHeight="1" x14ac:dyDescent="0.3">
      <c r="A50" s="65">
        <v>46</v>
      </c>
      <c r="B50" s="60" t="str">
        <f t="shared" si="1"/>
        <v>CH2829</v>
      </c>
      <c r="C50" s="50" t="str">
        <f t="shared" si="2"/>
        <v>Bhanupratappur</v>
      </c>
      <c r="D50" s="50" t="str">
        <f t="shared" si="3"/>
        <v>FN26-27-01052</v>
      </c>
      <c r="E50" s="66">
        <v>46245</v>
      </c>
      <c r="F50" s="50" t="str">
        <f t="shared" si="4"/>
        <v>Suman biswas</v>
      </c>
      <c r="G50" s="50" t="str">
        <f t="shared" si="5"/>
        <v>SF0077544</v>
      </c>
      <c r="H50" s="50" t="str">
        <f t="shared" si="6"/>
        <v>Loan officer</v>
      </c>
      <c r="I50" s="49" t="s">
        <v>374</v>
      </c>
      <c r="J50" s="49" t="s">
        <v>536</v>
      </c>
      <c r="K50" s="49" t="s">
        <v>538</v>
      </c>
      <c r="L50" s="11">
        <v>358753050</v>
      </c>
      <c r="M50" s="67" t="s">
        <v>965</v>
      </c>
      <c r="N50" s="49">
        <v>80000</v>
      </c>
      <c r="O50" s="49">
        <v>4200</v>
      </c>
      <c r="P50" s="67" t="s">
        <v>127</v>
      </c>
      <c r="Q50" s="67">
        <v>46057</v>
      </c>
      <c r="R50" s="49">
        <v>1000</v>
      </c>
      <c r="S50" s="49">
        <v>1200</v>
      </c>
      <c r="T50" s="49">
        <v>0</v>
      </c>
      <c r="U50" s="68">
        <f t="shared" si="0"/>
        <v>-200</v>
      </c>
      <c r="V50" s="42" t="s">
        <v>183</v>
      </c>
      <c r="W50" s="69" t="s">
        <v>1388</v>
      </c>
    </row>
    <row r="51" spans="1:23" ht="30" customHeight="1" x14ac:dyDescent="0.3">
      <c r="A51" s="65">
        <v>47</v>
      </c>
      <c r="B51" s="60" t="str">
        <f t="shared" si="1"/>
        <v>CH2829</v>
      </c>
      <c r="C51" s="50" t="str">
        <f t="shared" si="2"/>
        <v>Bhanupratappur</v>
      </c>
      <c r="D51" s="50" t="str">
        <f t="shared" si="3"/>
        <v>FN26-27-01052</v>
      </c>
      <c r="E51" s="66">
        <v>46245</v>
      </c>
      <c r="F51" s="50" t="str">
        <f t="shared" si="4"/>
        <v>Suman biswas</v>
      </c>
      <c r="G51" s="50" t="str">
        <f t="shared" si="5"/>
        <v>SF0077544</v>
      </c>
      <c r="H51" s="50" t="str">
        <f t="shared" si="6"/>
        <v>Loan officer</v>
      </c>
      <c r="I51" s="49" t="s">
        <v>374</v>
      </c>
      <c r="J51" s="49" t="s">
        <v>536</v>
      </c>
      <c r="K51" s="49" t="s">
        <v>538</v>
      </c>
      <c r="L51" s="11">
        <v>358753050</v>
      </c>
      <c r="M51" s="67" t="s">
        <v>965</v>
      </c>
      <c r="N51" s="49">
        <v>80000</v>
      </c>
      <c r="O51" s="49">
        <v>4200</v>
      </c>
      <c r="P51" s="67" t="s">
        <v>127</v>
      </c>
      <c r="Q51" s="67">
        <v>45971</v>
      </c>
      <c r="R51" s="49">
        <v>4200</v>
      </c>
      <c r="S51" s="49">
        <v>4200</v>
      </c>
      <c r="T51" s="49">
        <v>0</v>
      </c>
      <c r="U51" s="68">
        <f t="shared" si="0"/>
        <v>0</v>
      </c>
      <c r="V51" s="42" t="s">
        <v>183</v>
      </c>
      <c r="W51" s="69" t="s">
        <v>1389</v>
      </c>
    </row>
    <row r="52" spans="1:23" ht="30" customHeight="1" x14ac:dyDescent="0.3">
      <c r="A52" s="65">
        <v>48</v>
      </c>
      <c r="B52" s="60" t="str">
        <f t="shared" si="1"/>
        <v>CH2829</v>
      </c>
      <c r="C52" s="50" t="str">
        <f t="shared" si="2"/>
        <v>Bhanupratappur</v>
      </c>
      <c r="D52" s="50" t="str">
        <f t="shared" si="3"/>
        <v>FN26-27-01052</v>
      </c>
      <c r="E52" s="66">
        <v>46245</v>
      </c>
      <c r="F52" s="50" t="str">
        <f t="shared" si="4"/>
        <v>Suman biswas</v>
      </c>
      <c r="G52" s="50" t="str">
        <f t="shared" si="5"/>
        <v>SF0077544</v>
      </c>
      <c r="H52" s="50" t="str">
        <f t="shared" si="6"/>
        <v>Loan officer</v>
      </c>
      <c r="I52" s="49" t="s">
        <v>374</v>
      </c>
      <c r="J52" s="49" t="s">
        <v>536</v>
      </c>
      <c r="K52" s="49" t="s">
        <v>538</v>
      </c>
      <c r="L52" s="11">
        <v>358753050</v>
      </c>
      <c r="M52" s="67" t="s">
        <v>965</v>
      </c>
      <c r="N52" s="49">
        <v>80000</v>
      </c>
      <c r="O52" s="49">
        <v>4200</v>
      </c>
      <c r="P52" s="67" t="s">
        <v>129</v>
      </c>
      <c r="Q52" s="67">
        <v>45875</v>
      </c>
      <c r="R52" s="49">
        <v>5000</v>
      </c>
      <c r="S52" s="49">
        <v>0</v>
      </c>
      <c r="T52" s="49">
        <v>0</v>
      </c>
      <c r="U52" s="68">
        <f t="shared" si="0"/>
        <v>5000</v>
      </c>
      <c r="V52" s="42" t="s">
        <v>183</v>
      </c>
      <c r="W52" s="69" t="s">
        <v>1390</v>
      </c>
    </row>
    <row r="53" spans="1:23" ht="30" customHeight="1" x14ac:dyDescent="0.3">
      <c r="A53" s="65">
        <v>49</v>
      </c>
      <c r="B53" s="60" t="str">
        <f t="shared" si="1"/>
        <v>CH2829</v>
      </c>
      <c r="C53" s="50" t="str">
        <f t="shared" si="2"/>
        <v>Bhanupratappur</v>
      </c>
      <c r="D53" s="50" t="str">
        <f t="shared" si="3"/>
        <v>FN26-27-01052</v>
      </c>
      <c r="E53" s="66">
        <v>46245</v>
      </c>
      <c r="F53" s="50" t="str">
        <f t="shared" si="4"/>
        <v>Suman biswas</v>
      </c>
      <c r="G53" s="50" t="str">
        <f t="shared" si="5"/>
        <v>SF0077544</v>
      </c>
      <c r="H53" s="50" t="str">
        <f t="shared" si="6"/>
        <v>Loan officer</v>
      </c>
      <c r="I53" s="49" t="s">
        <v>374</v>
      </c>
      <c r="J53" s="49" t="s">
        <v>536</v>
      </c>
      <c r="K53" s="49" t="s">
        <v>538</v>
      </c>
      <c r="L53" s="11">
        <v>358753050</v>
      </c>
      <c r="M53" s="67" t="s">
        <v>965</v>
      </c>
      <c r="N53" s="49">
        <v>80000</v>
      </c>
      <c r="O53" s="49">
        <v>4200</v>
      </c>
      <c r="P53" s="67" t="s">
        <v>129</v>
      </c>
      <c r="Q53" s="67">
        <v>45885</v>
      </c>
      <c r="R53" s="49">
        <v>100</v>
      </c>
      <c r="S53" s="49">
        <v>0</v>
      </c>
      <c r="T53" s="49">
        <v>0</v>
      </c>
      <c r="U53" s="68">
        <f t="shared" si="0"/>
        <v>100</v>
      </c>
      <c r="V53" s="42" t="s">
        <v>183</v>
      </c>
      <c r="W53" s="69" t="s">
        <v>1391</v>
      </c>
    </row>
    <row r="54" spans="1:23" ht="30" customHeight="1" x14ac:dyDescent="0.3">
      <c r="A54" s="65">
        <v>50</v>
      </c>
      <c r="B54" s="60" t="str">
        <f t="shared" si="1"/>
        <v>CH2829</v>
      </c>
      <c r="C54" s="50" t="str">
        <f t="shared" si="2"/>
        <v>Bhanupratappur</v>
      </c>
      <c r="D54" s="50" t="str">
        <f t="shared" si="3"/>
        <v>FN26-27-01052</v>
      </c>
      <c r="E54" s="66">
        <v>46245</v>
      </c>
      <c r="F54" s="50" t="str">
        <f t="shared" si="4"/>
        <v>Suman biswas</v>
      </c>
      <c r="G54" s="50" t="str">
        <f t="shared" si="5"/>
        <v>SF0077544</v>
      </c>
      <c r="H54" s="50" t="str">
        <f t="shared" si="6"/>
        <v>Loan officer</v>
      </c>
      <c r="I54" s="49" t="s">
        <v>374</v>
      </c>
      <c r="J54" s="49" t="s">
        <v>536</v>
      </c>
      <c r="K54" s="49" t="s">
        <v>538</v>
      </c>
      <c r="L54" s="11">
        <v>358753050</v>
      </c>
      <c r="M54" s="67" t="s">
        <v>965</v>
      </c>
      <c r="N54" s="49">
        <v>80000</v>
      </c>
      <c r="O54" s="49">
        <v>4200</v>
      </c>
      <c r="P54" s="67" t="s">
        <v>129</v>
      </c>
      <c r="Q54" s="67">
        <v>45885</v>
      </c>
      <c r="R54" s="49">
        <v>280</v>
      </c>
      <c r="S54" s="49">
        <v>0</v>
      </c>
      <c r="T54" s="49">
        <v>0</v>
      </c>
      <c r="U54" s="68">
        <f t="shared" si="0"/>
        <v>280</v>
      </c>
      <c r="V54" s="42" t="s">
        <v>183</v>
      </c>
      <c r="W54" s="69" t="s">
        <v>1392</v>
      </c>
    </row>
    <row r="55" spans="1:23" ht="30" customHeight="1" x14ac:dyDescent="0.3">
      <c r="A55" s="65">
        <v>51</v>
      </c>
      <c r="B55" s="60" t="str">
        <f t="shared" si="1"/>
        <v>CH2829</v>
      </c>
      <c r="C55" s="50" t="str">
        <f t="shared" si="2"/>
        <v>Bhanupratappur</v>
      </c>
      <c r="D55" s="50" t="str">
        <f t="shared" si="3"/>
        <v>FN26-27-01052</v>
      </c>
      <c r="E55" s="66">
        <v>46245</v>
      </c>
      <c r="F55" s="50" t="str">
        <f t="shared" si="4"/>
        <v>Suman biswas</v>
      </c>
      <c r="G55" s="50" t="str">
        <f t="shared" si="5"/>
        <v>SF0077544</v>
      </c>
      <c r="H55" s="50" t="str">
        <f t="shared" si="6"/>
        <v>Loan officer</v>
      </c>
      <c r="I55" s="49" t="s">
        <v>374</v>
      </c>
      <c r="J55" s="49" t="s">
        <v>536</v>
      </c>
      <c r="K55" s="49" t="s">
        <v>538</v>
      </c>
      <c r="L55" s="11">
        <v>358753050</v>
      </c>
      <c r="M55" s="67" t="s">
        <v>965</v>
      </c>
      <c r="N55" s="49">
        <v>80000</v>
      </c>
      <c r="O55" s="49">
        <v>4200</v>
      </c>
      <c r="P55" s="67" t="s">
        <v>129</v>
      </c>
      <c r="Q55" s="67">
        <v>45885</v>
      </c>
      <c r="R55" s="49">
        <v>300</v>
      </c>
      <c r="S55" s="49">
        <v>0</v>
      </c>
      <c r="T55" s="49">
        <v>0</v>
      </c>
      <c r="U55" s="68">
        <f t="shared" si="0"/>
        <v>300</v>
      </c>
      <c r="V55" s="42" t="s">
        <v>183</v>
      </c>
      <c r="W55" s="69" t="s">
        <v>1393</v>
      </c>
    </row>
    <row r="56" spans="1:23" ht="30" customHeight="1" x14ac:dyDescent="0.3">
      <c r="A56" s="65">
        <v>52</v>
      </c>
      <c r="B56" s="60" t="str">
        <f t="shared" si="1"/>
        <v>CH2829</v>
      </c>
      <c r="C56" s="50" t="str">
        <f t="shared" si="2"/>
        <v>Bhanupratappur</v>
      </c>
      <c r="D56" s="50" t="str">
        <f t="shared" si="3"/>
        <v>FN26-27-01052</v>
      </c>
      <c r="E56" s="66">
        <v>46245</v>
      </c>
      <c r="F56" s="50" t="str">
        <f t="shared" si="4"/>
        <v>Suman biswas</v>
      </c>
      <c r="G56" s="50" t="str">
        <f t="shared" si="5"/>
        <v>SF0077544</v>
      </c>
      <c r="H56" s="50" t="str">
        <f t="shared" si="6"/>
        <v>Loan officer</v>
      </c>
      <c r="I56" s="49" t="s">
        <v>374</v>
      </c>
      <c r="J56" s="49" t="s">
        <v>536</v>
      </c>
      <c r="K56" s="49" t="s">
        <v>538</v>
      </c>
      <c r="L56" s="11">
        <v>358753050</v>
      </c>
      <c r="M56" s="67" t="s">
        <v>965</v>
      </c>
      <c r="N56" s="49">
        <v>80000</v>
      </c>
      <c r="O56" s="49">
        <v>4200</v>
      </c>
      <c r="P56" s="67" t="s">
        <v>129</v>
      </c>
      <c r="Q56" s="67">
        <v>45885</v>
      </c>
      <c r="R56" s="49">
        <v>300</v>
      </c>
      <c r="S56" s="49">
        <v>0</v>
      </c>
      <c r="T56" s="49">
        <v>0</v>
      </c>
      <c r="U56" s="68">
        <f t="shared" si="0"/>
        <v>300</v>
      </c>
      <c r="V56" s="42" t="s">
        <v>183</v>
      </c>
      <c r="W56" s="69" t="s">
        <v>1393</v>
      </c>
    </row>
    <row r="57" spans="1:23" ht="30" customHeight="1" x14ac:dyDescent="0.3">
      <c r="A57" s="65">
        <v>53</v>
      </c>
      <c r="B57" s="60" t="str">
        <f t="shared" si="1"/>
        <v>CH2829</v>
      </c>
      <c r="C57" s="50" t="str">
        <f t="shared" si="2"/>
        <v>Bhanupratappur</v>
      </c>
      <c r="D57" s="50" t="str">
        <f t="shared" si="3"/>
        <v>FN26-27-01052</v>
      </c>
      <c r="E57" s="66">
        <v>46245</v>
      </c>
      <c r="F57" s="50" t="str">
        <f t="shared" si="4"/>
        <v>Suman biswas</v>
      </c>
      <c r="G57" s="50" t="str">
        <f t="shared" si="5"/>
        <v>SF0077544</v>
      </c>
      <c r="H57" s="50" t="str">
        <f t="shared" si="6"/>
        <v>Loan officer</v>
      </c>
      <c r="I57" s="49" t="s">
        <v>374</v>
      </c>
      <c r="J57" s="49" t="s">
        <v>536</v>
      </c>
      <c r="K57" s="49" t="s">
        <v>538</v>
      </c>
      <c r="L57" s="11">
        <v>358753050</v>
      </c>
      <c r="M57" s="67" t="s">
        <v>965</v>
      </c>
      <c r="N57" s="49">
        <v>80000</v>
      </c>
      <c r="O57" s="49">
        <v>4200</v>
      </c>
      <c r="P57" s="67" t="s">
        <v>129</v>
      </c>
      <c r="Q57" s="67">
        <v>45885</v>
      </c>
      <c r="R57" s="49">
        <v>300</v>
      </c>
      <c r="S57" s="49">
        <v>0</v>
      </c>
      <c r="T57" s="49">
        <v>0</v>
      </c>
      <c r="U57" s="68">
        <f t="shared" si="0"/>
        <v>300</v>
      </c>
      <c r="V57" s="42" t="s">
        <v>183</v>
      </c>
      <c r="W57" s="69" t="s">
        <v>1393</v>
      </c>
    </row>
    <row r="58" spans="1:23" ht="30" customHeight="1" x14ac:dyDescent="0.3">
      <c r="A58" s="65">
        <v>54</v>
      </c>
      <c r="B58" s="60" t="str">
        <f t="shared" si="1"/>
        <v>CH2829</v>
      </c>
      <c r="C58" s="50" t="str">
        <f t="shared" si="2"/>
        <v>Bhanupratappur</v>
      </c>
      <c r="D58" s="50" t="str">
        <f t="shared" si="3"/>
        <v>FN26-27-01052</v>
      </c>
      <c r="E58" s="66">
        <v>46245</v>
      </c>
      <c r="F58" s="50" t="str">
        <f t="shared" si="4"/>
        <v>Suman biswas</v>
      </c>
      <c r="G58" s="50" t="str">
        <f t="shared" si="5"/>
        <v>SF0077544</v>
      </c>
      <c r="H58" s="50" t="str">
        <f t="shared" si="6"/>
        <v>Loan officer</v>
      </c>
      <c r="I58" s="49" t="s">
        <v>374</v>
      </c>
      <c r="J58" s="49" t="s">
        <v>536</v>
      </c>
      <c r="K58" s="49" t="s">
        <v>538</v>
      </c>
      <c r="L58" s="11">
        <v>358753050</v>
      </c>
      <c r="M58" s="67" t="s">
        <v>965</v>
      </c>
      <c r="N58" s="49">
        <v>80000</v>
      </c>
      <c r="O58" s="49">
        <v>4200</v>
      </c>
      <c r="P58" s="67" t="s">
        <v>129</v>
      </c>
      <c r="Q58" s="67">
        <v>45885</v>
      </c>
      <c r="R58" s="49">
        <v>300</v>
      </c>
      <c r="S58" s="49">
        <v>0</v>
      </c>
      <c r="T58" s="49">
        <v>0</v>
      </c>
      <c r="U58" s="68">
        <f t="shared" si="0"/>
        <v>300</v>
      </c>
      <c r="V58" s="42" t="s">
        <v>183</v>
      </c>
      <c r="W58" s="69" t="s">
        <v>1393</v>
      </c>
    </row>
    <row r="59" spans="1:23" ht="30" customHeight="1" x14ac:dyDescent="0.3">
      <c r="A59" s="65">
        <v>55</v>
      </c>
      <c r="B59" s="60" t="str">
        <f t="shared" si="1"/>
        <v>CH2829</v>
      </c>
      <c r="C59" s="50" t="str">
        <f t="shared" si="2"/>
        <v>Bhanupratappur</v>
      </c>
      <c r="D59" s="50" t="str">
        <f t="shared" si="3"/>
        <v>FN26-27-01052</v>
      </c>
      <c r="E59" s="66">
        <v>46245</v>
      </c>
      <c r="F59" s="50" t="str">
        <f t="shared" si="4"/>
        <v>Suman biswas</v>
      </c>
      <c r="G59" s="50" t="str">
        <f t="shared" si="5"/>
        <v>SF0077544</v>
      </c>
      <c r="H59" s="50" t="str">
        <f t="shared" si="6"/>
        <v>Loan officer</v>
      </c>
      <c r="I59" s="49" t="s">
        <v>374</v>
      </c>
      <c r="J59" s="49" t="s">
        <v>536</v>
      </c>
      <c r="K59" s="49" t="s">
        <v>538</v>
      </c>
      <c r="L59" s="11">
        <v>358753050</v>
      </c>
      <c r="M59" s="67" t="s">
        <v>965</v>
      </c>
      <c r="N59" s="49">
        <v>80000</v>
      </c>
      <c r="O59" s="49">
        <v>4200</v>
      </c>
      <c r="P59" s="67" t="s">
        <v>129</v>
      </c>
      <c r="Q59" s="67">
        <v>45885</v>
      </c>
      <c r="R59" s="49">
        <v>100</v>
      </c>
      <c r="S59" s="49">
        <v>0</v>
      </c>
      <c r="T59" s="49">
        <v>0</v>
      </c>
      <c r="U59" s="68">
        <f t="shared" si="0"/>
        <v>100</v>
      </c>
      <c r="V59" s="42" t="s">
        <v>183</v>
      </c>
      <c r="W59" s="69" t="s">
        <v>1391</v>
      </c>
    </row>
    <row r="60" spans="1:23" ht="30" customHeight="1" x14ac:dyDescent="0.3">
      <c r="A60" s="65">
        <v>56</v>
      </c>
      <c r="B60" s="60" t="str">
        <f t="shared" si="1"/>
        <v>CH2829</v>
      </c>
      <c r="C60" s="50" t="str">
        <f t="shared" si="2"/>
        <v>Bhanupratappur</v>
      </c>
      <c r="D60" s="50" t="str">
        <f t="shared" si="3"/>
        <v>FN26-27-01052</v>
      </c>
      <c r="E60" s="66">
        <v>46245</v>
      </c>
      <c r="F60" s="50" t="str">
        <f t="shared" si="4"/>
        <v>Suman biswas</v>
      </c>
      <c r="G60" s="50" t="str">
        <f t="shared" si="5"/>
        <v>SF0077544</v>
      </c>
      <c r="H60" s="50" t="str">
        <f t="shared" si="6"/>
        <v>Loan officer</v>
      </c>
      <c r="I60" s="49" t="s">
        <v>374</v>
      </c>
      <c r="J60" s="49" t="s">
        <v>536</v>
      </c>
      <c r="K60" s="49" t="s">
        <v>538</v>
      </c>
      <c r="L60" s="11">
        <v>358753050</v>
      </c>
      <c r="M60" s="67" t="s">
        <v>965</v>
      </c>
      <c r="N60" s="49">
        <v>80000</v>
      </c>
      <c r="O60" s="49">
        <v>4200</v>
      </c>
      <c r="P60" s="67" t="s">
        <v>127</v>
      </c>
      <c r="Q60" s="67">
        <v>45748</v>
      </c>
      <c r="R60" s="49">
        <v>880</v>
      </c>
      <c r="S60" s="49">
        <v>7520</v>
      </c>
      <c r="T60" s="49">
        <v>0</v>
      </c>
      <c r="U60" s="68">
        <f t="shared" si="0"/>
        <v>-6640</v>
      </c>
      <c r="V60" s="42" t="s">
        <v>182</v>
      </c>
      <c r="W60" s="69" t="s">
        <v>1394</v>
      </c>
    </row>
    <row r="61" spans="1:23" ht="30" customHeight="1" x14ac:dyDescent="0.3">
      <c r="A61" s="65">
        <v>57</v>
      </c>
      <c r="B61" s="60" t="str">
        <f t="shared" si="1"/>
        <v>CH2829</v>
      </c>
      <c r="C61" s="50" t="str">
        <f t="shared" si="2"/>
        <v>Bhanupratappur</v>
      </c>
      <c r="D61" s="50" t="str">
        <f t="shared" si="3"/>
        <v>FN26-27-01052</v>
      </c>
      <c r="E61" s="66">
        <v>46245</v>
      </c>
      <c r="F61" s="50" t="str">
        <f t="shared" si="4"/>
        <v>Suman biswas</v>
      </c>
      <c r="G61" s="50" t="str">
        <f t="shared" si="5"/>
        <v>SF0077544</v>
      </c>
      <c r="H61" s="50" t="str">
        <f t="shared" si="6"/>
        <v>Loan officer</v>
      </c>
      <c r="I61" s="49" t="s">
        <v>374</v>
      </c>
      <c r="J61" s="49" t="s">
        <v>536</v>
      </c>
      <c r="K61" s="49" t="s">
        <v>538</v>
      </c>
      <c r="L61" s="11">
        <v>358753050</v>
      </c>
      <c r="M61" s="67" t="s">
        <v>965</v>
      </c>
      <c r="N61" s="49">
        <v>80000</v>
      </c>
      <c r="O61" s="49">
        <v>4200</v>
      </c>
      <c r="P61" s="67" t="s">
        <v>127</v>
      </c>
      <c r="Q61" s="67">
        <v>45784</v>
      </c>
      <c r="R61" s="49">
        <v>3320</v>
      </c>
      <c r="S61" s="49">
        <v>1300</v>
      </c>
      <c r="T61" s="49">
        <v>0</v>
      </c>
      <c r="U61" s="68">
        <f t="shared" si="0"/>
        <v>2020</v>
      </c>
      <c r="V61" s="42" t="s">
        <v>182</v>
      </c>
      <c r="W61" s="69" t="s">
        <v>1395</v>
      </c>
    </row>
    <row r="62" spans="1:23" ht="30" customHeight="1" x14ac:dyDescent="0.3">
      <c r="A62" s="65">
        <v>58</v>
      </c>
      <c r="B62" s="60" t="str">
        <f t="shared" si="1"/>
        <v>CH2829</v>
      </c>
      <c r="C62" s="50" t="str">
        <f t="shared" si="2"/>
        <v>Bhanupratappur</v>
      </c>
      <c r="D62" s="50" t="str">
        <f t="shared" si="3"/>
        <v>FN26-27-01052</v>
      </c>
      <c r="E62" s="66">
        <v>46245</v>
      </c>
      <c r="F62" s="50" t="str">
        <f t="shared" si="4"/>
        <v>Suman biswas</v>
      </c>
      <c r="G62" s="50" t="str">
        <f t="shared" si="5"/>
        <v>SF0077544</v>
      </c>
      <c r="H62" s="50" t="str">
        <f t="shared" si="6"/>
        <v>Loan officer</v>
      </c>
      <c r="I62" s="49" t="s">
        <v>374</v>
      </c>
      <c r="J62" s="49" t="s">
        <v>536</v>
      </c>
      <c r="K62" s="49" t="s">
        <v>538</v>
      </c>
      <c r="L62" s="11">
        <v>358753050</v>
      </c>
      <c r="M62" s="67" t="s">
        <v>965</v>
      </c>
      <c r="N62" s="49">
        <v>80000</v>
      </c>
      <c r="O62" s="49">
        <v>4200</v>
      </c>
      <c r="P62" s="67" t="s">
        <v>127</v>
      </c>
      <c r="Q62" s="67">
        <v>45812</v>
      </c>
      <c r="R62" s="49">
        <v>4220</v>
      </c>
      <c r="S62" s="49">
        <v>4000</v>
      </c>
      <c r="T62" s="49">
        <v>0</v>
      </c>
      <c r="U62" s="68">
        <f t="shared" si="0"/>
        <v>220</v>
      </c>
      <c r="V62" s="42" t="s">
        <v>182</v>
      </c>
      <c r="W62" s="69" t="s">
        <v>1396</v>
      </c>
    </row>
    <row r="63" spans="1:23" ht="30" customHeight="1" x14ac:dyDescent="0.3">
      <c r="A63" s="65">
        <v>59</v>
      </c>
      <c r="B63" s="60" t="str">
        <f t="shared" si="1"/>
        <v>CH2829</v>
      </c>
      <c r="C63" s="50" t="str">
        <f t="shared" si="2"/>
        <v>Bhanupratappur</v>
      </c>
      <c r="D63" s="50" t="str">
        <f t="shared" si="3"/>
        <v>FN26-27-01052</v>
      </c>
      <c r="E63" s="66">
        <v>46245</v>
      </c>
      <c r="F63" s="50" t="str">
        <f t="shared" si="4"/>
        <v>Suman biswas</v>
      </c>
      <c r="G63" s="50" t="str">
        <f t="shared" si="5"/>
        <v>SF0077544</v>
      </c>
      <c r="H63" s="50" t="str">
        <f t="shared" si="6"/>
        <v>Loan officer</v>
      </c>
      <c r="I63" s="49" t="s">
        <v>374</v>
      </c>
      <c r="J63" s="49" t="s">
        <v>536</v>
      </c>
      <c r="K63" s="49" t="s">
        <v>538</v>
      </c>
      <c r="L63" s="11">
        <v>358753050</v>
      </c>
      <c r="M63" s="67" t="s">
        <v>965</v>
      </c>
      <c r="N63" s="49">
        <v>80000</v>
      </c>
      <c r="O63" s="49">
        <v>4200</v>
      </c>
      <c r="P63" s="67" t="s">
        <v>127</v>
      </c>
      <c r="Q63" s="67">
        <v>45840</v>
      </c>
      <c r="R63" s="49">
        <v>4000</v>
      </c>
      <c r="S63" s="49">
        <v>0</v>
      </c>
      <c r="T63" s="49">
        <v>0</v>
      </c>
      <c r="U63" s="68">
        <f t="shared" si="0"/>
        <v>4000</v>
      </c>
      <c r="V63" s="42" t="s">
        <v>182</v>
      </c>
      <c r="W63" s="69" t="s">
        <v>1397</v>
      </c>
    </row>
    <row r="64" spans="1:23" ht="30" customHeight="1" x14ac:dyDescent="0.3">
      <c r="A64" s="65">
        <v>60</v>
      </c>
      <c r="B64" s="60" t="str">
        <f t="shared" si="1"/>
        <v>CH2829</v>
      </c>
      <c r="C64" s="50" t="str">
        <f t="shared" si="2"/>
        <v>Bhanupratappur</v>
      </c>
      <c r="D64" s="50" t="str">
        <f t="shared" si="3"/>
        <v>FN26-27-01052</v>
      </c>
      <c r="E64" s="66">
        <v>46245</v>
      </c>
      <c r="F64" s="50" t="str">
        <f t="shared" si="4"/>
        <v>Suman biswas</v>
      </c>
      <c r="G64" s="50" t="str">
        <f t="shared" si="5"/>
        <v>SF0077544</v>
      </c>
      <c r="H64" s="50" t="str">
        <f t="shared" si="6"/>
        <v>Loan officer</v>
      </c>
      <c r="I64" s="49" t="s">
        <v>374</v>
      </c>
      <c r="J64" s="49" t="s">
        <v>536</v>
      </c>
      <c r="K64" s="49" t="s">
        <v>538</v>
      </c>
      <c r="L64" s="11">
        <v>358753050</v>
      </c>
      <c r="M64" s="67" t="s">
        <v>965</v>
      </c>
      <c r="N64" s="49">
        <v>80000</v>
      </c>
      <c r="O64" s="49">
        <v>4200</v>
      </c>
      <c r="P64" s="67" t="s">
        <v>127</v>
      </c>
      <c r="Q64" s="67">
        <v>45872</v>
      </c>
      <c r="R64" s="49">
        <v>4200</v>
      </c>
      <c r="S64" s="49">
        <v>4200</v>
      </c>
      <c r="T64" s="49">
        <v>0</v>
      </c>
      <c r="U64" s="68">
        <f t="shared" si="0"/>
        <v>0</v>
      </c>
      <c r="V64" s="42" t="s">
        <v>182</v>
      </c>
      <c r="W64" s="69" t="s">
        <v>1398</v>
      </c>
    </row>
    <row r="65" spans="1:23" ht="30" customHeight="1" x14ac:dyDescent="0.3">
      <c r="A65" s="65">
        <v>61</v>
      </c>
      <c r="B65" s="60" t="str">
        <f t="shared" si="1"/>
        <v>CH2829</v>
      </c>
      <c r="C65" s="50" t="str">
        <f t="shared" si="2"/>
        <v>Bhanupratappur</v>
      </c>
      <c r="D65" s="50" t="str">
        <f t="shared" si="3"/>
        <v>FN26-27-01052</v>
      </c>
      <c r="E65" s="66">
        <v>46245</v>
      </c>
      <c r="F65" s="50" t="str">
        <f t="shared" si="4"/>
        <v>Suman biswas</v>
      </c>
      <c r="G65" s="50" t="str">
        <f t="shared" si="5"/>
        <v>SF0077544</v>
      </c>
      <c r="H65" s="50" t="str">
        <f t="shared" si="6"/>
        <v>Loan officer</v>
      </c>
      <c r="I65" s="49" t="s">
        <v>374</v>
      </c>
      <c r="J65" s="49" t="s">
        <v>536</v>
      </c>
      <c r="K65" s="49" t="s">
        <v>538</v>
      </c>
      <c r="L65" s="11">
        <v>358753050</v>
      </c>
      <c r="M65" s="67" t="s">
        <v>965</v>
      </c>
      <c r="N65" s="49">
        <v>80000</v>
      </c>
      <c r="O65" s="49">
        <v>4200</v>
      </c>
      <c r="P65" s="67" t="s">
        <v>127</v>
      </c>
      <c r="Q65" s="67">
        <v>45931</v>
      </c>
      <c r="R65" s="49">
        <v>4200</v>
      </c>
      <c r="S65" s="49">
        <v>0</v>
      </c>
      <c r="T65" s="49">
        <v>0</v>
      </c>
      <c r="U65" s="68">
        <f t="shared" si="0"/>
        <v>4200</v>
      </c>
      <c r="V65" s="42" t="s">
        <v>182</v>
      </c>
      <c r="W65" s="69" t="s">
        <v>1399</v>
      </c>
    </row>
    <row r="66" spans="1:23" ht="30" customHeight="1" x14ac:dyDescent="0.3">
      <c r="A66" s="65">
        <v>62</v>
      </c>
      <c r="B66" s="60" t="str">
        <f t="shared" si="1"/>
        <v>CH2829</v>
      </c>
      <c r="C66" s="50" t="str">
        <f t="shared" si="2"/>
        <v>Bhanupratappur</v>
      </c>
      <c r="D66" s="50" t="str">
        <f t="shared" si="3"/>
        <v>FN26-27-01052</v>
      </c>
      <c r="E66" s="66"/>
      <c r="F66" s="50" t="str">
        <f t="shared" si="4"/>
        <v>Suman biswas</v>
      </c>
      <c r="G66" s="50" t="str">
        <f t="shared" si="5"/>
        <v>SF0077544</v>
      </c>
      <c r="H66" s="50" t="str">
        <f t="shared" si="6"/>
        <v>Loan officer</v>
      </c>
      <c r="I66" s="49" t="s">
        <v>1400</v>
      </c>
      <c r="J66" s="49" t="s">
        <v>1401</v>
      </c>
      <c r="K66" s="49" t="s">
        <v>1402</v>
      </c>
      <c r="L66" s="11">
        <v>359507259</v>
      </c>
      <c r="M66" s="67" t="s">
        <v>1005</v>
      </c>
      <c r="N66" s="49">
        <v>13000</v>
      </c>
      <c r="O66" s="49">
        <v>870</v>
      </c>
      <c r="P66" s="67" t="s">
        <v>129</v>
      </c>
      <c r="Q66" s="67">
        <v>45933</v>
      </c>
      <c r="R66" s="49">
        <v>2000</v>
      </c>
      <c r="S66" s="49">
        <v>870</v>
      </c>
      <c r="T66" s="49">
        <v>0</v>
      </c>
      <c r="U66" s="68">
        <f t="shared" si="0"/>
        <v>1130</v>
      </c>
      <c r="V66" s="42" t="s">
        <v>183</v>
      </c>
      <c r="W66" s="69" t="s">
        <v>1403</v>
      </c>
    </row>
    <row r="67" spans="1:23" ht="30" customHeight="1" x14ac:dyDescent="0.3">
      <c r="A67" s="65">
        <v>63</v>
      </c>
      <c r="B67" s="60" t="str">
        <f t="shared" si="1"/>
        <v>CH2829</v>
      </c>
      <c r="C67" s="50" t="str">
        <f t="shared" si="2"/>
        <v>Bhanupratappur</v>
      </c>
      <c r="D67" s="50" t="str">
        <f t="shared" si="3"/>
        <v>FN26-27-01052</v>
      </c>
      <c r="E67" s="66"/>
      <c r="F67" s="50" t="str">
        <f t="shared" si="4"/>
        <v>Suman biswas</v>
      </c>
      <c r="G67" s="50" t="str">
        <f t="shared" si="5"/>
        <v>SF0077544</v>
      </c>
      <c r="H67" s="50" t="str">
        <f t="shared" si="6"/>
        <v>Loan officer</v>
      </c>
      <c r="I67" s="49" t="s">
        <v>1400</v>
      </c>
      <c r="J67" s="49" t="s">
        <v>1401</v>
      </c>
      <c r="K67" s="49" t="s">
        <v>1402</v>
      </c>
      <c r="L67" s="11">
        <v>359507259</v>
      </c>
      <c r="M67" s="67" t="s">
        <v>1005</v>
      </c>
      <c r="N67" s="49">
        <v>13000</v>
      </c>
      <c r="O67" s="49">
        <v>870</v>
      </c>
      <c r="P67" s="67" t="s">
        <v>129</v>
      </c>
      <c r="Q67" s="67">
        <v>45935</v>
      </c>
      <c r="R67" s="49">
        <v>1000</v>
      </c>
      <c r="S67" s="49">
        <v>0</v>
      </c>
      <c r="T67" s="49">
        <v>0</v>
      </c>
      <c r="U67" s="68">
        <f t="shared" si="0"/>
        <v>1000</v>
      </c>
      <c r="V67" s="42" t="s">
        <v>183</v>
      </c>
      <c r="W67" s="69" t="s">
        <v>1404</v>
      </c>
    </row>
    <row r="68" spans="1:23" ht="30" customHeight="1" x14ac:dyDescent="0.3">
      <c r="A68" s="65">
        <v>64</v>
      </c>
      <c r="B68" s="60" t="str">
        <f t="shared" si="1"/>
        <v>CH2829</v>
      </c>
      <c r="C68" s="50" t="str">
        <f t="shared" si="2"/>
        <v>Bhanupratappur</v>
      </c>
      <c r="D68" s="50" t="str">
        <f t="shared" si="3"/>
        <v>FN26-27-01052</v>
      </c>
      <c r="E68" s="66"/>
      <c r="F68" s="50" t="str">
        <f t="shared" si="4"/>
        <v>Suman biswas</v>
      </c>
      <c r="G68" s="50" t="str">
        <f t="shared" si="5"/>
        <v>SF0077544</v>
      </c>
      <c r="H68" s="50" t="str">
        <f t="shared" si="6"/>
        <v>Loan officer</v>
      </c>
      <c r="I68" s="49" t="s">
        <v>1400</v>
      </c>
      <c r="J68" s="49" t="s">
        <v>1401</v>
      </c>
      <c r="K68" s="49" t="s">
        <v>1402</v>
      </c>
      <c r="L68" s="11">
        <v>359507259</v>
      </c>
      <c r="M68" s="67" t="s">
        <v>1005</v>
      </c>
      <c r="N68" s="49">
        <v>13000</v>
      </c>
      <c r="O68" s="49">
        <v>870</v>
      </c>
      <c r="P68" s="67" t="s">
        <v>127</v>
      </c>
      <c r="Q68" s="67">
        <v>46180</v>
      </c>
      <c r="R68" s="49">
        <v>3000</v>
      </c>
      <c r="S68" s="49">
        <v>870</v>
      </c>
      <c r="T68" s="49">
        <v>0</v>
      </c>
      <c r="U68" s="68">
        <f t="shared" si="0"/>
        <v>2130</v>
      </c>
      <c r="V68" s="42" t="s">
        <v>183</v>
      </c>
      <c r="W68" s="69" t="s">
        <v>1405</v>
      </c>
    </row>
    <row r="69" spans="1:23" ht="30" customHeight="1" x14ac:dyDescent="0.3">
      <c r="A69" s="65">
        <v>65</v>
      </c>
      <c r="B69" s="60" t="str">
        <f t="shared" si="1"/>
        <v>CH2829</v>
      </c>
      <c r="C69" s="50" t="str">
        <f t="shared" si="2"/>
        <v>Bhanupratappur</v>
      </c>
      <c r="D69" s="50" t="str">
        <f t="shared" si="3"/>
        <v>FN26-27-01052</v>
      </c>
      <c r="E69" s="66"/>
      <c r="F69" s="50" t="str">
        <f t="shared" si="4"/>
        <v>Suman biswas</v>
      </c>
      <c r="G69" s="50" t="str">
        <f t="shared" si="5"/>
        <v>SF0077544</v>
      </c>
      <c r="H69" s="50" t="str">
        <f t="shared" si="6"/>
        <v>Loan officer</v>
      </c>
      <c r="I69" s="49" t="s">
        <v>1400</v>
      </c>
      <c r="J69" s="49" t="s">
        <v>1401</v>
      </c>
      <c r="K69" s="49" t="s">
        <v>1402</v>
      </c>
      <c r="L69" s="11">
        <v>359507259</v>
      </c>
      <c r="M69" s="67" t="s">
        <v>1005</v>
      </c>
      <c r="N69" s="49">
        <v>13000</v>
      </c>
      <c r="O69" s="49">
        <v>870</v>
      </c>
      <c r="P69" s="67" t="s">
        <v>129</v>
      </c>
      <c r="Q69" s="67">
        <v>46074</v>
      </c>
      <c r="R69" s="49">
        <v>1900</v>
      </c>
      <c r="S69" s="49">
        <v>870</v>
      </c>
      <c r="T69" s="49">
        <v>0</v>
      </c>
      <c r="U69" s="68">
        <f t="shared" si="0"/>
        <v>1030</v>
      </c>
      <c r="V69" s="42" t="s">
        <v>183</v>
      </c>
      <c r="W69" s="69" t="s">
        <v>1406</v>
      </c>
    </row>
    <row r="70" spans="1:23" ht="30" customHeight="1" x14ac:dyDescent="0.3">
      <c r="A70" s="65">
        <v>66</v>
      </c>
      <c r="B70" s="60" t="str">
        <f t="shared" si="1"/>
        <v>CH2829</v>
      </c>
      <c r="C70" s="50" t="str">
        <f t="shared" si="2"/>
        <v>Bhanupratappur</v>
      </c>
      <c r="D70" s="50" t="str">
        <f t="shared" si="3"/>
        <v>FN26-27-01052</v>
      </c>
      <c r="E70" s="66"/>
      <c r="F70" s="50" t="str">
        <f t="shared" si="4"/>
        <v>Suman biswas</v>
      </c>
      <c r="G70" s="50" t="str">
        <f t="shared" si="5"/>
        <v>SF0077544</v>
      </c>
      <c r="H70" s="50" t="str">
        <f t="shared" si="6"/>
        <v>Loan officer</v>
      </c>
      <c r="I70" s="49" t="s">
        <v>1400</v>
      </c>
      <c r="J70" s="49" t="s">
        <v>1401</v>
      </c>
      <c r="K70" s="49" t="s">
        <v>1402</v>
      </c>
      <c r="L70" s="11">
        <v>359507259</v>
      </c>
      <c r="M70" s="67" t="s">
        <v>1005</v>
      </c>
      <c r="N70" s="49">
        <v>13000</v>
      </c>
      <c r="O70" s="49">
        <v>870</v>
      </c>
      <c r="P70" s="67" t="s">
        <v>129</v>
      </c>
      <c r="Q70" s="67">
        <v>46079</v>
      </c>
      <c r="R70" s="49">
        <v>7000</v>
      </c>
      <c r="S70" s="49">
        <v>870</v>
      </c>
      <c r="T70" s="49">
        <v>0</v>
      </c>
      <c r="U70" s="68">
        <f t="shared" ref="U70:U133" si="7">IF(AND(ISBLANK(R70),ISBLANK(S70),ISBLANK(T70)),"",R70-(S70+T70))</f>
        <v>6130</v>
      </c>
      <c r="V70" s="42" t="s">
        <v>183</v>
      </c>
      <c r="W70" s="69" t="s">
        <v>1407</v>
      </c>
    </row>
    <row r="71" spans="1:23" ht="30" customHeight="1" x14ac:dyDescent="0.3">
      <c r="A71" s="65">
        <v>67</v>
      </c>
      <c r="B71" s="60" t="str">
        <f t="shared" ref="B71:B104" si="8">IF(J71&lt;&gt;"", $B$5, "")</f>
        <v>CH2829</v>
      </c>
      <c r="C71" s="50" t="str">
        <f t="shared" ref="C71:C103" si="9">IF(J71&lt;&gt;"", $C$5, "")</f>
        <v>Bhanupratappur</v>
      </c>
      <c r="D71" s="50" t="str">
        <f t="shared" ref="D71:D103" si="10">IF(J71&lt;&gt;"", $D$5, "")</f>
        <v>FN26-27-01052</v>
      </c>
      <c r="E71" s="66"/>
      <c r="F71" s="50" t="str">
        <f t="shared" ref="F71:F103" si="11">IF(J71&lt;&gt;"", $F$5, "")</f>
        <v>Suman biswas</v>
      </c>
      <c r="G71" s="50" t="str">
        <f t="shared" ref="G71:G103" si="12">IF(J71&lt;&gt;"", $G$5, "")</f>
        <v>SF0077544</v>
      </c>
      <c r="H71" s="50" t="str">
        <f t="shared" ref="H71:H104" si="13">IF(J71&lt;&gt;"", $H$5, "")</f>
        <v>Loan officer</v>
      </c>
      <c r="I71" s="49" t="s">
        <v>1400</v>
      </c>
      <c r="J71" s="49" t="s">
        <v>1401</v>
      </c>
      <c r="K71" s="49" t="s">
        <v>1402</v>
      </c>
      <c r="L71" s="11">
        <v>359507259</v>
      </c>
      <c r="M71" s="67" t="s">
        <v>1005</v>
      </c>
      <c r="N71" s="49">
        <v>13000</v>
      </c>
      <c r="O71" s="49">
        <v>870</v>
      </c>
      <c r="P71" s="67" t="s">
        <v>129</v>
      </c>
      <c r="Q71" s="67">
        <v>46168</v>
      </c>
      <c r="R71" s="49">
        <v>2200</v>
      </c>
      <c r="S71" s="49">
        <v>870</v>
      </c>
      <c r="T71" s="49">
        <v>0</v>
      </c>
      <c r="U71" s="68">
        <f t="shared" si="7"/>
        <v>1330</v>
      </c>
      <c r="V71" s="42" t="s">
        <v>183</v>
      </c>
      <c r="W71" s="69" t="s">
        <v>1408</v>
      </c>
    </row>
    <row r="72" spans="1:23" ht="30" customHeight="1" x14ac:dyDescent="0.3">
      <c r="A72" s="65">
        <v>68</v>
      </c>
      <c r="B72" s="60" t="str">
        <f t="shared" si="8"/>
        <v>CH2829</v>
      </c>
      <c r="C72" s="50" t="str">
        <f t="shared" si="9"/>
        <v>Bhanupratappur</v>
      </c>
      <c r="D72" s="50" t="str">
        <f t="shared" si="10"/>
        <v>FN26-27-01052</v>
      </c>
      <c r="E72" s="66"/>
      <c r="F72" s="50" t="str">
        <f t="shared" si="11"/>
        <v>Suman biswas</v>
      </c>
      <c r="G72" s="50" t="str">
        <f t="shared" si="12"/>
        <v>SF0077544</v>
      </c>
      <c r="H72" s="50" t="str">
        <f t="shared" si="13"/>
        <v>Loan officer</v>
      </c>
      <c r="I72" s="49" t="s">
        <v>1400</v>
      </c>
      <c r="J72" s="49" t="s">
        <v>1401</v>
      </c>
      <c r="K72" s="49" t="s">
        <v>1402</v>
      </c>
      <c r="L72" s="11">
        <v>359507259</v>
      </c>
      <c r="M72" s="67" t="s">
        <v>1005</v>
      </c>
      <c r="N72" s="49">
        <v>13000</v>
      </c>
      <c r="O72" s="49">
        <v>870</v>
      </c>
      <c r="P72" s="67" t="s">
        <v>129</v>
      </c>
      <c r="Q72" s="67">
        <v>46181</v>
      </c>
      <c r="R72" s="49">
        <v>310</v>
      </c>
      <c r="S72" s="49">
        <v>870</v>
      </c>
      <c r="T72" s="49">
        <v>0</v>
      </c>
      <c r="U72" s="68">
        <f t="shared" si="7"/>
        <v>-560</v>
      </c>
      <c r="V72" s="42" t="s">
        <v>183</v>
      </c>
      <c r="W72" s="69" t="s">
        <v>1409</v>
      </c>
    </row>
    <row r="73" spans="1:23" ht="30" customHeight="1" x14ac:dyDescent="0.3">
      <c r="A73" s="65">
        <v>69</v>
      </c>
      <c r="B73" s="60" t="str">
        <f t="shared" si="8"/>
        <v>CH2829</v>
      </c>
      <c r="C73" s="50" t="str">
        <f t="shared" si="9"/>
        <v>Bhanupratappur</v>
      </c>
      <c r="D73" s="50" t="str">
        <f t="shared" si="10"/>
        <v>FN26-27-01052</v>
      </c>
      <c r="E73" s="66"/>
      <c r="F73" s="50" t="str">
        <f t="shared" si="11"/>
        <v>Suman biswas</v>
      </c>
      <c r="G73" s="50" t="str">
        <f t="shared" si="12"/>
        <v>SF0077544</v>
      </c>
      <c r="H73" s="50" t="str">
        <f t="shared" si="13"/>
        <v>Loan officer</v>
      </c>
      <c r="I73" s="49" t="s">
        <v>1400</v>
      </c>
      <c r="J73" s="49" t="s">
        <v>1401</v>
      </c>
      <c r="K73" s="49" t="s">
        <v>1402</v>
      </c>
      <c r="L73" s="11">
        <v>359507259</v>
      </c>
      <c r="M73" s="67" t="s">
        <v>1005</v>
      </c>
      <c r="N73" s="49">
        <v>13000</v>
      </c>
      <c r="O73" s="49">
        <v>870</v>
      </c>
      <c r="P73" s="67" t="s">
        <v>127</v>
      </c>
      <c r="Q73" s="67">
        <v>45967</v>
      </c>
      <c r="R73" s="49">
        <v>870</v>
      </c>
      <c r="S73" s="49">
        <v>870</v>
      </c>
      <c r="T73" s="49">
        <v>0</v>
      </c>
      <c r="U73" s="68">
        <f t="shared" si="7"/>
        <v>0</v>
      </c>
      <c r="V73" s="42" t="s">
        <v>183</v>
      </c>
      <c r="W73" s="69" t="s">
        <v>1410</v>
      </c>
    </row>
    <row r="74" spans="1:23" ht="30" customHeight="1" x14ac:dyDescent="0.3">
      <c r="A74" s="65">
        <v>70</v>
      </c>
      <c r="B74" s="60" t="str">
        <f t="shared" si="8"/>
        <v>CH2829</v>
      </c>
      <c r="C74" s="50" t="str">
        <f t="shared" si="9"/>
        <v>Bhanupratappur</v>
      </c>
      <c r="D74" s="50" t="str">
        <f t="shared" si="10"/>
        <v>FN26-27-01052</v>
      </c>
      <c r="E74" s="66"/>
      <c r="F74" s="50" t="str">
        <f t="shared" si="11"/>
        <v>Suman biswas</v>
      </c>
      <c r="G74" s="50" t="str">
        <f t="shared" si="12"/>
        <v>SF0077544</v>
      </c>
      <c r="H74" s="50" t="str">
        <f t="shared" si="13"/>
        <v>Loan officer</v>
      </c>
      <c r="I74" s="49" t="s">
        <v>1400</v>
      </c>
      <c r="J74" s="49" t="s">
        <v>1401</v>
      </c>
      <c r="K74" s="49" t="s">
        <v>1402</v>
      </c>
      <c r="L74" s="11">
        <v>359507259</v>
      </c>
      <c r="M74" s="67" t="s">
        <v>1005</v>
      </c>
      <c r="N74" s="49">
        <v>13000</v>
      </c>
      <c r="O74" s="49">
        <v>870</v>
      </c>
      <c r="P74" s="67" t="s">
        <v>129</v>
      </c>
      <c r="Q74" s="67">
        <v>45935</v>
      </c>
      <c r="R74" s="49">
        <v>2000</v>
      </c>
      <c r="S74" s="49">
        <v>870</v>
      </c>
      <c r="T74" s="49">
        <v>0</v>
      </c>
      <c r="U74" s="68">
        <f t="shared" si="7"/>
        <v>1130</v>
      </c>
      <c r="V74" s="42" t="s">
        <v>183</v>
      </c>
      <c r="W74" s="69" t="s">
        <v>1411</v>
      </c>
    </row>
    <row r="75" spans="1:23" ht="30" customHeight="1" x14ac:dyDescent="0.3">
      <c r="A75" s="65">
        <v>71</v>
      </c>
      <c r="B75" s="60" t="str">
        <f t="shared" si="8"/>
        <v>CH2829</v>
      </c>
      <c r="C75" s="50" t="str">
        <f t="shared" si="9"/>
        <v>Bhanupratappur</v>
      </c>
      <c r="D75" s="50" t="str">
        <f t="shared" si="10"/>
        <v>FN26-27-01052</v>
      </c>
      <c r="E75" s="66"/>
      <c r="F75" s="50" t="str">
        <f t="shared" si="11"/>
        <v>Suman biswas</v>
      </c>
      <c r="G75" s="50" t="str">
        <f t="shared" si="12"/>
        <v>SF0077544</v>
      </c>
      <c r="H75" s="50" t="str">
        <f t="shared" si="13"/>
        <v>Loan officer</v>
      </c>
      <c r="I75" s="49" t="s">
        <v>1400</v>
      </c>
      <c r="J75" s="49" t="s">
        <v>1401</v>
      </c>
      <c r="K75" s="49" t="s">
        <v>1402</v>
      </c>
      <c r="L75" s="11">
        <v>359507259</v>
      </c>
      <c r="M75" s="67" t="s">
        <v>1005</v>
      </c>
      <c r="N75" s="49">
        <v>13000</v>
      </c>
      <c r="O75" s="49">
        <v>870</v>
      </c>
      <c r="P75" s="67" t="s">
        <v>129</v>
      </c>
      <c r="Q75" s="67">
        <v>45933</v>
      </c>
      <c r="R75" s="49">
        <v>2000</v>
      </c>
      <c r="S75" s="49">
        <v>870</v>
      </c>
      <c r="T75" s="49">
        <v>0</v>
      </c>
      <c r="U75" s="68">
        <f t="shared" si="7"/>
        <v>1130</v>
      </c>
      <c r="V75" s="42" t="s">
        <v>183</v>
      </c>
      <c r="W75" s="69" t="s">
        <v>1412</v>
      </c>
    </row>
    <row r="76" spans="1:23" ht="30" customHeight="1" x14ac:dyDescent="0.3">
      <c r="A76" s="65">
        <v>72</v>
      </c>
      <c r="B76" s="60" t="str">
        <f t="shared" si="8"/>
        <v>CH2829</v>
      </c>
      <c r="C76" s="50" t="str">
        <f t="shared" si="9"/>
        <v>Bhanupratappur</v>
      </c>
      <c r="D76" s="50" t="str">
        <f t="shared" si="10"/>
        <v>FN26-27-01052</v>
      </c>
      <c r="E76" s="66"/>
      <c r="F76" s="50" t="str">
        <f t="shared" si="11"/>
        <v>Suman biswas</v>
      </c>
      <c r="G76" s="50" t="str">
        <f t="shared" si="12"/>
        <v>SF0077544</v>
      </c>
      <c r="H76" s="50" t="str">
        <f t="shared" si="13"/>
        <v>Loan officer</v>
      </c>
      <c r="I76" s="49" t="s">
        <v>1400</v>
      </c>
      <c r="J76" s="49" t="s">
        <v>1401</v>
      </c>
      <c r="K76" s="49" t="s">
        <v>1402</v>
      </c>
      <c r="L76" s="11">
        <v>359507259</v>
      </c>
      <c r="M76" s="67" t="s">
        <v>1005</v>
      </c>
      <c r="N76" s="49">
        <v>13000</v>
      </c>
      <c r="O76" s="49">
        <v>870</v>
      </c>
      <c r="P76" s="67" t="s">
        <v>129</v>
      </c>
      <c r="Q76" s="67">
        <v>45933</v>
      </c>
      <c r="R76" s="49">
        <v>1000</v>
      </c>
      <c r="S76" s="49">
        <v>870</v>
      </c>
      <c r="T76" s="49">
        <v>0</v>
      </c>
      <c r="U76" s="68">
        <f t="shared" si="7"/>
        <v>130</v>
      </c>
      <c r="V76" s="42" t="s">
        <v>183</v>
      </c>
      <c r="W76" s="69" t="s">
        <v>1413</v>
      </c>
    </row>
    <row r="77" spans="1:23" ht="30" customHeight="1" x14ac:dyDescent="0.3">
      <c r="A77" s="65">
        <v>73</v>
      </c>
      <c r="B77" s="60" t="str">
        <f t="shared" si="8"/>
        <v>CH2829</v>
      </c>
      <c r="C77" s="50" t="str">
        <f t="shared" si="9"/>
        <v>Bhanupratappur</v>
      </c>
      <c r="D77" s="50" t="str">
        <f t="shared" si="10"/>
        <v>FN26-27-01052</v>
      </c>
      <c r="E77" s="66"/>
      <c r="F77" s="50" t="str">
        <f t="shared" si="11"/>
        <v>Suman biswas</v>
      </c>
      <c r="G77" s="50" t="str">
        <f t="shared" si="12"/>
        <v>SF0077544</v>
      </c>
      <c r="H77" s="50" t="str">
        <f t="shared" si="13"/>
        <v>Loan officer</v>
      </c>
      <c r="I77" s="49" t="s">
        <v>1400</v>
      </c>
      <c r="J77" s="49" t="s">
        <v>1401</v>
      </c>
      <c r="K77" s="49" t="s">
        <v>1402</v>
      </c>
      <c r="L77" s="11">
        <v>359507259</v>
      </c>
      <c r="M77" s="67" t="s">
        <v>1005</v>
      </c>
      <c r="N77" s="49">
        <v>13000</v>
      </c>
      <c r="O77" s="49">
        <v>870</v>
      </c>
      <c r="P77" s="67" t="s">
        <v>129</v>
      </c>
      <c r="Q77" s="67">
        <v>45933</v>
      </c>
      <c r="R77" s="49">
        <v>1300</v>
      </c>
      <c r="S77" s="49">
        <v>870</v>
      </c>
      <c r="T77" s="49">
        <v>0</v>
      </c>
      <c r="U77" s="68">
        <f t="shared" si="7"/>
        <v>430</v>
      </c>
      <c r="V77" s="42" t="s">
        <v>183</v>
      </c>
      <c r="W77" s="69" t="s">
        <v>1414</v>
      </c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4" zoomScale="89" zoomScaleNormal="90" workbookViewId="0">
      <selection activeCell="BH89" sqref="BH8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5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8">
        <v>1</v>
      </c>
      <c r="B5" s="137" t="s">
        <v>252</v>
      </c>
      <c r="C5" s="137" t="s">
        <v>253</v>
      </c>
      <c r="D5" s="137" t="s">
        <v>254</v>
      </c>
      <c r="E5" s="137" t="s">
        <v>255</v>
      </c>
      <c r="F5" s="137" t="s">
        <v>255</v>
      </c>
      <c r="G5" s="137" t="s">
        <v>256</v>
      </c>
      <c r="H5" s="137" t="s">
        <v>255</v>
      </c>
      <c r="I5" s="137">
        <v>37166</v>
      </c>
      <c r="J5" s="137" t="s">
        <v>257</v>
      </c>
      <c r="K5" s="137">
        <v>37166</v>
      </c>
      <c r="L5" s="137" t="s">
        <v>258</v>
      </c>
      <c r="M5" s="137" t="s">
        <v>259</v>
      </c>
      <c r="N5" s="137">
        <v>55514</v>
      </c>
      <c r="O5" s="137" t="s">
        <v>260</v>
      </c>
      <c r="P5" s="137">
        <v>81549</v>
      </c>
      <c r="Q5" s="137" t="s">
        <v>261</v>
      </c>
      <c r="R5" s="137" t="s">
        <v>262</v>
      </c>
      <c r="S5" s="137" t="s">
        <v>263</v>
      </c>
      <c r="T5" s="137" t="s">
        <v>263</v>
      </c>
      <c r="U5" s="137" t="s">
        <v>264</v>
      </c>
      <c r="V5" s="137" t="s">
        <v>265</v>
      </c>
      <c r="W5" s="137">
        <v>0</v>
      </c>
      <c r="X5" s="137" t="s">
        <v>266</v>
      </c>
      <c r="Y5" s="137">
        <v>18499674</v>
      </c>
      <c r="Z5" s="137" t="s">
        <v>267</v>
      </c>
      <c r="AA5" s="137" t="s">
        <v>609</v>
      </c>
      <c r="AB5" s="138">
        <v>51860</v>
      </c>
      <c r="AC5" s="137" t="s">
        <v>610</v>
      </c>
      <c r="AD5" s="137">
        <v>24</v>
      </c>
      <c r="AE5" s="137" t="s">
        <v>611</v>
      </c>
      <c r="AF5" s="137" t="s">
        <v>612</v>
      </c>
      <c r="AG5" s="137" t="s">
        <v>613</v>
      </c>
      <c r="AH5" s="137" t="s">
        <v>614</v>
      </c>
      <c r="AI5" s="137" t="s">
        <v>609</v>
      </c>
      <c r="AJ5" s="138">
        <v>2740</v>
      </c>
      <c r="AK5" s="138">
        <v>2740</v>
      </c>
      <c r="AL5" s="137" t="s">
        <v>615</v>
      </c>
      <c r="AM5" s="138">
        <v>52039.93</v>
      </c>
      <c r="AN5" s="138">
        <v>3000.28</v>
      </c>
      <c r="AO5" s="138">
        <v>55040.21</v>
      </c>
      <c r="AP5" s="138">
        <v>735.44</v>
      </c>
      <c r="AQ5" s="138">
        <v>0</v>
      </c>
      <c r="AR5" s="138">
        <v>735.44</v>
      </c>
      <c r="AS5" s="138">
        <v>7.0000000000000007E-2</v>
      </c>
      <c r="AT5" s="138">
        <v>0</v>
      </c>
      <c r="AU5" s="138">
        <v>7.0000000000000007E-2</v>
      </c>
      <c r="AV5" s="137">
        <v>60</v>
      </c>
      <c r="AW5" s="94"/>
      <c r="AX5" s="94"/>
      <c r="AY5" s="132"/>
      <c r="AZ5" s="94"/>
      <c r="BA5" s="94"/>
      <c r="BB5" s="137" t="s">
        <v>1182</v>
      </c>
      <c r="BC5" s="94"/>
      <c r="BD5" s="137"/>
      <c r="BE5" s="138">
        <v>0</v>
      </c>
      <c r="BF5" s="137" t="s">
        <v>263</v>
      </c>
      <c r="BG5" s="137" t="s">
        <v>1072</v>
      </c>
      <c r="BH5" s="133" t="s">
        <v>1189</v>
      </c>
      <c r="BI5" s="126" t="s">
        <v>100</v>
      </c>
      <c r="BJ5" s="133">
        <v>46240</v>
      </c>
      <c r="BK5" s="127" t="s">
        <v>103</v>
      </c>
      <c r="BL5" s="95" t="s">
        <v>108</v>
      </c>
      <c r="BM5" s="96" t="s">
        <v>181</v>
      </c>
      <c r="BN5" s="94" t="s">
        <v>223</v>
      </c>
      <c r="BO5" s="134"/>
      <c r="BP5" s="42"/>
      <c r="BQ5" s="135" t="s">
        <v>1209</v>
      </c>
    </row>
    <row r="6" spans="1:69" ht="23" hidden="1" x14ac:dyDescent="0.35">
      <c r="A6" s="128">
        <v>2</v>
      </c>
      <c r="B6" s="137" t="s">
        <v>252</v>
      </c>
      <c r="C6" s="137" t="s">
        <v>253</v>
      </c>
      <c r="D6" s="137" t="s">
        <v>254</v>
      </c>
      <c r="E6" s="137" t="s">
        <v>255</v>
      </c>
      <c r="F6" s="137" t="s">
        <v>255</v>
      </c>
      <c r="G6" s="137" t="s">
        <v>256</v>
      </c>
      <c r="H6" s="137" t="s">
        <v>255</v>
      </c>
      <c r="I6" s="137">
        <v>28125</v>
      </c>
      <c r="J6" s="137" t="s">
        <v>268</v>
      </c>
      <c r="K6" s="137">
        <v>28125</v>
      </c>
      <c r="L6" s="137" t="s">
        <v>258</v>
      </c>
      <c r="M6" s="137" t="s">
        <v>259</v>
      </c>
      <c r="N6" s="137">
        <v>41774</v>
      </c>
      <c r="O6" s="137" t="s">
        <v>269</v>
      </c>
      <c r="P6" s="137">
        <v>62115</v>
      </c>
      <c r="Q6" s="137" t="s">
        <v>270</v>
      </c>
      <c r="R6" s="137" t="s">
        <v>271</v>
      </c>
      <c r="S6" s="137" t="s">
        <v>272</v>
      </c>
      <c r="T6" s="137" t="s">
        <v>272</v>
      </c>
      <c r="U6" s="137" t="s">
        <v>265</v>
      </c>
      <c r="V6" s="137" t="s">
        <v>265</v>
      </c>
      <c r="W6" s="137">
        <v>541</v>
      </c>
      <c r="X6" s="137" t="s">
        <v>273</v>
      </c>
      <c r="Y6" s="137">
        <v>347723692</v>
      </c>
      <c r="Z6" s="137" t="s">
        <v>274</v>
      </c>
      <c r="AA6" s="137" t="s">
        <v>616</v>
      </c>
      <c r="AB6" s="138">
        <v>41952</v>
      </c>
      <c r="AC6" s="137" t="s">
        <v>617</v>
      </c>
      <c r="AD6" s="137">
        <v>24</v>
      </c>
      <c r="AE6" s="137" t="s">
        <v>618</v>
      </c>
      <c r="AF6" s="137" t="s">
        <v>619</v>
      </c>
      <c r="AG6" s="137" t="s">
        <v>620</v>
      </c>
      <c r="AH6" s="137" t="s">
        <v>621</v>
      </c>
      <c r="AI6" s="137" t="s">
        <v>622</v>
      </c>
      <c r="AJ6" s="138">
        <v>1984</v>
      </c>
      <c r="AK6" s="138">
        <v>2200</v>
      </c>
      <c r="AL6" s="137" t="s">
        <v>623</v>
      </c>
      <c r="AM6" s="138">
        <v>37665.620000000003</v>
      </c>
      <c r="AN6" s="138">
        <v>10519.38</v>
      </c>
      <c r="AO6" s="138">
        <v>48185</v>
      </c>
      <c r="AP6" s="138">
        <v>4286.38</v>
      </c>
      <c r="AQ6" s="138">
        <v>112.62</v>
      </c>
      <c r="AR6" s="138">
        <v>4399</v>
      </c>
      <c r="AS6" s="138">
        <v>4286.38</v>
      </c>
      <c r="AT6" s="138">
        <v>112.62</v>
      </c>
      <c r="AU6" s="138">
        <v>4399</v>
      </c>
      <c r="AV6" s="137">
        <v>49</v>
      </c>
      <c r="AW6" s="94"/>
      <c r="AX6" s="94"/>
      <c r="AY6" s="94"/>
      <c r="AZ6" s="94"/>
      <c r="BA6" s="94"/>
      <c r="BB6" s="137" t="s">
        <v>1182</v>
      </c>
      <c r="BC6" s="94"/>
      <c r="BD6" s="137" t="s">
        <v>1183</v>
      </c>
      <c r="BE6" s="138">
        <v>41952</v>
      </c>
      <c r="BF6" s="137" t="s">
        <v>272</v>
      </c>
      <c r="BG6" s="137" t="s">
        <v>1073</v>
      </c>
      <c r="BH6" s="133" t="s">
        <v>1189</v>
      </c>
      <c r="BI6" s="126" t="s">
        <v>100</v>
      </c>
      <c r="BJ6" s="133">
        <v>46239</v>
      </c>
      <c r="BK6" s="127" t="s">
        <v>104</v>
      </c>
      <c r="BL6" s="95" t="s">
        <v>119</v>
      </c>
      <c r="BM6" s="96" t="s">
        <v>181</v>
      </c>
      <c r="BN6" s="94" t="s">
        <v>223</v>
      </c>
      <c r="BO6" s="134"/>
      <c r="BP6" s="42"/>
      <c r="BQ6" s="135" t="s">
        <v>1209</v>
      </c>
    </row>
    <row r="7" spans="1:69" ht="23" hidden="1" x14ac:dyDescent="0.35">
      <c r="A7" s="128">
        <v>3</v>
      </c>
      <c r="B7" s="137" t="s">
        <v>252</v>
      </c>
      <c r="C7" s="137" t="s">
        <v>253</v>
      </c>
      <c r="D7" s="137" t="s">
        <v>254</v>
      </c>
      <c r="E7" s="137" t="s">
        <v>255</v>
      </c>
      <c r="F7" s="137" t="s">
        <v>255</v>
      </c>
      <c r="G7" s="137" t="s">
        <v>256</v>
      </c>
      <c r="H7" s="137" t="s">
        <v>255</v>
      </c>
      <c r="I7" s="137">
        <v>28125</v>
      </c>
      <c r="J7" s="137" t="s">
        <v>268</v>
      </c>
      <c r="K7" s="137">
        <v>28125</v>
      </c>
      <c r="L7" s="137" t="s">
        <v>258</v>
      </c>
      <c r="M7" s="137" t="s">
        <v>259</v>
      </c>
      <c r="N7" s="137">
        <v>359488</v>
      </c>
      <c r="O7" s="137" t="s">
        <v>275</v>
      </c>
      <c r="P7" s="137">
        <v>516004</v>
      </c>
      <c r="Q7" s="137" t="s">
        <v>276</v>
      </c>
      <c r="R7" s="137" t="s">
        <v>271</v>
      </c>
      <c r="S7" s="137" t="s">
        <v>277</v>
      </c>
      <c r="T7" s="137" t="s">
        <v>277</v>
      </c>
      <c r="U7" s="137" t="s">
        <v>278</v>
      </c>
      <c r="V7" s="137" t="s">
        <v>265</v>
      </c>
      <c r="W7" s="137">
        <v>541</v>
      </c>
      <c r="X7" s="137" t="s">
        <v>279</v>
      </c>
      <c r="Y7" s="137">
        <v>350162079</v>
      </c>
      <c r="Z7" s="137" t="s">
        <v>280</v>
      </c>
      <c r="AA7" s="137" t="s">
        <v>624</v>
      </c>
      <c r="AB7" s="138">
        <v>31514</v>
      </c>
      <c r="AC7" s="137" t="s">
        <v>617</v>
      </c>
      <c r="AD7" s="137">
        <v>24</v>
      </c>
      <c r="AE7" s="137" t="s">
        <v>618</v>
      </c>
      <c r="AF7" s="137" t="s">
        <v>625</v>
      </c>
      <c r="AG7" s="137" t="s">
        <v>626</v>
      </c>
      <c r="AH7" s="137" t="s">
        <v>627</v>
      </c>
      <c r="AI7" s="137" t="s">
        <v>628</v>
      </c>
      <c r="AJ7" s="138">
        <v>1367</v>
      </c>
      <c r="AK7" s="138">
        <v>1700</v>
      </c>
      <c r="AL7" s="137" t="s">
        <v>629</v>
      </c>
      <c r="AM7" s="138">
        <v>28217.08</v>
      </c>
      <c r="AN7" s="138">
        <v>8849.92</v>
      </c>
      <c r="AO7" s="138">
        <v>37067</v>
      </c>
      <c r="AP7" s="138">
        <v>3296.92</v>
      </c>
      <c r="AQ7" s="138">
        <v>103.08</v>
      </c>
      <c r="AR7" s="138">
        <v>3400</v>
      </c>
      <c r="AS7" s="138">
        <v>3296.92</v>
      </c>
      <c r="AT7" s="138">
        <v>103.08</v>
      </c>
      <c r="AU7" s="138">
        <v>3400</v>
      </c>
      <c r="AV7" s="137">
        <v>44</v>
      </c>
      <c r="AW7" s="94"/>
      <c r="AX7" s="94"/>
      <c r="AY7" s="94"/>
      <c r="AZ7" s="94"/>
      <c r="BA7" s="94"/>
      <c r="BB7" s="137" t="s">
        <v>1182</v>
      </c>
      <c r="BC7" s="94"/>
      <c r="BD7" s="137" t="s">
        <v>744</v>
      </c>
      <c r="BE7" s="138">
        <v>31514</v>
      </c>
      <c r="BF7" s="137" t="s">
        <v>277</v>
      </c>
      <c r="BG7" s="137" t="s">
        <v>1074</v>
      </c>
      <c r="BH7" s="133" t="s">
        <v>1189</v>
      </c>
      <c r="BI7" s="126" t="s">
        <v>100</v>
      </c>
      <c r="BJ7" s="133">
        <v>46239</v>
      </c>
      <c r="BK7" s="127" t="s">
        <v>104</v>
      </c>
      <c r="BL7" s="95" t="s">
        <v>119</v>
      </c>
      <c r="BM7" s="96" t="s">
        <v>181</v>
      </c>
      <c r="BN7" s="94" t="s">
        <v>223</v>
      </c>
      <c r="BO7" s="134"/>
      <c r="BP7" s="42"/>
      <c r="BQ7" s="135" t="s">
        <v>1209</v>
      </c>
    </row>
    <row r="8" spans="1:69" ht="23" hidden="1" x14ac:dyDescent="0.35">
      <c r="A8" s="128">
        <v>4</v>
      </c>
      <c r="B8" s="137" t="s">
        <v>252</v>
      </c>
      <c r="C8" s="137" t="s">
        <v>253</v>
      </c>
      <c r="D8" s="137" t="s">
        <v>254</v>
      </c>
      <c r="E8" s="137" t="s">
        <v>255</v>
      </c>
      <c r="F8" s="137" t="s">
        <v>255</v>
      </c>
      <c r="G8" s="137" t="s">
        <v>256</v>
      </c>
      <c r="H8" s="137" t="s">
        <v>255</v>
      </c>
      <c r="I8" s="137">
        <v>37255</v>
      </c>
      <c r="J8" s="137" t="s">
        <v>281</v>
      </c>
      <c r="K8" s="137">
        <v>37255</v>
      </c>
      <c r="L8" s="137" t="s">
        <v>258</v>
      </c>
      <c r="M8" s="137" t="s">
        <v>259</v>
      </c>
      <c r="N8" s="137">
        <v>55618</v>
      </c>
      <c r="O8" s="137" t="s">
        <v>282</v>
      </c>
      <c r="P8" s="137">
        <v>82143</v>
      </c>
      <c r="Q8" s="137" t="s">
        <v>283</v>
      </c>
      <c r="R8" s="137" t="s">
        <v>271</v>
      </c>
      <c r="S8" s="137" t="s">
        <v>284</v>
      </c>
      <c r="T8" s="137" t="s">
        <v>284</v>
      </c>
      <c r="U8" s="137" t="s">
        <v>285</v>
      </c>
      <c r="V8" s="137" t="s">
        <v>265</v>
      </c>
      <c r="W8" s="137">
        <v>541</v>
      </c>
      <c r="X8" s="137" t="s">
        <v>273</v>
      </c>
      <c r="Y8" s="137">
        <v>350239134</v>
      </c>
      <c r="Z8" s="137" t="s">
        <v>286</v>
      </c>
      <c r="AA8" s="137" t="s">
        <v>630</v>
      </c>
      <c r="AB8" s="138">
        <v>31514</v>
      </c>
      <c r="AC8" s="137" t="s">
        <v>631</v>
      </c>
      <c r="AD8" s="137">
        <v>24</v>
      </c>
      <c r="AE8" s="137" t="s">
        <v>618</v>
      </c>
      <c r="AF8" s="137" t="s">
        <v>632</v>
      </c>
      <c r="AG8" s="137" t="s">
        <v>633</v>
      </c>
      <c r="AH8" s="137" t="s">
        <v>627</v>
      </c>
      <c r="AI8" s="137" t="s">
        <v>634</v>
      </c>
      <c r="AJ8" s="138">
        <v>1873</v>
      </c>
      <c r="AK8" s="138">
        <v>1700</v>
      </c>
      <c r="AL8" s="137" t="s">
        <v>635</v>
      </c>
      <c r="AM8" s="138">
        <v>23521.21</v>
      </c>
      <c r="AN8" s="138">
        <v>8951.7900000000009</v>
      </c>
      <c r="AO8" s="138">
        <v>32473</v>
      </c>
      <c r="AP8" s="138">
        <v>7992.79</v>
      </c>
      <c r="AQ8" s="138">
        <v>507.21</v>
      </c>
      <c r="AR8" s="138">
        <v>8500</v>
      </c>
      <c r="AS8" s="138">
        <v>7992.79</v>
      </c>
      <c r="AT8" s="138">
        <v>507.21</v>
      </c>
      <c r="AU8" s="138">
        <v>8500</v>
      </c>
      <c r="AV8" s="137">
        <v>43</v>
      </c>
      <c r="AW8" s="130"/>
      <c r="AX8" s="130"/>
      <c r="AY8" s="130"/>
      <c r="AZ8" s="130"/>
      <c r="BA8" s="131"/>
      <c r="BB8" s="137" t="s">
        <v>1182</v>
      </c>
      <c r="BC8" s="131"/>
      <c r="BD8" s="137" t="s">
        <v>744</v>
      </c>
      <c r="BE8" s="138">
        <v>31514</v>
      </c>
      <c r="BF8" s="137" t="s">
        <v>284</v>
      </c>
      <c r="BG8" s="137" t="s">
        <v>1075</v>
      </c>
      <c r="BH8" s="133" t="s">
        <v>1189</v>
      </c>
      <c r="BI8" s="126" t="s">
        <v>100</v>
      </c>
      <c r="BJ8" s="133">
        <v>46241</v>
      </c>
      <c r="BK8" s="127" t="s">
        <v>104</v>
      </c>
      <c r="BL8" s="95" t="s">
        <v>119</v>
      </c>
      <c r="BM8" s="96" t="s">
        <v>181</v>
      </c>
      <c r="BN8" s="94" t="s">
        <v>223</v>
      </c>
      <c r="BO8" s="134"/>
      <c r="BP8" s="42"/>
      <c r="BQ8" s="135" t="s">
        <v>1209</v>
      </c>
    </row>
    <row r="9" spans="1:69" ht="23" hidden="1" x14ac:dyDescent="0.35">
      <c r="A9" s="128">
        <v>5</v>
      </c>
      <c r="B9" s="137" t="s">
        <v>252</v>
      </c>
      <c r="C9" s="137" t="s">
        <v>253</v>
      </c>
      <c r="D9" s="137" t="s">
        <v>254</v>
      </c>
      <c r="E9" s="137" t="s">
        <v>255</v>
      </c>
      <c r="F9" s="137" t="s">
        <v>255</v>
      </c>
      <c r="G9" s="137" t="s">
        <v>256</v>
      </c>
      <c r="H9" s="137" t="s">
        <v>255</v>
      </c>
      <c r="I9" s="137">
        <v>37255</v>
      </c>
      <c r="J9" s="137" t="s">
        <v>281</v>
      </c>
      <c r="K9" s="137">
        <v>37255</v>
      </c>
      <c r="L9" s="137" t="s">
        <v>258</v>
      </c>
      <c r="M9" s="137" t="s">
        <v>259</v>
      </c>
      <c r="N9" s="137">
        <v>55747</v>
      </c>
      <c r="O9" s="137" t="s">
        <v>287</v>
      </c>
      <c r="P9" s="137">
        <v>81819</v>
      </c>
      <c r="Q9" s="137" t="s">
        <v>288</v>
      </c>
      <c r="R9" s="137" t="s">
        <v>271</v>
      </c>
      <c r="S9" s="137" t="s">
        <v>289</v>
      </c>
      <c r="T9" s="137" t="s">
        <v>289</v>
      </c>
      <c r="U9" s="137" t="s">
        <v>278</v>
      </c>
      <c r="V9" s="137" t="s">
        <v>265</v>
      </c>
      <c r="W9" s="137">
        <v>541</v>
      </c>
      <c r="X9" s="137" t="s">
        <v>290</v>
      </c>
      <c r="Y9" s="137">
        <v>350359734</v>
      </c>
      <c r="Z9" s="137" t="s">
        <v>291</v>
      </c>
      <c r="AA9" s="137" t="s">
        <v>636</v>
      </c>
      <c r="AB9" s="138">
        <v>31514</v>
      </c>
      <c r="AC9" s="137" t="s">
        <v>631</v>
      </c>
      <c r="AD9" s="137">
        <v>24</v>
      </c>
      <c r="AE9" s="137" t="s">
        <v>618</v>
      </c>
      <c r="AF9" s="137" t="s">
        <v>637</v>
      </c>
      <c r="AG9" s="137" t="s">
        <v>638</v>
      </c>
      <c r="AH9" s="137" t="s">
        <v>627</v>
      </c>
      <c r="AI9" s="137" t="s">
        <v>634</v>
      </c>
      <c r="AJ9" s="138">
        <v>1636</v>
      </c>
      <c r="AK9" s="138">
        <v>1700</v>
      </c>
      <c r="AL9" s="137" t="s">
        <v>639</v>
      </c>
      <c r="AM9" s="138">
        <v>26619.87</v>
      </c>
      <c r="AN9" s="138">
        <v>9016.1299999999992</v>
      </c>
      <c r="AO9" s="138">
        <v>35636</v>
      </c>
      <c r="AP9" s="138">
        <v>4894.13</v>
      </c>
      <c r="AQ9" s="138">
        <v>205.87</v>
      </c>
      <c r="AR9" s="138">
        <v>5100</v>
      </c>
      <c r="AS9" s="138">
        <v>4894.13</v>
      </c>
      <c r="AT9" s="138">
        <v>205.87</v>
      </c>
      <c r="AU9" s="138">
        <v>5100</v>
      </c>
      <c r="AV9" s="137">
        <v>43</v>
      </c>
      <c r="AW9" s="128"/>
      <c r="AX9" s="128"/>
      <c r="AY9" s="128"/>
      <c r="AZ9" s="128"/>
      <c r="BA9" s="128"/>
      <c r="BB9" s="137" t="s">
        <v>1182</v>
      </c>
      <c r="BC9" s="128"/>
      <c r="BD9" s="137" t="s">
        <v>1184</v>
      </c>
      <c r="BE9" s="138">
        <v>31514</v>
      </c>
      <c r="BF9" s="137" t="s">
        <v>289</v>
      </c>
      <c r="BG9" s="137" t="s">
        <v>1076</v>
      </c>
      <c r="BH9" s="133" t="s">
        <v>1189</v>
      </c>
      <c r="BI9" s="126" t="s">
        <v>100</v>
      </c>
      <c r="BJ9" s="133">
        <v>46241</v>
      </c>
      <c r="BK9" s="127" t="s">
        <v>104</v>
      </c>
      <c r="BL9" s="95" t="s">
        <v>119</v>
      </c>
      <c r="BM9" s="96" t="s">
        <v>181</v>
      </c>
      <c r="BN9" s="94" t="s">
        <v>223</v>
      </c>
      <c r="BO9" s="134"/>
      <c r="BP9" s="42"/>
      <c r="BQ9" s="135" t="s">
        <v>1209</v>
      </c>
    </row>
    <row r="10" spans="1:69" ht="23" hidden="1" x14ac:dyDescent="0.35">
      <c r="A10" s="128">
        <v>6</v>
      </c>
      <c r="B10" s="137" t="s">
        <v>252</v>
      </c>
      <c r="C10" s="137" t="s">
        <v>253</v>
      </c>
      <c r="D10" s="137" t="s">
        <v>254</v>
      </c>
      <c r="E10" s="137" t="s">
        <v>255</v>
      </c>
      <c r="F10" s="137" t="s">
        <v>255</v>
      </c>
      <c r="G10" s="137" t="s">
        <v>256</v>
      </c>
      <c r="H10" s="137" t="s">
        <v>255</v>
      </c>
      <c r="I10" s="137">
        <v>28125</v>
      </c>
      <c r="J10" s="137" t="s">
        <v>268</v>
      </c>
      <c r="K10" s="137">
        <v>28125</v>
      </c>
      <c r="L10" s="137" t="s">
        <v>258</v>
      </c>
      <c r="M10" s="137" t="s">
        <v>259</v>
      </c>
      <c r="N10" s="137">
        <v>545863</v>
      </c>
      <c r="O10" s="137" t="s">
        <v>292</v>
      </c>
      <c r="P10" s="137">
        <v>908597</v>
      </c>
      <c r="Q10" s="137" t="s">
        <v>293</v>
      </c>
      <c r="R10" s="137" t="s">
        <v>271</v>
      </c>
      <c r="S10" s="137" t="s">
        <v>294</v>
      </c>
      <c r="T10" s="137" t="s">
        <v>294</v>
      </c>
      <c r="U10" s="137" t="s">
        <v>285</v>
      </c>
      <c r="V10" s="137" t="s">
        <v>265</v>
      </c>
      <c r="W10" s="137">
        <v>541</v>
      </c>
      <c r="X10" s="137" t="s">
        <v>279</v>
      </c>
      <c r="Y10" s="137">
        <v>350543886</v>
      </c>
      <c r="Z10" s="137" t="s">
        <v>295</v>
      </c>
      <c r="AA10" s="137" t="s">
        <v>640</v>
      </c>
      <c r="AB10" s="138">
        <v>62828</v>
      </c>
      <c r="AC10" s="137" t="s">
        <v>617</v>
      </c>
      <c r="AD10" s="137">
        <v>24</v>
      </c>
      <c r="AE10" s="137" t="s">
        <v>641</v>
      </c>
      <c r="AF10" s="137" t="s">
        <v>642</v>
      </c>
      <c r="AG10" s="137" t="s">
        <v>643</v>
      </c>
      <c r="AH10" s="137" t="s">
        <v>644</v>
      </c>
      <c r="AI10" s="137" t="s">
        <v>645</v>
      </c>
      <c r="AJ10" s="138">
        <v>3689</v>
      </c>
      <c r="AK10" s="138">
        <v>3400</v>
      </c>
      <c r="AL10" s="137" t="s">
        <v>646</v>
      </c>
      <c r="AM10" s="138">
        <v>49905.39</v>
      </c>
      <c r="AN10" s="138">
        <v>18383.61</v>
      </c>
      <c r="AO10" s="138">
        <v>68289</v>
      </c>
      <c r="AP10" s="138">
        <v>12922.61</v>
      </c>
      <c r="AQ10" s="138">
        <v>677.39</v>
      </c>
      <c r="AR10" s="138">
        <v>13600</v>
      </c>
      <c r="AS10" s="138">
        <v>12922.61</v>
      </c>
      <c r="AT10" s="138">
        <v>677.39</v>
      </c>
      <c r="AU10" s="138">
        <v>13600</v>
      </c>
      <c r="AV10" s="137">
        <v>42</v>
      </c>
      <c r="AW10" s="128"/>
      <c r="AX10" s="128"/>
      <c r="AY10" s="128"/>
      <c r="AZ10" s="128"/>
      <c r="BA10" s="128"/>
      <c r="BB10" s="137" t="s">
        <v>1182</v>
      </c>
      <c r="BC10" s="128"/>
      <c r="BD10" s="137" t="s">
        <v>744</v>
      </c>
      <c r="BE10" s="138">
        <v>62828</v>
      </c>
      <c r="BF10" s="137" t="s">
        <v>294</v>
      </c>
      <c r="BG10" s="137" t="s">
        <v>1077</v>
      </c>
      <c r="BH10" s="133" t="s">
        <v>1189</v>
      </c>
      <c r="BI10" s="126" t="s">
        <v>100</v>
      </c>
      <c r="BJ10" s="133">
        <v>46239</v>
      </c>
      <c r="BK10" s="127" t="s">
        <v>104</v>
      </c>
      <c r="BL10" s="95" t="s">
        <v>119</v>
      </c>
      <c r="BM10" s="96" t="s">
        <v>181</v>
      </c>
      <c r="BN10" s="94" t="s">
        <v>223</v>
      </c>
      <c r="BO10" s="134"/>
      <c r="BP10" s="42"/>
      <c r="BQ10" s="135" t="s">
        <v>1209</v>
      </c>
    </row>
    <row r="11" spans="1:69" ht="23" hidden="1" x14ac:dyDescent="0.35">
      <c r="A11" s="128">
        <v>7</v>
      </c>
      <c r="B11" s="137" t="s">
        <v>252</v>
      </c>
      <c r="C11" s="137" t="s">
        <v>253</v>
      </c>
      <c r="D11" s="137" t="s">
        <v>254</v>
      </c>
      <c r="E11" s="137" t="s">
        <v>255</v>
      </c>
      <c r="F11" s="137" t="s">
        <v>255</v>
      </c>
      <c r="G11" s="137" t="s">
        <v>256</v>
      </c>
      <c r="H11" s="137" t="s">
        <v>255</v>
      </c>
      <c r="I11" s="137">
        <v>28125</v>
      </c>
      <c r="J11" s="137" t="s">
        <v>268</v>
      </c>
      <c r="K11" s="137">
        <v>28125</v>
      </c>
      <c r="L11" s="137" t="s">
        <v>258</v>
      </c>
      <c r="M11" s="137" t="s">
        <v>259</v>
      </c>
      <c r="N11" s="137">
        <v>41856</v>
      </c>
      <c r="O11" s="137" t="s">
        <v>296</v>
      </c>
      <c r="P11" s="137">
        <v>62002</v>
      </c>
      <c r="Q11" s="137" t="s">
        <v>297</v>
      </c>
      <c r="R11" s="137" t="s">
        <v>271</v>
      </c>
      <c r="S11" s="137" t="s">
        <v>298</v>
      </c>
      <c r="T11" s="137" t="s">
        <v>298</v>
      </c>
      <c r="U11" s="137" t="s">
        <v>285</v>
      </c>
      <c r="V11" s="137" t="s">
        <v>265</v>
      </c>
      <c r="W11" s="137">
        <v>541</v>
      </c>
      <c r="X11" s="137" t="s">
        <v>279</v>
      </c>
      <c r="Y11" s="137">
        <v>350598179</v>
      </c>
      <c r="Z11" s="137" t="s">
        <v>299</v>
      </c>
      <c r="AA11" s="137" t="s">
        <v>647</v>
      </c>
      <c r="AB11" s="138">
        <v>41952</v>
      </c>
      <c r="AC11" s="137" t="s">
        <v>648</v>
      </c>
      <c r="AD11" s="137">
        <v>24</v>
      </c>
      <c r="AE11" s="137" t="s">
        <v>618</v>
      </c>
      <c r="AF11" s="137" t="s">
        <v>649</v>
      </c>
      <c r="AG11" s="137" t="s">
        <v>650</v>
      </c>
      <c r="AH11" s="137" t="s">
        <v>627</v>
      </c>
      <c r="AI11" s="137" t="s">
        <v>645</v>
      </c>
      <c r="AJ11" s="138">
        <v>2658</v>
      </c>
      <c r="AK11" s="138">
        <v>2250</v>
      </c>
      <c r="AL11" s="137" t="s">
        <v>651</v>
      </c>
      <c r="AM11" s="138">
        <v>6966.15</v>
      </c>
      <c r="AN11" s="138">
        <v>4691.8500000000004</v>
      </c>
      <c r="AO11" s="138">
        <v>11658</v>
      </c>
      <c r="AP11" s="138">
        <v>34985.85</v>
      </c>
      <c r="AQ11" s="138">
        <v>7764.15</v>
      </c>
      <c r="AR11" s="138">
        <v>42750</v>
      </c>
      <c r="AS11" s="138">
        <v>34985.85</v>
      </c>
      <c r="AT11" s="138">
        <v>7764.15</v>
      </c>
      <c r="AU11" s="138">
        <v>42750</v>
      </c>
      <c r="AV11" s="137">
        <v>42</v>
      </c>
      <c r="AW11" s="128"/>
      <c r="AX11" s="128"/>
      <c r="AY11" s="128"/>
      <c r="AZ11" s="128"/>
      <c r="BA11" s="128"/>
      <c r="BB11" s="137" t="s">
        <v>1182</v>
      </c>
      <c r="BC11" s="128"/>
      <c r="BD11" s="137"/>
      <c r="BE11" s="138">
        <v>0</v>
      </c>
      <c r="BF11" s="137" t="s">
        <v>298</v>
      </c>
      <c r="BG11" s="137" t="s">
        <v>1078</v>
      </c>
      <c r="BH11" s="133" t="s">
        <v>1189</v>
      </c>
      <c r="BI11" s="126" t="s">
        <v>100</v>
      </c>
      <c r="BJ11" s="133">
        <v>46239</v>
      </c>
      <c r="BK11" s="127" t="s">
        <v>103</v>
      </c>
      <c r="BL11" s="95" t="s">
        <v>108</v>
      </c>
      <c r="BM11" s="96" t="s">
        <v>181</v>
      </c>
      <c r="BN11" s="94" t="s">
        <v>223</v>
      </c>
      <c r="BO11" s="134"/>
      <c r="BP11" s="42"/>
      <c r="BQ11" s="135" t="s">
        <v>1210</v>
      </c>
    </row>
    <row r="12" spans="1:69" ht="23" hidden="1" x14ac:dyDescent="0.35">
      <c r="A12" s="128">
        <v>8</v>
      </c>
      <c r="B12" s="137" t="s">
        <v>252</v>
      </c>
      <c r="C12" s="137" t="s">
        <v>253</v>
      </c>
      <c r="D12" s="137" t="s">
        <v>254</v>
      </c>
      <c r="E12" s="137" t="s">
        <v>255</v>
      </c>
      <c r="F12" s="137" t="s">
        <v>255</v>
      </c>
      <c r="G12" s="137" t="s">
        <v>256</v>
      </c>
      <c r="H12" s="137" t="s">
        <v>255</v>
      </c>
      <c r="I12" s="137">
        <v>28125</v>
      </c>
      <c r="J12" s="137" t="s">
        <v>268</v>
      </c>
      <c r="K12" s="137">
        <v>28125</v>
      </c>
      <c r="L12" s="137" t="s">
        <v>258</v>
      </c>
      <c r="M12" s="137" t="s">
        <v>259</v>
      </c>
      <c r="N12" s="137">
        <v>41856</v>
      </c>
      <c r="O12" s="137" t="s">
        <v>296</v>
      </c>
      <c r="P12" s="137">
        <v>62002</v>
      </c>
      <c r="Q12" s="137" t="s">
        <v>297</v>
      </c>
      <c r="R12" s="137" t="s">
        <v>271</v>
      </c>
      <c r="S12" s="137" t="s">
        <v>300</v>
      </c>
      <c r="T12" s="137" t="s">
        <v>300</v>
      </c>
      <c r="U12" s="137" t="s">
        <v>285</v>
      </c>
      <c r="V12" s="137" t="s">
        <v>265</v>
      </c>
      <c r="W12" s="137">
        <v>541</v>
      </c>
      <c r="X12" s="137" t="s">
        <v>279</v>
      </c>
      <c r="Y12" s="137">
        <v>350628201</v>
      </c>
      <c r="Z12" s="137" t="s">
        <v>301</v>
      </c>
      <c r="AA12" s="137" t="s">
        <v>652</v>
      </c>
      <c r="AB12" s="138">
        <v>41952</v>
      </c>
      <c r="AC12" s="137" t="s">
        <v>648</v>
      </c>
      <c r="AD12" s="137">
        <v>24</v>
      </c>
      <c r="AE12" s="137" t="s">
        <v>618</v>
      </c>
      <c r="AF12" s="137" t="s">
        <v>653</v>
      </c>
      <c r="AG12" s="137" t="s">
        <v>654</v>
      </c>
      <c r="AH12" s="137" t="s">
        <v>627</v>
      </c>
      <c r="AI12" s="137" t="s">
        <v>645</v>
      </c>
      <c r="AJ12" s="138">
        <v>2629</v>
      </c>
      <c r="AK12" s="138">
        <v>2250</v>
      </c>
      <c r="AL12" s="137" t="s">
        <v>655</v>
      </c>
      <c r="AM12" s="138">
        <v>35474.550000000003</v>
      </c>
      <c r="AN12" s="138">
        <v>12154.45</v>
      </c>
      <c r="AO12" s="138">
        <v>47629</v>
      </c>
      <c r="AP12" s="138">
        <v>6477.45</v>
      </c>
      <c r="AQ12" s="138">
        <v>272.55</v>
      </c>
      <c r="AR12" s="138">
        <v>6750</v>
      </c>
      <c r="AS12" s="138">
        <v>6477.45</v>
      </c>
      <c r="AT12" s="138">
        <v>272.55</v>
      </c>
      <c r="AU12" s="138">
        <v>6750</v>
      </c>
      <c r="AV12" s="137">
        <v>42</v>
      </c>
      <c r="AW12" s="128"/>
      <c r="AX12" s="128"/>
      <c r="AY12" s="128"/>
      <c r="AZ12" s="128"/>
      <c r="BA12" s="128"/>
      <c r="BB12" s="137" t="s">
        <v>1182</v>
      </c>
      <c r="BC12" s="128"/>
      <c r="BD12" s="137" t="s">
        <v>744</v>
      </c>
      <c r="BE12" s="138">
        <v>41952</v>
      </c>
      <c r="BF12" s="137" t="s">
        <v>300</v>
      </c>
      <c r="BG12" s="137" t="s">
        <v>1079</v>
      </c>
      <c r="BH12" s="133" t="s">
        <v>1189</v>
      </c>
      <c r="BI12" s="126" t="s">
        <v>100</v>
      </c>
      <c r="BJ12" s="133">
        <v>46239</v>
      </c>
      <c r="BK12" s="127" t="s">
        <v>104</v>
      </c>
      <c r="BL12" s="95" t="s">
        <v>119</v>
      </c>
      <c r="BM12" s="96" t="s">
        <v>181</v>
      </c>
      <c r="BN12" s="94" t="s">
        <v>223</v>
      </c>
      <c r="BO12" s="134"/>
      <c r="BP12" s="42"/>
      <c r="BQ12" s="135" t="s">
        <v>1209</v>
      </c>
    </row>
    <row r="13" spans="1:69" ht="23" hidden="1" x14ac:dyDescent="0.35">
      <c r="A13" s="128">
        <v>9</v>
      </c>
      <c r="B13" s="137" t="s">
        <v>252</v>
      </c>
      <c r="C13" s="137" t="s">
        <v>253</v>
      </c>
      <c r="D13" s="137" t="s">
        <v>254</v>
      </c>
      <c r="E13" s="137" t="s">
        <v>255</v>
      </c>
      <c r="F13" s="137" t="s">
        <v>255</v>
      </c>
      <c r="G13" s="137" t="s">
        <v>256</v>
      </c>
      <c r="H13" s="137" t="s">
        <v>255</v>
      </c>
      <c r="I13" s="137">
        <v>28125</v>
      </c>
      <c r="J13" s="137" t="s">
        <v>268</v>
      </c>
      <c r="K13" s="137">
        <v>28125</v>
      </c>
      <c r="L13" s="137" t="s">
        <v>258</v>
      </c>
      <c r="M13" s="137" t="s">
        <v>259</v>
      </c>
      <c r="N13" s="137">
        <v>41852</v>
      </c>
      <c r="O13" s="137" t="s">
        <v>302</v>
      </c>
      <c r="P13" s="137">
        <v>61997</v>
      </c>
      <c r="Q13" s="137" t="s">
        <v>303</v>
      </c>
      <c r="R13" s="137" t="s">
        <v>271</v>
      </c>
      <c r="S13" s="137" t="s">
        <v>304</v>
      </c>
      <c r="T13" s="137" t="s">
        <v>304</v>
      </c>
      <c r="U13" s="137" t="s">
        <v>305</v>
      </c>
      <c r="V13" s="137" t="s">
        <v>265</v>
      </c>
      <c r="W13" s="137">
        <v>541</v>
      </c>
      <c r="X13" s="137" t="s">
        <v>306</v>
      </c>
      <c r="Y13" s="137">
        <v>350880140</v>
      </c>
      <c r="Z13" s="137" t="s">
        <v>307</v>
      </c>
      <c r="AA13" s="137" t="s">
        <v>656</v>
      </c>
      <c r="AB13" s="138">
        <v>41952</v>
      </c>
      <c r="AC13" s="137" t="s">
        <v>617</v>
      </c>
      <c r="AD13" s="137">
        <v>24</v>
      </c>
      <c r="AE13" s="137" t="s">
        <v>657</v>
      </c>
      <c r="AF13" s="137" t="s">
        <v>658</v>
      </c>
      <c r="AG13" s="137" t="s">
        <v>659</v>
      </c>
      <c r="AH13" s="137" t="s">
        <v>644</v>
      </c>
      <c r="AI13" s="137" t="s">
        <v>645</v>
      </c>
      <c r="AJ13" s="138">
        <v>2055</v>
      </c>
      <c r="AK13" s="138">
        <v>2250</v>
      </c>
      <c r="AL13" s="137" t="s">
        <v>660</v>
      </c>
      <c r="AM13" s="138">
        <v>25539.69</v>
      </c>
      <c r="AN13" s="138">
        <v>10265.31</v>
      </c>
      <c r="AO13" s="138">
        <v>35805</v>
      </c>
      <c r="AP13" s="138">
        <v>16412.310000000001</v>
      </c>
      <c r="AQ13" s="138">
        <v>1587.69</v>
      </c>
      <c r="AR13" s="138">
        <v>18000</v>
      </c>
      <c r="AS13" s="138">
        <v>16412.310000000001</v>
      </c>
      <c r="AT13" s="138">
        <v>1587.69</v>
      </c>
      <c r="AU13" s="138">
        <v>18000</v>
      </c>
      <c r="AV13" s="137">
        <v>42</v>
      </c>
      <c r="AW13" s="128"/>
      <c r="AX13" s="128"/>
      <c r="AY13" s="128"/>
      <c r="AZ13" s="128"/>
      <c r="BA13" s="128"/>
      <c r="BB13" s="137" t="s">
        <v>1182</v>
      </c>
      <c r="BC13" s="128"/>
      <c r="BD13" s="137" t="s">
        <v>1185</v>
      </c>
      <c r="BE13" s="138">
        <v>41952</v>
      </c>
      <c r="BF13" s="137" t="s">
        <v>304</v>
      </c>
      <c r="BG13" s="137" t="s">
        <v>1080</v>
      </c>
      <c r="BH13" s="133" t="s">
        <v>1189</v>
      </c>
      <c r="BI13" s="126" t="s">
        <v>100</v>
      </c>
      <c r="BJ13" s="133">
        <v>46239</v>
      </c>
      <c r="BK13" s="127" t="s">
        <v>104</v>
      </c>
      <c r="BL13" s="95" t="s">
        <v>119</v>
      </c>
      <c r="BM13" s="96" t="s">
        <v>181</v>
      </c>
      <c r="BN13" s="94" t="s">
        <v>223</v>
      </c>
      <c r="BO13" s="134"/>
      <c r="BP13" s="42"/>
      <c r="BQ13" s="135" t="s">
        <v>1209</v>
      </c>
    </row>
    <row r="14" spans="1:69" ht="23" hidden="1" x14ac:dyDescent="0.35">
      <c r="A14" s="128">
        <v>10</v>
      </c>
      <c r="B14" s="137" t="s">
        <v>252</v>
      </c>
      <c r="C14" s="137" t="s">
        <v>253</v>
      </c>
      <c r="D14" s="137" t="s">
        <v>254</v>
      </c>
      <c r="E14" s="137" t="s">
        <v>255</v>
      </c>
      <c r="F14" s="137" t="s">
        <v>255</v>
      </c>
      <c r="G14" s="137" t="s">
        <v>256</v>
      </c>
      <c r="H14" s="137" t="s">
        <v>255</v>
      </c>
      <c r="I14" s="137">
        <v>28125</v>
      </c>
      <c r="J14" s="137" t="s">
        <v>268</v>
      </c>
      <c r="K14" s="137">
        <v>28125</v>
      </c>
      <c r="L14" s="137" t="s">
        <v>258</v>
      </c>
      <c r="M14" s="137" t="s">
        <v>259</v>
      </c>
      <c r="N14" s="137">
        <v>42015</v>
      </c>
      <c r="O14" s="137" t="s">
        <v>308</v>
      </c>
      <c r="P14" s="137">
        <v>62217</v>
      </c>
      <c r="Q14" s="137" t="s">
        <v>309</v>
      </c>
      <c r="R14" s="137" t="s">
        <v>271</v>
      </c>
      <c r="S14" s="137" t="s">
        <v>310</v>
      </c>
      <c r="T14" s="137" t="s">
        <v>310</v>
      </c>
      <c r="U14" s="137" t="s">
        <v>278</v>
      </c>
      <c r="V14" s="137" t="s">
        <v>265</v>
      </c>
      <c r="W14" s="137">
        <v>541</v>
      </c>
      <c r="X14" s="137" t="s">
        <v>279</v>
      </c>
      <c r="Y14" s="137">
        <v>351083115</v>
      </c>
      <c r="Z14" s="137" t="s">
        <v>311</v>
      </c>
      <c r="AA14" s="137" t="s">
        <v>661</v>
      </c>
      <c r="AB14" s="138">
        <v>62628</v>
      </c>
      <c r="AC14" s="137" t="s">
        <v>617</v>
      </c>
      <c r="AD14" s="137">
        <v>24</v>
      </c>
      <c r="AE14" s="137" t="s">
        <v>641</v>
      </c>
      <c r="AF14" s="137" t="s">
        <v>662</v>
      </c>
      <c r="AG14" s="137" t="s">
        <v>663</v>
      </c>
      <c r="AH14" s="137" t="s">
        <v>621</v>
      </c>
      <c r="AI14" s="137" t="s">
        <v>664</v>
      </c>
      <c r="AJ14" s="138">
        <v>3935</v>
      </c>
      <c r="AK14" s="138">
        <v>3350</v>
      </c>
      <c r="AL14" s="137" t="s">
        <v>665</v>
      </c>
      <c r="AM14" s="138">
        <v>56122.41</v>
      </c>
      <c r="AN14" s="138">
        <v>18162.59</v>
      </c>
      <c r="AO14" s="138">
        <v>74285</v>
      </c>
      <c r="AP14" s="138">
        <v>6505.59</v>
      </c>
      <c r="AQ14" s="138">
        <v>194.41</v>
      </c>
      <c r="AR14" s="138">
        <v>6700</v>
      </c>
      <c r="AS14" s="138">
        <v>6505.59</v>
      </c>
      <c r="AT14" s="138">
        <v>194.41</v>
      </c>
      <c r="AU14" s="138">
        <v>6700</v>
      </c>
      <c r="AV14" s="137">
        <v>40</v>
      </c>
      <c r="AW14" s="128"/>
      <c r="AX14" s="128"/>
      <c r="AY14" s="128"/>
      <c r="AZ14" s="128"/>
      <c r="BA14" s="128"/>
      <c r="BB14" s="137" t="s">
        <v>1182</v>
      </c>
      <c r="BC14" s="128"/>
      <c r="BD14" s="137" t="s">
        <v>1186</v>
      </c>
      <c r="BE14" s="138">
        <v>62628</v>
      </c>
      <c r="BF14" s="137" t="s">
        <v>310</v>
      </c>
      <c r="BG14" s="137" t="s">
        <v>1081</v>
      </c>
      <c r="BH14" s="133" t="s">
        <v>1189</v>
      </c>
      <c r="BI14" s="126" t="s">
        <v>100</v>
      </c>
      <c r="BJ14" s="133">
        <v>46239</v>
      </c>
      <c r="BK14" s="127" t="s">
        <v>104</v>
      </c>
      <c r="BL14" s="95" t="s">
        <v>119</v>
      </c>
      <c r="BM14" s="96" t="s">
        <v>181</v>
      </c>
      <c r="BN14" s="94" t="s">
        <v>223</v>
      </c>
      <c r="BO14" s="134"/>
      <c r="BP14" s="42"/>
      <c r="BQ14" s="135" t="s">
        <v>1209</v>
      </c>
    </row>
    <row r="15" spans="1:69" ht="23" hidden="1" x14ac:dyDescent="0.35">
      <c r="A15" s="128">
        <v>11</v>
      </c>
      <c r="B15" s="137" t="s">
        <v>252</v>
      </c>
      <c r="C15" s="137" t="s">
        <v>253</v>
      </c>
      <c r="D15" s="137" t="s">
        <v>254</v>
      </c>
      <c r="E15" s="137" t="s">
        <v>255</v>
      </c>
      <c r="F15" s="137" t="s">
        <v>255</v>
      </c>
      <c r="G15" s="137" t="s">
        <v>256</v>
      </c>
      <c r="H15" s="137" t="s">
        <v>255</v>
      </c>
      <c r="I15" s="137">
        <v>37270</v>
      </c>
      <c r="J15" s="137" t="s">
        <v>312</v>
      </c>
      <c r="K15" s="137">
        <v>37270</v>
      </c>
      <c r="L15" s="137" t="s">
        <v>258</v>
      </c>
      <c r="M15" s="137" t="s">
        <v>259</v>
      </c>
      <c r="N15" s="137">
        <v>55812</v>
      </c>
      <c r="O15" s="137" t="s">
        <v>313</v>
      </c>
      <c r="P15" s="137">
        <v>81947</v>
      </c>
      <c r="Q15" s="137" t="s">
        <v>314</v>
      </c>
      <c r="R15" s="137" t="s">
        <v>315</v>
      </c>
      <c r="S15" s="137" t="s">
        <v>316</v>
      </c>
      <c r="T15" s="137" t="s">
        <v>316</v>
      </c>
      <c r="U15" s="137" t="s">
        <v>305</v>
      </c>
      <c r="V15" s="137" t="s">
        <v>265</v>
      </c>
      <c r="W15" s="137">
        <v>541</v>
      </c>
      <c r="X15" s="137" t="s">
        <v>273</v>
      </c>
      <c r="Y15" s="137">
        <v>351859224</v>
      </c>
      <c r="Z15" s="137" t="s">
        <v>317</v>
      </c>
      <c r="AA15" s="137" t="s">
        <v>666</v>
      </c>
      <c r="AB15" s="138">
        <v>30000</v>
      </c>
      <c r="AC15" s="137" t="s">
        <v>667</v>
      </c>
      <c r="AD15" s="137">
        <v>18</v>
      </c>
      <c r="AE15" s="137" t="s">
        <v>668</v>
      </c>
      <c r="AF15" s="137" t="s">
        <v>669</v>
      </c>
      <c r="AG15" s="137" t="s">
        <v>670</v>
      </c>
      <c r="AH15" s="137" t="s">
        <v>644</v>
      </c>
      <c r="AI15" s="137" t="s">
        <v>671</v>
      </c>
      <c r="AJ15" s="138">
        <v>2020</v>
      </c>
      <c r="AK15" s="138">
        <v>2020</v>
      </c>
      <c r="AL15" s="137" t="s">
        <v>672</v>
      </c>
      <c r="AM15" s="138">
        <v>21886.7</v>
      </c>
      <c r="AN15" s="138">
        <v>6393.3</v>
      </c>
      <c r="AO15" s="138">
        <v>28280</v>
      </c>
      <c r="AP15" s="138">
        <v>8113.3</v>
      </c>
      <c r="AQ15" s="138">
        <v>441.7</v>
      </c>
      <c r="AR15" s="138">
        <v>8555</v>
      </c>
      <c r="AS15" s="138">
        <v>8113.3</v>
      </c>
      <c r="AT15" s="138">
        <v>441.7</v>
      </c>
      <c r="AU15" s="138">
        <v>8555</v>
      </c>
      <c r="AV15" s="137">
        <v>38</v>
      </c>
      <c r="AW15" s="128"/>
      <c r="AX15" s="128"/>
      <c r="AY15" s="128"/>
      <c r="AZ15" s="128"/>
      <c r="BA15" s="128"/>
      <c r="BB15" s="137" t="s">
        <v>1182</v>
      </c>
      <c r="BC15" s="128"/>
      <c r="BD15" s="137" t="s">
        <v>1184</v>
      </c>
      <c r="BE15" s="138">
        <v>30000</v>
      </c>
      <c r="BF15" s="137" t="s">
        <v>316</v>
      </c>
      <c r="BG15" s="137" t="s">
        <v>1082</v>
      </c>
      <c r="BH15" s="133" t="s">
        <v>1189</v>
      </c>
      <c r="BI15" s="126" t="s">
        <v>100</v>
      </c>
      <c r="BJ15" s="133">
        <v>46246</v>
      </c>
      <c r="BK15" s="127" t="s">
        <v>104</v>
      </c>
      <c r="BL15" s="95" t="s">
        <v>119</v>
      </c>
      <c r="BM15" s="96" t="s">
        <v>181</v>
      </c>
      <c r="BN15" s="94" t="s">
        <v>223</v>
      </c>
      <c r="BO15" s="134"/>
      <c r="BP15" s="42"/>
      <c r="BQ15" s="135" t="s">
        <v>1209</v>
      </c>
    </row>
    <row r="16" spans="1:69" ht="23" hidden="1" x14ac:dyDescent="0.35">
      <c r="A16" s="128">
        <v>12</v>
      </c>
      <c r="B16" s="137" t="s">
        <v>252</v>
      </c>
      <c r="C16" s="137" t="s">
        <v>253</v>
      </c>
      <c r="D16" s="137" t="s">
        <v>254</v>
      </c>
      <c r="E16" s="137" t="s">
        <v>255</v>
      </c>
      <c r="F16" s="137" t="s">
        <v>255</v>
      </c>
      <c r="G16" s="137" t="s">
        <v>256</v>
      </c>
      <c r="H16" s="137" t="s">
        <v>255</v>
      </c>
      <c r="I16" s="137">
        <v>28125</v>
      </c>
      <c r="J16" s="137" t="s">
        <v>268</v>
      </c>
      <c r="K16" s="137">
        <v>28125</v>
      </c>
      <c r="L16" s="137" t="s">
        <v>258</v>
      </c>
      <c r="M16" s="137" t="s">
        <v>259</v>
      </c>
      <c r="N16" s="137">
        <v>41774</v>
      </c>
      <c r="O16" s="137" t="s">
        <v>269</v>
      </c>
      <c r="P16" s="137">
        <v>62119</v>
      </c>
      <c r="Q16" s="137" t="s">
        <v>318</v>
      </c>
      <c r="R16" s="137" t="s">
        <v>271</v>
      </c>
      <c r="S16" s="137" t="s">
        <v>319</v>
      </c>
      <c r="T16" s="137" t="s">
        <v>319</v>
      </c>
      <c r="U16" s="137" t="s">
        <v>264</v>
      </c>
      <c r="V16" s="137" t="s">
        <v>265</v>
      </c>
      <c r="W16" s="137">
        <v>541</v>
      </c>
      <c r="X16" s="137" t="s">
        <v>279</v>
      </c>
      <c r="Y16" s="137">
        <v>351886010</v>
      </c>
      <c r="Z16" s="137" t="s">
        <v>320</v>
      </c>
      <c r="AA16" s="137" t="s">
        <v>673</v>
      </c>
      <c r="AB16" s="138">
        <v>42000</v>
      </c>
      <c r="AC16" s="137" t="s">
        <v>617</v>
      </c>
      <c r="AD16" s="137">
        <v>24</v>
      </c>
      <c r="AE16" s="137" t="s">
        <v>618</v>
      </c>
      <c r="AF16" s="137" t="s">
        <v>674</v>
      </c>
      <c r="AG16" s="137" t="s">
        <v>675</v>
      </c>
      <c r="AH16" s="137" t="s">
        <v>627</v>
      </c>
      <c r="AI16" s="137" t="s">
        <v>676</v>
      </c>
      <c r="AJ16" s="138">
        <v>2240</v>
      </c>
      <c r="AK16" s="138">
        <v>2240</v>
      </c>
      <c r="AL16" s="137" t="s">
        <v>677</v>
      </c>
      <c r="AM16" s="138">
        <v>30884.240000000002</v>
      </c>
      <c r="AN16" s="138">
        <v>12009.76</v>
      </c>
      <c r="AO16" s="138">
        <v>42894</v>
      </c>
      <c r="AP16" s="138">
        <v>11115.76</v>
      </c>
      <c r="AQ16" s="138">
        <v>511.24</v>
      </c>
      <c r="AR16" s="138">
        <v>11627</v>
      </c>
      <c r="AS16" s="138">
        <v>11115.76</v>
      </c>
      <c r="AT16" s="138">
        <v>511.24</v>
      </c>
      <c r="AU16" s="138">
        <v>11627</v>
      </c>
      <c r="AV16" s="137">
        <v>37</v>
      </c>
      <c r="AW16" s="128"/>
      <c r="AX16" s="128"/>
      <c r="AY16" s="128"/>
      <c r="AZ16" s="128"/>
      <c r="BA16" s="128"/>
      <c r="BB16" s="137" t="s">
        <v>1182</v>
      </c>
      <c r="BC16" s="128"/>
      <c r="BD16" s="137"/>
      <c r="BE16" s="138">
        <v>0</v>
      </c>
      <c r="BF16" s="137" t="s">
        <v>319</v>
      </c>
      <c r="BG16" s="137" t="s">
        <v>1083</v>
      </c>
      <c r="BH16" s="133" t="s">
        <v>1189</v>
      </c>
      <c r="BI16" s="126" t="s">
        <v>100</v>
      </c>
      <c r="BJ16" s="133">
        <v>46239</v>
      </c>
      <c r="BK16" s="127" t="s">
        <v>103</v>
      </c>
      <c r="BL16" s="95" t="s">
        <v>108</v>
      </c>
      <c r="BM16" s="96" t="s">
        <v>181</v>
      </c>
      <c r="BN16" s="94" t="s">
        <v>223</v>
      </c>
      <c r="BO16" s="134"/>
      <c r="BP16" s="42"/>
      <c r="BQ16" s="135" t="s">
        <v>1210</v>
      </c>
    </row>
    <row r="17" spans="1:69" ht="23" hidden="1" x14ac:dyDescent="0.35">
      <c r="A17" s="128">
        <v>13</v>
      </c>
      <c r="B17" s="137" t="s">
        <v>252</v>
      </c>
      <c r="C17" s="137" t="s">
        <v>253</v>
      </c>
      <c r="D17" s="137" t="s">
        <v>254</v>
      </c>
      <c r="E17" s="137" t="s">
        <v>255</v>
      </c>
      <c r="F17" s="137" t="s">
        <v>255</v>
      </c>
      <c r="G17" s="137" t="s">
        <v>256</v>
      </c>
      <c r="H17" s="137" t="s">
        <v>255</v>
      </c>
      <c r="I17" s="137">
        <v>37255</v>
      </c>
      <c r="J17" s="137" t="s">
        <v>281</v>
      </c>
      <c r="K17" s="137">
        <v>37255</v>
      </c>
      <c r="L17" s="137" t="s">
        <v>258</v>
      </c>
      <c r="M17" s="137" t="s">
        <v>259</v>
      </c>
      <c r="N17" s="137">
        <v>55810</v>
      </c>
      <c r="O17" s="137" t="s">
        <v>321</v>
      </c>
      <c r="P17" s="137">
        <v>81894</v>
      </c>
      <c r="Q17" s="137" t="s">
        <v>322</v>
      </c>
      <c r="R17" s="137" t="s">
        <v>271</v>
      </c>
      <c r="S17" s="137" t="s">
        <v>323</v>
      </c>
      <c r="T17" s="137" t="s">
        <v>323</v>
      </c>
      <c r="U17" s="137" t="s">
        <v>305</v>
      </c>
      <c r="V17" s="137" t="s">
        <v>265</v>
      </c>
      <c r="W17" s="137">
        <v>541</v>
      </c>
      <c r="X17" s="137" t="s">
        <v>290</v>
      </c>
      <c r="Y17" s="137">
        <v>351899470</v>
      </c>
      <c r="Z17" s="137" t="s">
        <v>324</v>
      </c>
      <c r="AA17" s="137" t="s">
        <v>678</v>
      </c>
      <c r="AB17" s="138">
        <v>42000</v>
      </c>
      <c r="AC17" s="137" t="s">
        <v>631</v>
      </c>
      <c r="AD17" s="137">
        <v>24</v>
      </c>
      <c r="AE17" s="137" t="s">
        <v>618</v>
      </c>
      <c r="AF17" s="137" t="s">
        <v>679</v>
      </c>
      <c r="AG17" s="137" t="s">
        <v>680</v>
      </c>
      <c r="AH17" s="137" t="s">
        <v>627</v>
      </c>
      <c r="AI17" s="137" t="s">
        <v>681</v>
      </c>
      <c r="AJ17" s="138">
        <v>2240</v>
      </c>
      <c r="AK17" s="138">
        <v>2240</v>
      </c>
      <c r="AL17" s="137" t="s">
        <v>682</v>
      </c>
      <c r="AM17" s="138">
        <v>14554.5</v>
      </c>
      <c r="AN17" s="138">
        <v>7845.5</v>
      </c>
      <c r="AO17" s="138">
        <v>22400</v>
      </c>
      <c r="AP17" s="138">
        <v>27445.5</v>
      </c>
      <c r="AQ17" s="138">
        <v>4583.5</v>
      </c>
      <c r="AR17" s="138">
        <v>32029</v>
      </c>
      <c r="AS17" s="138">
        <v>27445.5</v>
      </c>
      <c r="AT17" s="138">
        <v>4583.5</v>
      </c>
      <c r="AU17" s="138">
        <v>32029</v>
      </c>
      <c r="AV17" s="137">
        <v>38</v>
      </c>
      <c r="AW17" s="128"/>
      <c r="AX17" s="128"/>
      <c r="AY17" s="128"/>
      <c r="AZ17" s="128"/>
      <c r="BA17" s="128"/>
      <c r="BB17" s="137" t="s">
        <v>1182</v>
      </c>
      <c r="BC17" s="128"/>
      <c r="BD17" s="137"/>
      <c r="BE17" s="138">
        <v>0</v>
      </c>
      <c r="BF17" s="137" t="s">
        <v>323</v>
      </c>
      <c r="BG17" s="137" t="s">
        <v>1084</v>
      </c>
      <c r="BH17" s="133" t="s">
        <v>1189</v>
      </c>
      <c r="BI17" s="126" t="s">
        <v>100</v>
      </c>
      <c r="BJ17" s="133">
        <v>46241</v>
      </c>
      <c r="BK17" s="127" t="s">
        <v>104</v>
      </c>
      <c r="BL17" s="95" t="s">
        <v>119</v>
      </c>
      <c r="BM17" s="96" t="s">
        <v>181</v>
      </c>
      <c r="BN17" s="94" t="s">
        <v>223</v>
      </c>
      <c r="BO17" s="134"/>
      <c r="BP17" s="42"/>
      <c r="BQ17" s="135" t="s">
        <v>1209</v>
      </c>
    </row>
    <row r="18" spans="1:69" ht="23" hidden="1" x14ac:dyDescent="0.35">
      <c r="A18" s="128">
        <v>14</v>
      </c>
      <c r="B18" s="137" t="s">
        <v>252</v>
      </c>
      <c r="C18" s="137" t="s">
        <v>253</v>
      </c>
      <c r="D18" s="137" t="s">
        <v>254</v>
      </c>
      <c r="E18" s="137" t="s">
        <v>255</v>
      </c>
      <c r="F18" s="137" t="s">
        <v>255</v>
      </c>
      <c r="G18" s="137" t="s">
        <v>256</v>
      </c>
      <c r="H18" s="137" t="s">
        <v>255</v>
      </c>
      <c r="I18" s="137">
        <v>28158</v>
      </c>
      <c r="J18" s="137" t="s">
        <v>325</v>
      </c>
      <c r="K18" s="137">
        <v>28158</v>
      </c>
      <c r="L18" s="137" t="s">
        <v>326</v>
      </c>
      <c r="M18" s="137" t="s">
        <v>327</v>
      </c>
      <c r="N18" s="137">
        <v>547431</v>
      </c>
      <c r="O18" s="137" t="s">
        <v>328</v>
      </c>
      <c r="P18" s="137">
        <v>910253</v>
      </c>
      <c r="Q18" s="137" t="s">
        <v>329</v>
      </c>
      <c r="R18" s="137" t="s">
        <v>271</v>
      </c>
      <c r="S18" s="137" t="s">
        <v>330</v>
      </c>
      <c r="T18" s="137" t="s">
        <v>330</v>
      </c>
      <c r="U18" s="137" t="s">
        <v>305</v>
      </c>
      <c r="V18" s="137" t="s">
        <v>265</v>
      </c>
      <c r="W18" s="137">
        <v>541</v>
      </c>
      <c r="X18" s="137" t="s">
        <v>306</v>
      </c>
      <c r="Y18" s="137">
        <v>351910294</v>
      </c>
      <c r="Z18" s="137" t="s">
        <v>331</v>
      </c>
      <c r="AA18" s="137" t="s">
        <v>678</v>
      </c>
      <c r="AB18" s="138">
        <v>42000</v>
      </c>
      <c r="AC18" s="137" t="s">
        <v>617</v>
      </c>
      <c r="AD18" s="137">
        <v>24</v>
      </c>
      <c r="AE18" s="137" t="s">
        <v>618</v>
      </c>
      <c r="AF18" s="137" t="s">
        <v>679</v>
      </c>
      <c r="AG18" s="137" t="s">
        <v>680</v>
      </c>
      <c r="AH18" s="137" t="s">
        <v>627</v>
      </c>
      <c r="AI18" s="137" t="s">
        <v>683</v>
      </c>
      <c r="AJ18" s="138">
        <v>2240</v>
      </c>
      <c r="AK18" s="138">
        <v>2240</v>
      </c>
      <c r="AL18" s="137" t="s">
        <v>684</v>
      </c>
      <c r="AM18" s="138">
        <v>30765.69</v>
      </c>
      <c r="AN18" s="138">
        <v>11794.31</v>
      </c>
      <c r="AO18" s="138">
        <v>42560</v>
      </c>
      <c r="AP18" s="138">
        <v>11234.31</v>
      </c>
      <c r="AQ18" s="138">
        <v>726.69</v>
      </c>
      <c r="AR18" s="138">
        <v>11961</v>
      </c>
      <c r="AS18" s="138">
        <v>11234.31</v>
      </c>
      <c r="AT18" s="138">
        <v>726.69</v>
      </c>
      <c r="AU18" s="138">
        <v>11961</v>
      </c>
      <c r="AV18" s="137">
        <v>37</v>
      </c>
      <c r="AW18" s="128"/>
      <c r="AX18" s="128"/>
      <c r="AY18" s="128"/>
      <c r="AZ18" s="128"/>
      <c r="BA18" s="128"/>
      <c r="BB18" s="137" t="s">
        <v>1182</v>
      </c>
      <c r="BC18" s="128"/>
      <c r="BD18" s="137" t="s">
        <v>1186</v>
      </c>
      <c r="BE18" s="138">
        <v>42000</v>
      </c>
      <c r="BF18" s="137" t="s">
        <v>330</v>
      </c>
      <c r="BG18" s="137" t="s">
        <v>1085</v>
      </c>
      <c r="BH18" s="133" t="s">
        <v>1189</v>
      </c>
      <c r="BI18" s="126" t="s">
        <v>100</v>
      </c>
      <c r="BJ18" s="133">
        <v>46238</v>
      </c>
      <c r="BK18" s="127" t="s">
        <v>104</v>
      </c>
      <c r="BL18" s="95" t="s">
        <v>119</v>
      </c>
      <c r="BM18" s="96" t="s">
        <v>181</v>
      </c>
      <c r="BN18" s="94" t="s">
        <v>223</v>
      </c>
      <c r="BO18" s="134"/>
      <c r="BP18" s="42"/>
      <c r="BQ18" s="135" t="s">
        <v>1209</v>
      </c>
    </row>
    <row r="19" spans="1:69" ht="23" hidden="1" x14ac:dyDescent="0.35">
      <c r="A19" s="128">
        <v>15</v>
      </c>
      <c r="B19" s="137" t="s">
        <v>252</v>
      </c>
      <c r="C19" s="137" t="s">
        <v>253</v>
      </c>
      <c r="D19" s="137" t="s">
        <v>254</v>
      </c>
      <c r="E19" s="137" t="s">
        <v>255</v>
      </c>
      <c r="F19" s="137" t="s">
        <v>255</v>
      </c>
      <c r="G19" s="137" t="s">
        <v>256</v>
      </c>
      <c r="H19" s="137" t="s">
        <v>255</v>
      </c>
      <c r="I19" s="137">
        <v>28120</v>
      </c>
      <c r="J19" s="137" t="s">
        <v>332</v>
      </c>
      <c r="K19" s="137">
        <v>28120</v>
      </c>
      <c r="L19" s="137" t="s">
        <v>258</v>
      </c>
      <c r="M19" s="137" t="s">
        <v>259</v>
      </c>
      <c r="N19" s="137">
        <v>41908</v>
      </c>
      <c r="O19" s="137" t="s">
        <v>333</v>
      </c>
      <c r="P19" s="137">
        <v>62067</v>
      </c>
      <c r="Q19" s="137" t="s">
        <v>334</v>
      </c>
      <c r="R19" s="137" t="s">
        <v>271</v>
      </c>
      <c r="S19" s="137" t="s">
        <v>335</v>
      </c>
      <c r="T19" s="137" t="s">
        <v>335</v>
      </c>
      <c r="U19" s="137" t="s">
        <v>305</v>
      </c>
      <c r="V19" s="137" t="s">
        <v>265</v>
      </c>
      <c r="W19" s="137">
        <v>541</v>
      </c>
      <c r="X19" s="137" t="s">
        <v>273</v>
      </c>
      <c r="Y19" s="137">
        <v>351941342</v>
      </c>
      <c r="Z19" s="137" t="s">
        <v>336</v>
      </c>
      <c r="AA19" s="137" t="s">
        <v>685</v>
      </c>
      <c r="AB19" s="138">
        <v>42000</v>
      </c>
      <c r="AC19" s="137" t="s">
        <v>686</v>
      </c>
      <c r="AD19" s="137">
        <v>24</v>
      </c>
      <c r="AE19" s="137" t="s">
        <v>618</v>
      </c>
      <c r="AF19" s="137" t="s">
        <v>679</v>
      </c>
      <c r="AG19" s="137" t="s">
        <v>687</v>
      </c>
      <c r="AH19" s="137" t="s">
        <v>627</v>
      </c>
      <c r="AI19" s="137" t="s">
        <v>681</v>
      </c>
      <c r="AJ19" s="138">
        <v>2240</v>
      </c>
      <c r="AK19" s="138">
        <v>2240</v>
      </c>
      <c r="AL19" s="137" t="s">
        <v>688</v>
      </c>
      <c r="AM19" s="138">
        <v>23271.53</v>
      </c>
      <c r="AN19" s="138">
        <v>10328.469999999999</v>
      </c>
      <c r="AO19" s="138">
        <v>33600</v>
      </c>
      <c r="AP19" s="138">
        <v>18728.47</v>
      </c>
      <c r="AQ19" s="138">
        <v>2053.5300000000002</v>
      </c>
      <c r="AR19" s="138">
        <v>20782</v>
      </c>
      <c r="AS19" s="138">
        <v>18728.47</v>
      </c>
      <c r="AT19" s="138">
        <v>2053.5300000000002</v>
      </c>
      <c r="AU19" s="138">
        <v>20782</v>
      </c>
      <c r="AV19" s="137">
        <v>37</v>
      </c>
      <c r="AW19" s="128"/>
      <c r="AX19" s="128"/>
      <c r="AY19" s="128"/>
      <c r="AZ19" s="128"/>
      <c r="BA19" s="128"/>
      <c r="BB19" s="137" t="s">
        <v>1182</v>
      </c>
      <c r="BC19" s="128"/>
      <c r="BD19" s="137" t="s">
        <v>1184</v>
      </c>
      <c r="BE19" s="138">
        <v>42000</v>
      </c>
      <c r="BF19" s="137" t="s">
        <v>335</v>
      </c>
      <c r="BG19" s="137" t="s">
        <v>1086</v>
      </c>
      <c r="BH19" s="133" t="s">
        <v>1189</v>
      </c>
      <c r="BI19" s="126" t="s">
        <v>100</v>
      </c>
      <c r="BJ19" s="133">
        <v>46246</v>
      </c>
      <c r="BK19" s="127" t="s">
        <v>104</v>
      </c>
      <c r="BL19" s="95" t="s">
        <v>119</v>
      </c>
      <c r="BM19" s="96" t="s">
        <v>181</v>
      </c>
      <c r="BN19" s="94" t="s">
        <v>223</v>
      </c>
      <c r="BO19" s="134"/>
      <c r="BP19" s="42"/>
      <c r="BQ19" s="135" t="s">
        <v>1209</v>
      </c>
    </row>
    <row r="20" spans="1:69" ht="23" hidden="1" x14ac:dyDescent="0.35">
      <c r="A20" s="128">
        <v>16</v>
      </c>
      <c r="B20" s="137" t="s">
        <v>252</v>
      </c>
      <c r="C20" s="137" t="s">
        <v>253</v>
      </c>
      <c r="D20" s="137" t="s">
        <v>254</v>
      </c>
      <c r="E20" s="137" t="s">
        <v>255</v>
      </c>
      <c r="F20" s="137" t="s">
        <v>255</v>
      </c>
      <c r="G20" s="137" t="s">
        <v>256</v>
      </c>
      <c r="H20" s="137" t="s">
        <v>255</v>
      </c>
      <c r="I20" s="137">
        <v>28120</v>
      </c>
      <c r="J20" s="137" t="s">
        <v>332</v>
      </c>
      <c r="K20" s="137">
        <v>28120</v>
      </c>
      <c r="L20" s="137" t="s">
        <v>258</v>
      </c>
      <c r="M20" s="137" t="s">
        <v>259</v>
      </c>
      <c r="N20" s="137">
        <v>41824</v>
      </c>
      <c r="O20" s="137" t="s">
        <v>337</v>
      </c>
      <c r="P20" s="137">
        <v>62225</v>
      </c>
      <c r="Q20" s="137" t="s">
        <v>338</v>
      </c>
      <c r="R20" s="137" t="s">
        <v>271</v>
      </c>
      <c r="S20" s="137" t="s">
        <v>339</v>
      </c>
      <c r="T20" s="137" t="s">
        <v>339</v>
      </c>
      <c r="U20" s="137" t="s">
        <v>340</v>
      </c>
      <c r="V20" s="137" t="s">
        <v>341</v>
      </c>
      <c r="W20" s="137">
        <v>541</v>
      </c>
      <c r="X20" s="137" t="s">
        <v>342</v>
      </c>
      <c r="Y20" s="137">
        <v>351945841</v>
      </c>
      <c r="Z20" s="137" t="s">
        <v>343</v>
      </c>
      <c r="AA20" s="137" t="s">
        <v>685</v>
      </c>
      <c r="AB20" s="138">
        <v>63000</v>
      </c>
      <c r="AC20" s="137" t="s">
        <v>686</v>
      </c>
      <c r="AD20" s="137">
        <v>24</v>
      </c>
      <c r="AE20" s="137" t="s">
        <v>689</v>
      </c>
      <c r="AF20" s="137" t="s">
        <v>690</v>
      </c>
      <c r="AG20" s="137" t="s">
        <v>691</v>
      </c>
      <c r="AH20" s="137" t="s">
        <v>644</v>
      </c>
      <c r="AI20" s="137" t="s">
        <v>681</v>
      </c>
      <c r="AJ20" s="138">
        <v>3360</v>
      </c>
      <c r="AK20" s="138">
        <v>3360</v>
      </c>
      <c r="AL20" s="137" t="s">
        <v>692</v>
      </c>
      <c r="AM20" s="138">
        <v>44926.49</v>
      </c>
      <c r="AN20" s="138">
        <v>17503.509999999998</v>
      </c>
      <c r="AO20" s="138">
        <v>62430</v>
      </c>
      <c r="AP20" s="138">
        <v>18073.509999999998</v>
      </c>
      <c r="AQ20" s="138">
        <v>1069.49</v>
      </c>
      <c r="AR20" s="138">
        <v>19143</v>
      </c>
      <c r="AS20" s="138">
        <v>18073.509999999998</v>
      </c>
      <c r="AT20" s="138">
        <v>1069.49</v>
      </c>
      <c r="AU20" s="138">
        <v>19143</v>
      </c>
      <c r="AV20" s="137">
        <v>37</v>
      </c>
      <c r="AW20" s="128"/>
      <c r="AX20" s="128"/>
      <c r="AY20" s="128"/>
      <c r="AZ20" s="128"/>
      <c r="BA20" s="128"/>
      <c r="BB20" s="137" t="s">
        <v>1182</v>
      </c>
      <c r="BC20" s="128"/>
      <c r="BD20" s="137" t="s">
        <v>1186</v>
      </c>
      <c r="BE20" s="138">
        <v>63000</v>
      </c>
      <c r="BF20" s="137" t="s">
        <v>339</v>
      </c>
      <c r="BG20" s="137" t="s">
        <v>1087</v>
      </c>
      <c r="BH20" s="133" t="s">
        <v>1189</v>
      </c>
      <c r="BI20" s="126" t="s">
        <v>100</v>
      </c>
      <c r="BJ20" s="133">
        <v>46246</v>
      </c>
      <c r="BK20" s="127" t="s">
        <v>104</v>
      </c>
      <c r="BL20" s="95" t="s">
        <v>119</v>
      </c>
      <c r="BM20" s="96" t="s">
        <v>181</v>
      </c>
      <c r="BN20" s="94" t="s">
        <v>223</v>
      </c>
      <c r="BO20" s="134"/>
      <c r="BP20" s="42"/>
      <c r="BQ20" s="135" t="s">
        <v>1209</v>
      </c>
    </row>
    <row r="21" spans="1:69" ht="23" hidden="1" x14ac:dyDescent="0.35">
      <c r="A21" s="128">
        <v>17</v>
      </c>
      <c r="B21" s="137" t="s">
        <v>252</v>
      </c>
      <c r="C21" s="137" t="s">
        <v>253</v>
      </c>
      <c r="D21" s="137" t="s">
        <v>254</v>
      </c>
      <c r="E21" s="137" t="s">
        <v>255</v>
      </c>
      <c r="F21" s="137" t="s">
        <v>255</v>
      </c>
      <c r="G21" s="137" t="s">
        <v>256</v>
      </c>
      <c r="H21" s="137" t="s">
        <v>255</v>
      </c>
      <c r="I21" s="137">
        <v>28125</v>
      </c>
      <c r="J21" s="137" t="s">
        <v>268</v>
      </c>
      <c r="K21" s="137">
        <v>28125</v>
      </c>
      <c r="L21" s="137" t="s">
        <v>258</v>
      </c>
      <c r="M21" s="137" t="s">
        <v>259</v>
      </c>
      <c r="N21" s="137">
        <v>41912</v>
      </c>
      <c r="O21" s="137" t="s">
        <v>344</v>
      </c>
      <c r="P21" s="137">
        <v>62071</v>
      </c>
      <c r="Q21" s="137" t="s">
        <v>345</v>
      </c>
      <c r="R21" s="137" t="s">
        <v>271</v>
      </c>
      <c r="S21" s="137" t="s">
        <v>346</v>
      </c>
      <c r="T21" s="137" t="s">
        <v>346</v>
      </c>
      <c r="U21" s="137" t="s">
        <v>285</v>
      </c>
      <c r="V21" s="137" t="s">
        <v>265</v>
      </c>
      <c r="W21" s="137">
        <v>541</v>
      </c>
      <c r="X21" s="137" t="s">
        <v>279</v>
      </c>
      <c r="Y21" s="137">
        <v>352064469</v>
      </c>
      <c r="Z21" s="137" t="s">
        <v>347</v>
      </c>
      <c r="AA21" s="137" t="s">
        <v>693</v>
      </c>
      <c r="AB21" s="138">
        <v>52000</v>
      </c>
      <c r="AC21" s="137" t="s">
        <v>617</v>
      </c>
      <c r="AD21" s="137">
        <v>24</v>
      </c>
      <c r="AE21" s="137" t="s">
        <v>657</v>
      </c>
      <c r="AF21" s="137" t="s">
        <v>694</v>
      </c>
      <c r="AG21" s="137" t="s">
        <v>695</v>
      </c>
      <c r="AH21" s="137" t="s">
        <v>621</v>
      </c>
      <c r="AI21" s="137" t="s">
        <v>696</v>
      </c>
      <c r="AJ21" s="138">
        <v>2780</v>
      </c>
      <c r="AK21" s="138">
        <v>2780</v>
      </c>
      <c r="AL21" s="137" t="s">
        <v>697</v>
      </c>
      <c r="AM21" s="138">
        <v>46746.84</v>
      </c>
      <c r="AN21" s="138">
        <v>14413.16</v>
      </c>
      <c r="AO21" s="138">
        <v>61160</v>
      </c>
      <c r="AP21" s="138">
        <v>5253.16</v>
      </c>
      <c r="AQ21" s="138">
        <v>175.84</v>
      </c>
      <c r="AR21" s="138">
        <v>5429</v>
      </c>
      <c r="AS21" s="138">
        <v>5253.16</v>
      </c>
      <c r="AT21" s="138">
        <v>175.84</v>
      </c>
      <c r="AU21" s="138">
        <v>5429</v>
      </c>
      <c r="AV21" s="137">
        <v>37</v>
      </c>
      <c r="AW21" s="128"/>
      <c r="AX21" s="128"/>
      <c r="AY21" s="128"/>
      <c r="AZ21" s="128"/>
      <c r="BA21" s="128"/>
      <c r="BB21" s="137" t="s">
        <v>1182</v>
      </c>
      <c r="BC21" s="128"/>
      <c r="BD21" s="137" t="s">
        <v>744</v>
      </c>
      <c r="BE21" s="138">
        <v>52000</v>
      </c>
      <c r="BF21" s="137" t="s">
        <v>346</v>
      </c>
      <c r="BG21" s="137" t="s">
        <v>1088</v>
      </c>
      <c r="BH21" s="133" t="s">
        <v>1189</v>
      </c>
      <c r="BI21" s="126" t="s">
        <v>100</v>
      </c>
      <c r="BJ21" s="133">
        <v>46239</v>
      </c>
      <c r="BK21" s="127" t="s">
        <v>104</v>
      </c>
      <c r="BL21" s="95" t="s">
        <v>119</v>
      </c>
      <c r="BM21" s="96" t="s">
        <v>181</v>
      </c>
      <c r="BN21" s="94" t="s">
        <v>223</v>
      </c>
      <c r="BO21" s="134"/>
      <c r="BP21" s="42"/>
      <c r="BQ21" s="135" t="s">
        <v>1209</v>
      </c>
    </row>
    <row r="22" spans="1:69" ht="23" hidden="1" x14ac:dyDescent="0.35">
      <c r="A22" s="128">
        <v>18</v>
      </c>
      <c r="B22" s="137" t="s">
        <v>252</v>
      </c>
      <c r="C22" s="137" t="s">
        <v>253</v>
      </c>
      <c r="D22" s="137" t="s">
        <v>254</v>
      </c>
      <c r="E22" s="137" t="s">
        <v>255</v>
      </c>
      <c r="F22" s="137" t="s">
        <v>255</v>
      </c>
      <c r="G22" s="137" t="s">
        <v>256</v>
      </c>
      <c r="H22" s="137" t="s">
        <v>255</v>
      </c>
      <c r="I22" s="137">
        <v>28125</v>
      </c>
      <c r="J22" s="137" t="s">
        <v>268</v>
      </c>
      <c r="K22" s="137">
        <v>28125</v>
      </c>
      <c r="L22" s="137" t="s">
        <v>258</v>
      </c>
      <c r="M22" s="137" t="s">
        <v>259</v>
      </c>
      <c r="N22" s="137">
        <v>41774</v>
      </c>
      <c r="O22" s="137" t="s">
        <v>269</v>
      </c>
      <c r="P22" s="137">
        <v>62192</v>
      </c>
      <c r="Q22" s="137" t="s">
        <v>348</v>
      </c>
      <c r="R22" s="137" t="s">
        <v>271</v>
      </c>
      <c r="S22" s="137" t="s">
        <v>349</v>
      </c>
      <c r="T22" s="137" t="s">
        <v>349</v>
      </c>
      <c r="U22" s="137" t="s">
        <v>278</v>
      </c>
      <c r="V22" s="137" t="s">
        <v>265</v>
      </c>
      <c r="W22" s="137">
        <v>541</v>
      </c>
      <c r="X22" s="137" t="s">
        <v>273</v>
      </c>
      <c r="Y22" s="137">
        <v>352802757</v>
      </c>
      <c r="Z22" s="137" t="s">
        <v>350</v>
      </c>
      <c r="AA22" s="137" t="s">
        <v>698</v>
      </c>
      <c r="AB22" s="138">
        <v>42000</v>
      </c>
      <c r="AC22" s="137" t="s">
        <v>617</v>
      </c>
      <c r="AD22" s="137">
        <v>24</v>
      </c>
      <c r="AE22" s="137" t="s">
        <v>618</v>
      </c>
      <c r="AF22" s="137" t="s">
        <v>699</v>
      </c>
      <c r="AG22" s="137" t="s">
        <v>700</v>
      </c>
      <c r="AH22" s="137" t="s">
        <v>627</v>
      </c>
      <c r="AI22" s="137" t="s">
        <v>701</v>
      </c>
      <c r="AJ22" s="138">
        <v>2240</v>
      </c>
      <c r="AK22" s="138">
        <v>2240</v>
      </c>
      <c r="AL22" s="137" t="s">
        <v>702</v>
      </c>
      <c r="AM22" s="138">
        <v>7175.69</v>
      </c>
      <c r="AN22" s="138">
        <v>4024.31</v>
      </c>
      <c r="AO22" s="138">
        <v>11200</v>
      </c>
      <c r="AP22" s="138">
        <v>34824.31</v>
      </c>
      <c r="AQ22" s="138">
        <v>7749.69</v>
      </c>
      <c r="AR22" s="138">
        <v>42574</v>
      </c>
      <c r="AS22" s="138">
        <v>34824.31</v>
      </c>
      <c r="AT22" s="138">
        <v>7749.69</v>
      </c>
      <c r="AU22" s="138">
        <v>42574</v>
      </c>
      <c r="AV22" s="137">
        <v>35</v>
      </c>
      <c r="AW22" s="128"/>
      <c r="AX22" s="128"/>
      <c r="AY22" s="128"/>
      <c r="AZ22" s="128"/>
      <c r="BA22" s="128"/>
      <c r="BB22" s="137" t="s">
        <v>1182</v>
      </c>
      <c r="BC22" s="128"/>
      <c r="BD22" s="137"/>
      <c r="BE22" s="138">
        <v>0</v>
      </c>
      <c r="BF22" s="137" t="s">
        <v>349</v>
      </c>
      <c r="BG22" s="137" t="s">
        <v>1089</v>
      </c>
      <c r="BH22" s="133" t="s">
        <v>1189</v>
      </c>
      <c r="BI22" s="126" t="s">
        <v>100</v>
      </c>
      <c r="BJ22" s="133">
        <v>46239</v>
      </c>
      <c r="BK22" s="127" t="s">
        <v>103</v>
      </c>
      <c r="BL22" s="95" t="s">
        <v>108</v>
      </c>
      <c r="BM22" s="96" t="s">
        <v>181</v>
      </c>
      <c r="BN22" s="94" t="s">
        <v>223</v>
      </c>
      <c r="BO22" s="134"/>
      <c r="BP22" s="42"/>
      <c r="BQ22" s="135" t="s">
        <v>1210</v>
      </c>
    </row>
    <row r="23" spans="1:69" ht="23" hidden="1" x14ac:dyDescent="0.35">
      <c r="A23" s="128">
        <v>19</v>
      </c>
      <c r="B23" s="137" t="s">
        <v>252</v>
      </c>
      <c r="C23" s="137" t="s">
        <v>253</v>
      </c>
      <c r="D23" s="137" t="s">
        <v>254</v>
      </c>
      <c r="E23" s="137" t="s">
        <v>255</v>
      </c>
      <c r="F23" s="137" t="s">
        <v>255</v>
      </c>
      <c r="G23" s="137" t="s">
        <v>256</v>
      </c>
      <c r="H23" s="137" t="s">
        <v>255</v>
      </c>
      <c r="I23" s="137">
        <v>28125</v>
      </c>
      <c r="J23" s="137" t="s">
        <v>268</v>
      </c>
      <c r="K23" s="137">
        <v>28125</v>
      </c>
      <c r="L23" s="137" t="s">
        <v>258</v>
      </c>
      <c r="M23" s="137" t="s">
        <v>259</v>
      </c>
      <c r="N23" s="137">
        <v>41912</v>
      </c>
      <c r="O23" s="137" t="s">
        <v>344</v>
      </c>
      <c r="P23" s="137">
        <v>62071</v>
      </c>
      <c r="Q23" s="137" t="s">
        <v>345</v>
      </c>
      <c r="R23" s="137" t="s">
        <v>271</v>
      </c>
      <c r="S23" s="137" t="s">
        <v>351</v>
      </c>
      <c r="T23" s="137" t="s">
        <v>351</v>
      </c>
      <c r="U23" s="137" t="s">
        <v>285</v>
      </c>
      <c r="V23" s="137" t="s">
        <v>265</v>
      </c>
      <c r="W23" s="137">
        <v>541</v>
      </c>
      <c r="X23" s="137" t="s">
        <v>279</v>
      </c>
      <c r="Y23" s="137">
        <v>352898739</v>
      </c>
      <c r="Z23" s="137" t="s">
        <v>352</v>
      </c>
      <c r="AA23" s="137" t="s">
        <v>703</v>
      </c>
      <c r="AB23" s="138">
        <v>42000</v>
      </c>
      <c r="AC23" s="137" t="s">
        <v>617</v>
      </c>
      <c r="AD23" s="137">
        <v>24</v>
      </c>
      <c r="AE23" s="137" t="s">
        <v>618</v>
      </c>
      <c r="AF23" s="137" t="s">
        <v>704</v>
      </c>
      <c r="AG23" s="137" t="s">
        <v>705</v>
      </c>
      <c r="AH23" s="137" t="s">
        <v>627</v>
      </c>
      <c r="AI23" s="137" t="s">
        <v>706</v>
      </c>
      <c r="AJ23" s="138">
        <v>2240</v>
      </c>
      <c r="AK23" s="138">
        <v>2240</v>
      </c>
      <c r="AL23" s="137" t="s">
        <v>707</v>
      </c>
      <c r="AM23" s="138">
        <v>34436.03</v>
      </c>
      <c r="AN23" s="138">
        <v>12603.97</v>
      </c>
      <c r="AO23" s="138">
        <v>47040</v>
      </c>
      <c r="AP23" s="138">
        <v>7563.97</v>
      </c>
      <c r="AQ23" s="138">
        <v>340.61</v>
      </c>
      <c r="AR23" s="138">
        <v>7904.58</v>
      </c>
      <c r="AS23" s="138">
        <v>7563.97</v>
      </c>
      <c r="AT23" s="138">
        <v>340.61</v>
      </c>
      <c r="AU23" s="138">
        <v>7904.58</v>
      </c>
      <c r="AV23" s="137">
        <v>34</v>
      </c>
      <c r="AW23" s="128"/>
      <c r="AX23" s="128"/>
      <c r="AY23" s="128"/>
      <c r="AZ23" s="128"/>
      <c r="BA23" s="128"/>
      <c r="BB23" s="137" t="s">
        <v>1182</v>
      </c>
      <c r="BC23" s="128"/>
      <c r="BD23" s="137" t="s">
        <v>1187</v>
      </c>
      <c r="BE23" s="138">
        <v>42000</v>
      </c>
      <c r="BF23" s="137" t="s">
        <v>351</v>
      </c>
      <c r="BG23" s="137" t="s">
        <v>1090</v>
      </c>
      <c r="BH23" s="133" t="s">
        <v>1189</v>
      </c>
      <c r="BI23" s="126" t="s">
        <v>100</v>
      </c>
      <c r="BJ23" s="133">
        <v>46239</v>
      </c>
      <c r="BK23" s="127" t="s">
        <v>104</v>
      </c>
      <c r="BL23" s="95" t="s">
        <v>119</v>
      </c>
      <c r="BM23" s="96" t="s">
        <v>181</v>
      </c>
      <c r="BN23" s="94" t="s">
        <v>223</v>
      </c>
      <c r="BO23" s="134"/>
      <c r="BP23" s="42"/>
      <c r="BQ23" s="135" t="s">
        <v>1209</v>
      </c>
    </row>
    <row r="24" spans="1:69" ht="23" hidden="1" x14ac:dyDescent="0.35">
      <c r="A24" s="128">
        <v>20</v>
      </c>
      <c r="B24" s="137" t="s">
        <v>252</v>
      </c>
      <c r="C24" s="137" t="s">
        <v>253</v>
      </c>
      <c r="D24" s="137" t="s">
        <v>254</v>
      </c>
      <c r="E24" s="137" t="s">
        <v>255</v>
      </c>
      <c r="F24" s="137" t="s">
        <v>255</v>
      </c>
      <c r="G24" s="137" t="s">
        <v>256</v>
      </c>
      <c r="H24" s="137" t="s">
        <v>255</v>
      </c>
      <c r="I24" s="137">
        <v>28125</v>
      </c>
      <c r="J24" s="137" t="s">
        <v>268</v>
      </c>
      <c r="K24" s="137">
        <v>28125</v>
      </c>
      <c r="L24" s="137" t="s">
        <v>258</v>
      </c>
      <c r="M24" s="137" t="s">
        <v>259</v>
      </c>
      <c r="N24" s="137">
        <v>545863</v>
      </c>
      <c r="O24" s="137" t="s">
        <v>292</v>
      </c>
      <c r="P24" s="137">
        <v>908597</v>
      </c>
      <c r="Q24" s="137" t="s">
        <v>293</v>
      </c>
      <c r="R24" s="137" t="s">
        <v>271</v>
      </c>
      <c r="S24" s="137" t="s">
        <v>353</v>
      </c>
      <c r="T24" s="137" t="s">
        <v>353</v>
      </c>
      <c r="U24" s="137" t="s">
        <v>305</v>
      </c>
      <c r="V24" s="137" t="s">
        <v>265</v>
      </c>
      <c r="W24" s="137">
        <v>541</v>
      </c>
      <c r="X24" s="137" t="s">
        <v>273</v>
      </c>
      <c r="Y24" s="137">
        <v>353003254</v>
      </c>
      <c r="Z24" s="137" t="s">
        <v>354</v>
      </c>
      <c r="AA24" s="137" t="s">
        <v>708</v>
      </c>
      <c r="AB24" s="138">
        <v>42000</v>
      </c>
      <c r="AC24" s="137" t="s">
        <v>617</v>
      </c>
      <c r="AD24" s="137">
        <v>24</v>
      </c>
      <c r="AE24" s="137" t="s">
        <v>618</v>
      </c>
      <c r="AF24" s="137" t="s">
        <v>709</v>
      </c>
      <c r="AG24" s="137" t="s">
        <v>710</v>
      </c>
      <c r="AH24" s="137" t="s">
        <v>627</v>
      </c>
      <c r="AI24" s="137" t="s">
        <v>701</v>
      </c>
      <c r="AJ24" s="138">
        <v>2240</v>
      </c>
      <c r="AK24" s="138">
        <v>2240</v>
      </c>
      <c r="AL24" s="137" t="s">
        <v>711</v>
      </c>
      <c r="AM24" s="138">
        <v>31869.39</v>
      </c>
      <c r="AN24" s="138">
        <v>10690.61</v>
      </c>
      <c r="AO24" s="138">
        <v>42560</v>
      </c>
      <c r="AP24" s="138">
        <v>10130.61</v>
      </c>
      <c r="AQ24" s="138">
        <v>621.39</v>
      </c>
      <c r="AR24" s="138">
        <v>10752</v>
      </c>
      <c r="AS24" s="138">
        <v>10130.61</v>
      </c>
      <c r="AT24" s="138">
        <v>621.39</v>
      </c>
      <c r="AU24" s="138">
        <v>10752</v>
      </c>
      <c r="AV24" s="137">
        <v>35</v>
      </c>
      <c r="AW24" s="128"/>
      <c r="AX24" s="128"/>
      <c r="AY24" s="128"/>
      <c r="AZ24" s="128"/>
      <c r="BA24" s="128"/>
      <c r="BB24" s="137" t="s">
        <v>1182</v>
      </c>
      <c r="BC24" s="128"/>
      <c r="BD24" s="137" t="s">
        <v>744</v>
      </c>
      <c r="BE24" s="138">
        <v>42000</v>
      </c>
      <c r="BF24" s="137" t="s">
        <v>353</v>
      </c>
      <c r="BG24" s="137" t="s">
        <v>1091</v>
      </c>
      <c r="BH24" s="133" t="s">
        <v>1189</v>
      </c>
      <c r="BI24" s="126" t="s">
        <v>100</v>
      </c>
      <c r="BJ24" s="133">
        <v>46239</v>
      </c>
      <c r="BK24" s="127" t="s">
        <v>104</v>
      </c>
      <c r="BL24" s="95" t="s">
        <v>119</v>
      </c>
      <c r="BM24" s="96" t="s">
        <v>181</v>
      </c>
      <c r="BN24" s="94" t="s">
        <v>223</v>
      </c>
      <c r="BO24" s="134"/>
      <c r="BP24" s="42"/>
      <c r="BQ24" s="135" t="s">
        <v>1209</v>
      </c>
    </row>
    <row r="25" spans="1:69" ht="23" hidden="1" x14ac:dyDescent="0.35">
      <c r="A25" s="128">
        <v>21</v>
      </c>
      <c r="B25" s="137" t="s">
        <v>252</v>
      </c>
      <c r="C25" s="137" t="s">
        <v>253</v>
      </c>
      <c r="D25" s="137" t="s">
        <v>254</v>
      </c>
      <c r="E25" s="137" t="s">
        <v>255</v>
      </c>
      <c r="F25" s="137" t="s">
        <v>255</v>
      </c>
      <c r="G25" s="137" t="s">
        <v>256</v>
      </c>
      <c r="H25" s="137" t="s">
        <v>255</v>
      </c>
      <c r="I25" s="137">
        <v>28125</v>
      </c>
      <c r="J25" s="137" t="s">
        <v>268</v>
      </c>
      <c r="K25" s="137">
        <v>28125</v>
      </c>
      <c r="L25" s="137" t="s">
        <v>258</v>
      </c>
      <c r="M25" s="137" t="s">
        <v>259</v>
      </c>
      <c r="N25" s="137">
        <v>41912</v>
      </c>
      <c r="O25" s="137" t="s">
        <v>344</v>
      </c>
      <c r="P25" s="137">
        <v>62149</v>
      </c>
      <c r="Q25" s="137" t="s">
        <v>355</v>
      </c>
      <c r="R25" s="137" t="s">
        <v>271</v>
      </c>
      <c r="S25" s="137" t="s">
        <v>356</v>
      </c>
      <c r="T25" s="137" t="s">
        <v>356</v>
      </c>
      <c r="U25" s="137" t="s">
        <v>285</v>
      </c>
      <c r="V25" s="137" t="s">
        <v>265</v>
      </c>
      <c r="W25" s="137">
        <v>541</v>
      </c>
      <c r="X25" s="137" t="s">
        <v>357</v>
      </c>
      <c r="Y25" s="137">
        <v>353063586</v>
      </c>
      <c r="Z25" s="137" t="s">
        <v>358</v>
      </c>
      <c r="AA25" s="137" t="s">
        <v>712</v>
      </c>
      <c r="AB25" s="138">
        <v>73000</v>
      </c>
      <c r="AC25" s="137" t="s">
        <v>617</v>
      </c>
      <c r="AD25" s="137">
        <v>24</v>
      </c>
      <c r="AE25" s="137" t="s">
        <v>689</v>
      </c>
      <c r="AF25" s="137" t="s">
        <v>642</v>
      </c>
      <c r="AG25" s="137" t="s">
        <v>713</v>
      </c>
      <c r="AH25" s="137" t="s">
        <v>644</v>
      </c>
      <c r="AI25" s="137" t="s">
        <v>706</v>
      </c>
      <c r="AJ25" s="138">
        <v>3900</v>
      </c>
      <c r="AK25" s="138">
        <v>3900</v>
      </c>
      <c r="AL25" s="137" t="s">
        <v>714</v>
      </c>
      <c r="AM25" s="138">
        <v>34244.379999999997</v>
      </c>
      <c r="AN25" s="138">
        <v>16455.62</v>
      </c>
      <c r="AO25" s="138">
        <v>50700</v>
      </c>
      <c r="AP25" s="138">
        <v>38755.620000000003</v>
      </c>
      <c r="AQ25" s="138">
        <v>2758.38</v>
      </c>
      <c r="AR25" s="138">
        <v>41514</v>
      </c>
      <c r="AS25" s="138">
        <v>38755.620000000003</v>
      </c>
      <c r="AT25" s="138">
        <v>2758.38</v>
      </c>
      <c r="AU25" s="138">
        <v>41514</v>
      </c>
      <c r="AV25" s="137">
        <v>34</v>
      </c>
      <c r="AW25" s="128"/>
      <c r="AX25" s="128"/>
      <c r="AY25" s="128"/>
      <c r="AZ25" s="128"/>
      <c r="BA25" s="128"/>
      <c r="BB25" s="137" t="s">
        <v>1182</v>
      </c>
      <c r="BC25" s="128"/>
      <c r="BD25" s="137" t="s">
        <v>1184</v>
      </c>
      <c r="BE25" s="138">
        <v>73000</v>
      </c>
      <c r="BF25" s="137" t="s">
        <v>356</v>
      </c>
      <c r="BG25" s="137" t="s">
        <v>1092</v>
      </c>
      <c r="BH25" s="133" t="s">
        <v>1189</v>
      </c>
      <c r="BI25" s="126" t="s">
        <v>100</v>
      </c>
      <c r="BJ25" s="133">
        <v>46239</v>
      </c>
      <c r="BK25" s="127" t="s">
        <v>104</v>
      </c>
      <c r="BL25" s="95" t="s">
        <v>119</v>
      </c>
      <c r="BM25" s="96" t="s">
        <v>181</v>
      </c>
      <c r="BN25" s="94" t="s">
        <v>223</v>
      </c>
      <c r="BO25" s="134"/>
      <c r="BP25" s="42"/>
      <c r="BQ25" s="135" t="s">
        <v>1209</v>
      </c>
    </row>
    <row r="26" spans="1:69" ht="23" hidden="1" x14ac:dyDescent="0.35">
      <c r="A26" s="128">
        <v>22</v>
      </c>
      <c r="B26" s="137" t="s">
        <v>252</v>
      </c>
      <c r="C26" s="137" t="s">
        <v>253</v>
      </c>
      <c r="D26" s="137" t="s">
        <v>254</v>
      </c>
      <c r="E26" s="137" t="s">
        <v>255</v>
      </c>
      <c r="F26" s="137" t="s">
        <v>255</v>
      </c>
      <c r="G26" s="137" t="s">
        <v>256</v>
      </c>
      <c r="H26" s="137" t="s">
        <v>255</v>
      </c>
      <c r="I26" s="137">
        <v>37255</v>
      </c>
      <c r="J26" s="137" t="s">
        <v>281</v>
      </c>
      <c r="K26" s="137">
        <v>37255</v>
      </c>
      <c r="L26" s="137" t="s">
        <v>258</v>
      </c>
      <c r="M26" s="137" t="s">
        <v>259</v>
      </c>
      <c r="N26" s="137">
        <v>55508</v>
      </c>
      <c r="O26" s="137" t="s">
        <v>359</v>
      </c>
      <c r="P26" s="137">
        <v>418113</v>
      </c>
      <c r="Q26" s="137" t="s">
        <v>360</v>
      </c>
      <c r="R26" s="137" t="s">
        <v>271</v>
      </c>
      <c r="S26" s="137" t="s">
        <v>361</v>
      </c>
      <c r="T26" s="137" t="s">
        <v>361</v>
      </c>
      <c r="U26" s="137" t="s">
        <v>285</v>
      </c>
      <c r="V26" s="137" t="s">
        <v>265</v>
      </c>
      <c r="W26" s="137">
        <v>0</v>
      </c>
      <c r="X26" s="137" t="s">
        <v>273</v>
      </c>
      <c r="Y26" s="137">
        <v>353435481</v>
      </c>
      <c r="Z26" s="137" t="s">
        <v>362</v>
      </c>
      <c r="AA26" s="137" t="s">
        <v>715</v>
      </c>
      <c r="AB26" s="138">
        <v>80000</v>
      </c>
      <c r="AC26" s="137" t="s">
        <v>631</v>
      </c>
      <c r="AD26" s="137">
        <v>24</v>
      </c>
      <c r="AE26" s="137" t="s">
        <v>716</v>
      </c>
      <c r="AF26" s="137" t="s">
        <v>717</v>
      </c>
      <c r="AG26" s="137" t="s">
        <v>718</v>
      </c>
      <c r="AH26" s="137" t="s">
        <v>614</v>
      </c>
      <c r="AI26" s="137" t="s">
        <v>719</v>
      </c>
      <c r="AJ26" s="138">
        <v>4270</v>
      </c>
      <c r="AK26" s="138">
        <v>4270</v>
      </c>
      <c r="AL26" s="137" t="s">
        <v>720</v>
      </c>
      <c r="AM26" s="138">
        <v>70933.7</v>
      </c>
      <c r="AN26" s="138">
        <v>23006.3</v>
      </c>
      <c r="AO26" s="138">
        <v>93940</v>
      </c>
      <c r="AP26" s="138">
        <v>9066.2999999999993</v>
      </c>
      <c r="AQ26" s="138">
        <v>293.7</v>
      </c>
      <c r="AR26" s="138">
        <v>9360</v>
      </c>
      <c r="AS26" s="138">
        <v>9066.2999999999993</v>
      </c>
      <c r="AT26" s="138">
        <v>293.7</v>
      </c>
      <c r="AU26" s="138">
        <v>9360</v>
      </c>
      <c r="AV26" s="137">
        <v>34</v>
      </c>
      <c r="AW26" s="128"/>
      <c r="AX26" s="128"/>
      <c r="AY26" s="128"/>
      <c r="AZ26" s="128"/>
      <c r="BA26" s="128"/>
      <c r="BB26" s="137" t="s">
        <v>1182</v>
      </c>
      <c r="BC26" s="128"/>
      <c r="BD26" s="137" t="s">
        <v>1187</v>
      </c>
      <c r="BE26" s="138">
        <v>80000</v>
      </c>
      <c r="BF26" s="137" t="s">
        <v>361</v>
      </c>
      <c r="BG26" s="137" t="s">
        <v>1093</v>
      </c>
      <c r="BH26" s="133" t="s">
        <v>1189</v>
      </c>
      <c r="BI26" s="126" t="s">
        <v>100</v>
      </c>
      <c r="BJ26" s="133">
        <v>46241</v>
      </c>
      <c r="BK26" s="127" t="s">
        <v>104</v>
      </c>
      <c r="BL26" s="95" t="s">
        <v>119</v>
      </c>
      <c r="BM26" s="96" t="s">
        <v>181</v>
      </c>
      <c r="BN26" s="94" t="s">
        <v>223</v>
      </c>
      <c r="BO26" s="134"/>
      <c r="BP26" s="42"/>
      <c r="BQ26" s="135" t="s">
        <v>1209</v>
      </c>
    </row>
    <row r="27" spans="1:69" ht="23" hidden="1" x14ac:dyDescent="0.35">
      <c r="A27" s="128">
        <v>23</v>
      </c>
      <c r="B27" s="137" t="s">
        <v>252</v>
      </c>
      <c r="C27" s="137" t="s">
        <v>253</v>
      </c>
      <c r="D27" s="137" t="s">
        <v>254</v>
      </c>
      <c r="E27" s="137" t="s">
        <v>255</v>
      </c>
      <c r="F27" s="137" t="s">
        <v>255</v>
      </c>
      <c r="G27" s="137" t="s">
        <v>256</v>
      </c>
      <c r="H27" s="137" t="s">
        <v>255</v>
      </c>
      <c r="I27" s="137">
        <v>28120</v>
      </c>
      <c r="J27" s="137" t="s">
        <v>332</v>
      </c>
      <c r="K27" s="137">
        <v>28120</v>
      </c>
      <c r="L27" s="137" t="s">
        <v>258</v>
      </c>
      <c r="M27" s="137" t="s">
        <v>259</v>
      </c>
      <c r="N27" s="137">
        <v>41768</v>
      </c>
      <c r="O27" s="137" t="s">
        <v>363</v>
      </c>
      <c r="P27" s="137">
        <v>62038</v>
      </c>
      <c r="Q27" s="137" t="s">
        <v>364</v>
      </c>
      <c r="R27" s="137" t="s">
        <v>271</v>
      </c>
      <c r="S27" s="137" t="s">
        <v>365</v>
      </c>
      <c r="T27" s="137" t="s">
        <v>365</v>
      </c>
      <c r="U27" s="137" t="s">
        <v>264</v>
      </c>
      <c r="V27" s="137" t="s">
        <v>265</v>
      </c>
      <c r="W27" s="137">
        <v>0</v>
      </c>
      <c r="X27" s="137" t="s">
        <v>306</v>
      </c>
      <c r="Y27" s="137">
        <v>353444201</v>
      </c>
      <c r="Z27" s="137" t="s">
        <v>366</v>
      </c>
      <c r="AA27" s="137" t="s">
        <v>721</v>
      </c>
      <c r="AB27" s="138">
        <v>50000</v>
      </c>
      <c r="AC27" s="137" t="s">
        <v>686</v>
      </c>
      <c r="AD27" s="137">
        <v>24</v>
      </c>
      <c r="AE27" s="137" t="s">
        <v>689</v>
      </c>
      <c r="AF27" s="137" t="s">
        <v>722</v>
      </c>
      <c r="AG27" s="137" t="s">
        <v>723</v>
      </c>
      <c r="AH27" s="137" t="s">
        <v>627</v>
      </c>
      <c r="AI27" s="137" t="s">
        <v>724</v>
      </c>
      <c r="AJ27" s="138">
        <v>2670</v>
      </c>
      <c r="AK27" s="138">
        <v>2670</v>
      </c>
      <c r="AL27" s="137" t="s">
        <v>725</v>
      </c>
      <c r="AM27" s="138">
        <v>13187.03</v>
      </c>
      <c r="AN27" s="138">
        <v>7522.97</v>
      </c>
      <c r="AO27" s="138">
        <v>20710</v>
      </c>
      <c r="AP27" s="138">
        <v>36812.97</v>
      </c>
      <c r="AQ27" s="138">
        <v>6853.03</v>
      </c>
      <c r="AR27" s="138">
        <v>43666</v>
      </c>
      <c r="AS27" s="138">
        <v>36812.97</v>
      </c>
      <c r="AT27" s="138">
        <v>6853.03</v>
      </c>
      <c r="AU27" s="138">
        <v>43666</v>
      </c>
      <c r="AV27" s="137">
        <v>33</v>
      </c>
      <c r="AW27" s="128"/>
      <c r="AX27" s="128"/>
      <c r="AY27" s="128"/>
      <c r="AZ27" s="128"/>
      <c r="BA27" s="128"/>
      <c r="BB27" s="137" t="s">
        <v>1182</v>
      </c>
      <c r="BC27" s="128"/>
      <c r="BD27" s="137" t="s">
        <v>1183</v>
      </c>
      <c r="BE27" s="138">
        <v>50000</v>
      </c>
      <c r="BF27" s="137" t="s">
        <v>365</v>
      </c>
      <c r="BG27" s="137" t="s">
        <v>1094</v>
      </c>
      <c r="BH27" s="133" t="s">
        <v>1189</v>
      </c>
      <c r="BI27" s="126" t="s">
        <v>100</v>
      </c>
      <c r="BJ27" s="133">
        <v>46246</v>
      </c>
      <c r="BK27" s="127" t="s">
        <v>104</v>
      </c>
      <c r="BL27" s="95" t="s">
        <v>119</v>
      </c>
      <c r="BM27" s="96" t="s">
        <v>181</v>
      </c>
      <c r="BN27" s="94" t="s">
        <v>223</v>
      </c>
      <c r="BO27" s="134"/>
      <c r="BP27" s="42"/>
      <c r="BQ27" s="135" t="s">
        <v>1209</v>
      </c>
    </row>
    <row r="28" spans="1:69" ht="23" hidden="1" x14ac:dyDescent="0.35">
      <c r="A28" s="128">
        <v>24</v>
      </c>
      <c r="B28" s="137" t="s">
        <v>252</v>
      </c>
      <c r="C28" s="137" t="s">
        <v>253</v>
      </c>
      <c r="D28" s="137" t="s">
        <v>254</v>
      </c>
      <c r="E28" s="137" t="s">
        <v>255</v>
      </c>
      <c r="F28" s="137" t="s">
        <v>255</v>
      </c>
      <c r="G28" s="137" t="s">
        <v>256</v>
      </c>
      <c r="H28" s="137" t="s">
        <v>255</v>
      </c>
      <c r="I28" s="137">
        <v>28125</v>
      </c>
      <c r="J28" s="137" t="s">
        <v>268</v>
      </c>
      <c r="K28" s="137">
        <v>28125</v>
      </c>
      <c r="L28" s="137" t="s">
        <v>258</v>
      </c>
      <c r="M28" s="137" t="s">
        <v>259</v>
      </c>
      <c r="N28" s="137">
        <v>41774</v>
      </c>
      <c r="O28" s="137" t="s">
        <v>269</v>
      </c>
      <c r="P28" s="137">
        <v>62192</v>
      </c>
      <c r="Q28" s="137" t="s">
        <v>348</v>
      </c>
      <c r="R28" s="137" t="s">
        <v>315</v>
      </c>
      <c r="S28" s="137" t="s">
        <v>367</v>
      </c>
      <c r="T28" s="137" t="s">
        <v>367</v>
      </c>
      <c r="U28" s="137" t="s">
        <v>305</v>
      </c>
      <c r="V28" s="137" t="s">
        <v>265</v>
      </c>
      <c r="W28" s="137">
        <v>541</v>
      </c>
      <c r="X28" s="137" t="s">
        <v>273</v>
      </c>
      <c r="Y28" s="137">
        <v>353857252</v>
      </c>
      <c r="Z28" s="137" t="s">
        <v>368</v>
      </c>
      <c r="AA28" s="137" t="s">
        <v>726</v>
      </c>
      <c r="AB28" s="138">
        <v>30000</v>
      </c>
      <c r="AC28" s="137" t="s">
        <v>617</v>
      </c>
      <c r="AD28" s="137">
        <v>18</v>
      </c>
      <c r="AE28" s="137" t="s">
        <v>668</v>
      </c>
      <c r="AF28" s="137" t="s">
        <v>727</v>
      </c>
      <c r="AG28" s="137" t="s">
        <v>728</v>
      </c>
      <c r="AH28" s="137" t="s">
        <v>644</v>
      </c>
      <c r="AI28" s="137" t="s">
        <v>729</v>
      </c>
      <c r="AJ28" s="138">
        <v>2020</v>
      </c>
      <c r="AK28" s="138">
        <v>2020</v>
      </c>
      <c r="AL28" s="137" t="s">
        <v>730</v>
      </c>
      <c r="AM28" s="138">
        <v>22176.74</v>
      </c>
      <c r="AN28" s="138">
        <v>6103.26</v>
      </c>
      <c r="AO28" s="138">
        <v>28280</v>
      </c>
      <c r="AP28" s="138">
        <v>7823.26</v>
      </c>
      <c r="AQ28" s="138">
        <v>392.74</v>
      </c>
      <c r="AR28" s="138">
        <v>8216</v>
      </c>
      <c r="AS28" s="138">
        <v>7823.26</v>
      </c>
      <c r="AT28" s="138">
        <v>392.74</v>
      </c>
      <c r="AU28" s="138">
        <v>8216</v>
      </c>
      <c r="AV28" s="137">
        <v>32</v>
      </c>
      <c r="AW28" s="128"/>
      <c r="AX28" s="128"/>
      <c r="AY28" s="128"/>
      <c r="AZ28" s="128"/>
      <c r="BA28" s="128"/>
      <c r="BB28" s="137" t="s">
        <v>1182</v>
      </c>
      <c r="BC28" s="128"/>
      <c r="BD28" s="137" t="s">
        <v>1186</v>
      </c>
      <c r="BE28" s="138">
        <v>30000</v>
      </c>
      <c r="BF28" s="137" t="s">
        <v>367</v>
      </c>
      <c r="BG28" s="137" t="s">
        <v>1095</v>
      </c>
      <c r="BH28" s="133" t="s">
        <v>1189</v>
      </c>
      <c r="BI28" s="126" t="s">
        <v>100</v>
      </c>
      <c r="BJ28" s="133">
        <v>46239</v>
      </c>
      <c r="BK28" s="127" t="s">
        <v>104</v>
      </c>
      <c r="BL28" s="95" t="s">
        <v>119</v>
      </c>
      <c r="BM28" s="96" t="s">
        <v>181</v>
      </c>
      <c r="BN28" s="94" t="s">
        <v>223</v>
      </c>
      <c r="BO28" s="134"/>
      <c r="BP28" s="42"/>
      <c r="BQ28" s="135" t="s">
        <v>1209</v>
      </c>
    </row>
    <row r="29" spans="1:69" ht="23" hidden="1" x14ac:dyDescent="0.35">
      <c r="A29" s="128">
        <v>25</v>
      </c>
      <c r="B29" s="137" t="s">
        <v>252</v>
      </c>
      <c r="C29" s="137" t="s">
        <v>253</v>
      </c>
      <c r="D29" s="137" t="s">
        <v>254</v>
      </c>
      <c r="E29" s="137" t="s">
        <v>255</v>
      </c>
      <c r="F29" s="137" t="s">
        <v>255</v>
      </c>
      <c r="G29" s="137" t="s">
        <v>256</v>
      </c>
      <c r="H29" s="137" t="s">
        <v>255</v>
      </c>
      <c r="I29" s="137">
        <v>28125</v>
      </c>
      <c r="J29" s="137" t="s">
        <v>268</v>
      </c>
      <c r="K29" s="137">
        <v>28125</v>
      </c>
      <c r="L29" s="137" t="s">
        <v>258</v>
      </c>
      <c r="M29" s="137" t="s">
        <v>259</v>
      </c>
      <c r="N29" s="137">
        <v>545864</v>
      </c>
      <c r="O29" s="137" t="s">
        <v>369</v>
      </c>
      <c r="P29" s="137">
        <v>908598</v>
      </c>
      <c r="Q29" s="137" t="s">
        <v>370</v>
      </c>
      <c r="R29" s="137" t="s">
        <v>271</v>
      </c>
      <c r="S29" s="137" t="s">
        <v>371</v>
      </c>
      <c r="T29" s="137" t="s">
        <v>371</v>
      </c>
      <c r="U29" s="137" t="s">
        <v>264</v>
      </c>
      <c r="V29" s="137" t="s">
        <v>265</v>
      </c>
      <c r="W29" s="137">
        <v>541</v>
      </c>
      <c r="X29" s="137" t="s">
        <v>273</v>
      </c>
      <c r="Y29" s="137">
        <v>353880119</v>
      </c>
      <c r="Z29" s="137" t="s">
        <v>372</v>
      </c>
      <c r="AA29" s="137" t="s">
        <v>731</v>
      </c>
      <c r="AB29" s="138">
        <v>42000</v>
      </c>
      <c r="AC29" s="137" t="s">
        <v>686</v>
      </c>
      <c r="AD29" s="137">
        <v>24</v>
      </c>
      <c r="AE29" s="137" t="s">
        <v>618</v>
      </c>
      <c r="AF29" s="137" t="s">
        <v>732</v>
      </c>
      <c r="AG29" s="137" t="s">
        <v>733</v>
      </c>
      <c r="AH29" s="137" t="s">
        <v>627</v>
      </c>
      <c r="AI29" s="137" t="s">
        <v>729</v>
      </c>
      <c r="AJ29" s="138">
        <v>2240</v>
      </c>
      <c r="AK29" s="138">
        <v>2240</v>
      </c>
      <c r="AL29" s="137" t="s">
        <v>734</v>
      </c>
      <c r="AM29" s="138">
        <v>39444.74</v>
      </c>
      <c r="AN29" s="138">
        <v>12075.26</v>
      </c>
      <c r="AO29" s="138">
        <v>51520</v>
      </c>
      <c r="AP29" s="138">
        <v>2555.2600000000002</v>
      </c>
      <c r="AQ29" s="138">
        <v>49.74</v>
      </c>
      <c r="AR29" s="138">
        <v>2605</v>
      </c>
      <c r="AS29" s="138">
        <v>2555.2600000000002</v>
      </c>
      <c r="AT29" s="138">
        <v>49.74</v>
      </c>
      <c r="AU29" s="138">
        <v>2605</v>
      </c>
      <c r="AV29" s="137">
        <v>32</v>
      </c>
      <c r="AW29" s="128"/>
      <c r="AX29" s="128"/>
      <c r="AY29" s="128"/>
      <c r="AZ29" s="128"/>
      <c r="BA29" s="128"/>
      <c r="BB29" s="137" t="s">
        <v>1182</v>
      </c>
      <c r="BC29" s="128"/>
      <c r="BD29" s="137"/>
      <c r="BE29" s="138">
        <v>0</v>
      </c>
      <c r="BF29" s="137" t="s">
        <v>371</v>
      </c>
      <c r="BG29" s="137" t="s">
        <v>1096</v>
      </c>
      <c r="BH29" s="133" t="s">
        <v>1189</v>
      </c>
      <c r="BI29" s="126" t="s">
        <v>100</v>
      </c>
      <c r="BJ29" s="133">
        <v>46239</v>
      </c>
      <c r="BK29" s="127" t="s">
        <v>103</v>
      </c>
      <c r="BL29" s="95" t="s">
        <v>108</v>
      </c>
      <c r="BM29" s="96" t="s">
        <v>181</v>
      </c>
      <c r="BN29" s="94" t="s">
        <v>223</v>
      </c>
      <c r="BO29" s="134"/>
      <c r="BP29" s="42"/>
      <c r="BQ29" s="135" t="s">
        <v>1210</v>
      </c>
    </row>
    <row r="30" spans="1:69" ht="23" hidden="1" x14ac:dyDescent="0.35">
      <c r="A30" s="128">
        <v>26</v>
      </c>
      <c r="B30" s="137" t="s">
        <v>252</v>
      </c>
      <c r="C30" s="137" t="s">
        <v>253</v>
      </c>
      <c r="D30" s="137" t="s">
        <v>254</v>
      </c>
      <c r="E30" s="137" t="s">
        <v>255</v>
      </c>
      <c r="F30" s="137" t="s">
        <v>255</v>
      </c>
      <c r="G30" s="137" t="s">
        <v>256</v>
      </c>
      <c r="H30" s="137" t="s">
        <v>255</v>
      </c>
      <c r="I30" s="137">
        <v>28115</v>
      </c>
      <c r="J30" s="137" t="s">
        <v>373</v>
      </c>
      <c r="K30" s="137">
        <v>28115</v>
      </c>
      <c r="L30" s="137" t="s">
        <v>258</v>
      </c>
      <c r="M30" s="137" t="s">
        <v>259</v>
      </c>
      <c r="N30" s="137">
        <v>41763</v>
      </c>
      <c r="O30" s="137" t="s">
        <v>374</v>
      </c>
      <c r="P30" s="137">
        <v>62162</v>
      </c>
      <c r="Q30" s="137" t="s">
        <v>375</v>
      </c>
      <c r="R30" s="137" t="s">
        <v>271</v>
      </c>
      <c r="S30" s="137" t="s">
        <v>376</v>
      </c>
      <c r="T30" s="137" t="s">
        <v>376</v>
      </c>
      <c r="U30" s="137" t="s">
        <v>285</v>
      </c>
      <c r="V30" s="137" t="s">
        <v>265</v>
      </c>
      <c r="W30" s="137">
        <v>0</v>
      </c>
      <c r="X30" s="137" t="s">
        <v>342</v>
      </c>
      <c r="Y30" s="137">
        <v>354119332</v>
      </c>
      <c r="Z30" s="137" t="s">
        <v>377</v>
      </c>
      <c r="AA30" s="137" t="s">
        <v>735</v>
      </c>
      <c r="AB30" s="138">
        <v>43000</v>
      </c>
      <c r="AC30" s="137" t="s">
        <v>736</v>
      </c>
      <c r="AD30" s="137">
        <v>24</v>
      </c>
      <c r="AE30" s="137" t="s">
        <v>657</v>
      </c>
      <c r="AF30" s="137" t="s">
        <v>737</v>
      </c>
      <c r="AG30" s="137" t="s">
        <v>738</v>
      </c>
      <c r="AH30" s="137" t="s">
        <v>627</v>
      </c>
      <c r="AI30" s="137" t="s">
        <v>739</v>
      </c>
      <c r="AJ30" s="138">
        <v>2290</v>
      </c>
      <c r="AK30" s="138">
        <v>2290</v>
      </c>
      <c r="AL30" s="137" t="s">
        <v>740</v>
      </c>
      <c r="AM30" s="138">
        <v>26515.46</v>
      </c>
      <c r="AN30" s="138">
        <v>10174.540000000001</v>
      </c>
      <c r="AO30" s="138">
        <v>36690</v>
      </c>
      <c r="AP30" s="138">
        <v>16484.54</v>
      </c>
      <c r="AQ30" s="138">
        <v>1543.46</v>
      </c>
      <c r="AR30" s="138">
        <v>18028</v>
      </c>
      <c r="AS30" s="138">
        <v>16484.54</v>
      </c>
      <c r="AT30" s="138">
        <v>1543.46</v>
      </c>
      <c r="AU30" s="138">
        <v>18028</v>
      </c>
      <c r="AV30" s="137">
        <v>32</v>
      </c>
      <c r="AW30" s="128"/>
      <c r="AX30" s="128"/>
      <c r="AY30" s="128"/>
      <c r="AZ30" s="128"/>
      <c r="BA30" s="128"/>
      <c r="BB30" s="137" t="s">
        <v>1182</v>
      </c>
      <c r="BC30" s="128"/>
      <c r="BD30" s="137"/>
      <c r="BE30" s="138">
        <v>0</v>
      </c>
      <c r="BF30" s="137" t="s">
        <v>376</v>
      </c>
      <c r="BG30" s="137" t="s">
        <v>1097</v>
      </c>
      <c r="BH30" s="133" t="s">
        <v>1189</v>
      </c>
      <c r="BI30" s="126" t="s">
        <v>100</v>
      </c>
      <c r="BJ30" s="133">
        <v>46245</v>
      </c>
      <c r="BK30" s="127" t="s">
        <v>104</v>
      </c>
      <c r="BL30" s="95" t="s">
        <v>119</v>
      </c>
      <c r="BM30" s="96" t="s">
        <v>181</v>
      </c>
      <c r="BN30" s="94" t="s">
        <v>223</v>
      </c>
      <c r="BO30" s="134"/>
      <c r="BP30" s="42"/>
      <c r="BQ30" s="120" t="s">
        <v>1383</v>
      </c>
    </row>
    <row r="31" spans="1:69" ht="23" hidden="1" x14ac:dyDescent="0.35">
      <c r="A31" s="128">
        <v>27</v>
      </c>
      <c r="B31" s="137" t="s">
        <v>252</v>
      </c>
      <c r="C31" s="137" t="s">
        <v>253</v>
      </c>
      <c r="D31" s="137" t="s">
        <v>254</v>
      </c>
      <c r="E31" s="137" t="s">
        <v>255</v>
      </c>
      <c r="F31" s="137" t="s">
        <v>255</v>
      </c>
      <c r="G31" s="137" t="s">
        <v>256</v>
      </c>
      <c r="H31" s="137" t="s">
        <v>255</v>
      </c>
      <c r="I31" s="137">
        <v>28125</v>
      </c>
      <c r="J31" s="137" t="s">
        <v>268</v>
      </c>
      <c r="K31" s="137">
        <v>28125</v>
      </c>
      <c r="L31" s="137" t="s">
        <v>258</v>
      </c>
      <c r="M31" s="137" t="s">
        <v>259</v>
      </c>
      <c r="N31" s="137">
        <v>41817</v>
      </c>
      <c r="O31" s="137" t="s">
        <v>378</v>
      </c>
      <c r="P31" s="137">
        <v>61960</v>
      </c>
      <c r="Q31" s="137" t="s">
        <v>379</v>
      </c>
      <c r="R31" s="137" t="s">
        <v>271</v>
      </c>
      <c r="S31" s="137" t="s">
        <v>380</v>
      </c>
      <c r="T31" s="137" t="s">
        <v>380</v>
      </c>
      <c r="U31" s="137" t="s">
        <v>278</v>
      </c>
      <c r="V31" s="137" t="s">
        <v>265</v>
      </c>
      <c r="W31" s="137">
        <v>541</v>
      </c>
      <c r="X31" s="137" t="s">
        <v>273</v>
      </c>
      <c r="Y31" s="137">
        <v>354145424</v>
      </c>
      <c r="Z31" s="137" t="s">
        <v>381</v>
      </c>
      <c r="AA31" s="137" t="s">
        <v>741</v>
      </c>
      <c r="AB31" s="138">
        <v>42000</v>
      </c>
      <c r="AC31" s="137" t="s">
        <v>617</v>
      </c>
      <c r="AD31" s="137">
        <v>24</v>
      </c>
      <c r="AE31" s="137" t="s">
        <v>618</v>
      </c>
      <c r="AF31" s="137" t="s">
        <v>742</v>
      </c>
      <c r="AG31" s="137" t="s">
        <v>743</v>
      </c>
      <c r="AH31" s="137" t="s">
        <v>627</v>
      </c>
      <c r="AI31" s="137" t="s">
        <v>729</v>
      </c>
      <c r="AJ31" s="138">
        <v>2240</v>
      </c>
      <c r="AK31" s="138">
        <v>2240</v>
      </c>
      <c r="AL31" s="137" t="s">
        <v>744</v>
      </c>
      <c r="AM31" s="138">
        <v>35902.730000000003</v>
      </c>
      <c r="AN31" s="138">
        <v>11137.27</v>
      </c>
      <c r="AO31" s="138">
        <v>47040</v>
      </c>
      <c r="AP31" s="138">
        <v>6097.27</v>
      </c>
      <c r="AQ31" s="138">
        <v>247.73</v>
      </c>
      <c r="AR31" s="138">
        <v>6345</v>
      </c>
      <c r="AS31" s="138">
        <v>6097.27</v>
      </c>
      <c r="AT31" s="138">
        <v>247.73</v>
      </c>
      <c r="AU31" s="138">
        <v>6345</v>
      </c>
      <c r="AV31" s="137">
        <v>32</v>
      </c>
      <c r="AW31" s="128"/>
      <c r="AX31" s="128"/>
      <c r="AY31" s="128"/>
      <c r="AZ31" s="128"/>
      <c r="BA31" s="128"/>
      <c r="BB31" s="137" t="s">
        <v>1182</v>
      </c>
      <c r="BC31" s="128"/>
      <c r="BD31" s="137"/>
      <c r="BE31" s="138">
        <v>0</v>
      </c>
      <c r="BF31" s="137" t="s">
        <v>380</v>
      </c>
      <c r="BG31" s="137" t="s">
        <v>1098</v>
      </c>
      <c r="BH31" s="133" t="s">
        <v>1189</v>
      </c>
      <c r="BI31" s="126" t="s">
        <v>100</v>
      </c>
      <c r="BJ31" s="133">
        <v>46239</v>
      </c>
      <c r="BK31" s="127" t="s">
        <v>103</v>
      </c>
      <c r="BL31" s="95" t="s">
        <v>108</v>
      </c>
      <c r="BM31" s="96" t="s">
        <v>181</v>
      </c>
      <c r="BN31" s="94" t="s">
        <v>223</v>
      </c>
      <c r="BO31" s="134"/>
      <c r="BP31" s="42"/>
      <c r="BQ31" s="135" t="s">
        <v>1210</v>
      </c>
    </row>
    <row r="32" spans="1:69" ht="23" hidden="1" x14ac:dyDescent="0.35">
      <c r="A32" s="128">
        <v>28</v>
      </c>
      <c r="B32" s="137" t="s">
        <v>252</v>
      </c>
      <c r="C32" s="137" t="s">
        <v>253</v>
      </c>
      <c r="D32" s="137" t="s">
        <v>254</v>
      </c>
      <c r="E32" s="137" t="s">
        <v>255</v>
      </c>
      <c r="F32" s="137" t="s">
        <v>255</v>
      </c>
      <c r="G32" s="137" t="s">
        <v>256</v>
      </c>
      <c r="H32" s="137" t="s">
        <v>255</v>
      </c>
      <c r="I32" s="137">
        <v>28120</v>
      </c>
      <c r="J32" s="137" t="s">
        <v>332</v>
      </c>
      <c r="K32" s="137">
        <v>28120</v>
      </c>
      <c r="L32" s="137" t="s">
        <v>258</v>
      </c>
      <c r="M32" s="137" t="s">
        <v>259</v>
      </c>
      <c r="N32" s="137">
        <v>41768</v>
      </c>
      <c r="O32" s="137" t="s">
        <v>363</v>
      </c>
      <c r="P32" s="137">
        <v>61903</v>
      </c>
      <c r="Q32" s="137" t="s">
        <v>382</v>
      </c>
      <c r="R32" s="137" t="s">
        <v>271</v>
      </c>
      <c r="S32" s="137" t="s">
        <v>383</v>
      </c>
      <c r="T32" s="137" t="s">
        <v>383</v>
      </c>
      <c r="U32" s="137" t="s">
        <v>264</v>
      </c>
      <c r="V32" s="137" t="s">
        <v>265</v>
      </c>
      <c r="W32" s="137">
        <v>0</v>
      </c>
      <c r="X32" s="137" t="s">
        <v>384</v>
      </c>
      <c r="Y32" s="137">
        <v>354183487</v>
      </c>
      <c r="Z32" s="137" t="s">
        <v>385</v>
      </c>
      <c r="AA32" s="137" t="s">
        <v>745</v>
      </c>
      <c r="AB32" s="138">
        <v>52000</v>
      </c>
      <c r="AC32" s="137" t="s">
        <v>686</v>
      </c>
      <c r="AD32" s="137">
        <v>24</v>
      </c>
      <c r="AE32" s="137" t="s">
        <v>746</v>
      </c>
      <c r="AF32" s="137" t="s">
        <v>747</v>
      </c>
      <c r="AG32" s="137" t="s">
        <v>748</v>
      </c>
      <c r="AH32" s="137" t="s">
        <v>644</v>
      </c>
      <c r="AI32" s="137" t="s">
        <v>749</v>
      </c>
      <c r="AJ32" s="138">
        <v>2780</v>
      </c>
      <c r="AK32" s="138">
        <v>2780</v>
      </c>
      <c r="AL32" s="137" t="s">
        <v>750</v>
      </c>
      <c r="AM32" s="138">
        <v>12223.57</v>
      </c>
      <c r="AN32" s="138">
        <v>7236.43</v>
      </c>
      <c r="AO32" s="138">
        <v>19460</v>
      </c>
      <c r="AP32" s="138">
        <v>39776.43</v>
      </c>
      <c r="AQ32" s="138">
        <v>7862.57</v>
      </c>
      <c r="AR32" s="138">
        <v>47639</v>
      </c>
      <c r="AS32" s="138">
        <v>39776.43</v>
      </c>
      <c r="AT32" s="138">
        <v>7862.57</v>
      </c>
      <c r="AU32" s="138">
        <v>47639</v>
      </c>
      <c r="AV32" s="137">
        <v>31</v>
      </c>
      <c r="AW32" s="128"/>
      <c r="AX32" s="128"/>
      <c r="AY32" s="128"/>
      <c r="AZ32" s="128"/>
      <c r="BA32" s="128"/>
      <c r="BB32" s="137" t="s">
        <v>1182</v>
      </c>
      <c r="BC32" s="128"/>
      <c r="BD32" s="137"/>
      <c r="BE32" s="138">
        <v>0</v>
      </c>
      <c r="BF32" s="137" t="s">
        <v>383</v>
      </c>
      <c r="BG32" s="137" t="s">
        <v>1099</v>
      </c>
      <c r="BH32" s="133" t="s">
        <v>1189</v>
      </c>
      <c r="BI32" s="126" t="s">
        <v>100</v>
      </c>
      <c r="BJ32" s="133">
        <v>46246</v>
      </c>
      <c r="BK32" s="127" t="s">
        <v>104</v>
      </c>
      <c r="BL32" s="95" t="s">
        <v>119</v>
      </c>
      <c r="BM32" s="96" t="s">
        <v>181</v>
      </c>
      <c r="BN32" s="94" t="s">
        <v>223</v>
      </c>
      <c r="BO32" s="134"/>
      <c r="BP32" s="42"/>
      <c r="BQ32" s="135" t="s">
        <v>1209</v>
      </c>
    </row>
    <row r="33" spans="1:69" ht="23" hidden="1" x14ac:dyDescent="0.35">
      <c r="A33" s="128">
        <v>29</v>
      </c>
      <c r="B33" s="137" t="s">
        <v>252</v>
      </c>
      <c r="C33" s="137" t="s">
        <v>253</v>
      </c>
      <c r="D33" s="137" t="s">
        <v>254</v>
      </c>
      <c r="E33" s="137" t="s">
        <v>255</v>
      </c>
      <c r="F33" s="137" t="s">
        <v>255</v>
      </c>
      <c r="G33" s="137" t="s">
        <v>256</v>
      </c>
      <c r="H33" s="137" t="s">
        <v>255</v>
      </c>
      <c r="I33" s="137">
        <v>28125</v>
      </c>
      <c r="J33" s="137" t="s">
        <v>268</v>
      </c>
      <c r="K33" s="137">
        <v>28125</v>
      </c>
      <c r="L33" s="137" t="s">
        <v>258</v>
      </c>
      <c r="M33" s="137" t="s">
        <v>259</v>
      </c>
      <c r="N33" s="137">
        <v>41774</v>
      </c>
      <c r="O33" s="137" t="s">
        <v>269</v>
      </c>
      <c r="P33" s="137">
        <v>61909</v>
      </c>
      <c r="Q33" s="137" t="s">
        <v>386</v>
      </c>
      <c r="R33" s="137" t="s">
        <v>271</v>
      </c>
      <c r="S33" s="137" t="s">
        <v>387</v>
      </c>
      <c r="T33" s="137" t="s">
        <v>387</v>
      </c>
      <c r="U33" s="137" t="s">
        <v>264</v>
      </c>
      <c r="V33" s="137" t="s">
        <v>265</v>
      </c>
      <c r="W33" s="137">
        <v>0</v>
      </c>
      <c r="X33" s="137" t="s">
        <v>273</v>
      </c>
      <c r="Y33" s="137">
        <v>354270066</v>
      </c>
      <c r="Z33" s="137" t="s">
        <v>388</v>
      </c>
      <c r="AA33" s="137" t="s">
        <v>751</v>
      </c>
      <c r="AB33" s="138">
        <v>62000</v>
      </c>
      <c r="AC33" s="137" t="s">
        <v>617</v>
      </c>
      <c r="AD33" s="137">
        <v>24</v>
      </c>
      <c r="AE33" s="137" t="s">
        <v>641</v>
      </c>
      <c r="AF33" s="137" t="s">
        <v>752</v>
      </c>
      <c r="AG33" s="137" t="s">
        <v>753</v>
      </c>
      <c r="AH33" s="137" t="s">
        <v>627</v>
      </c>
      <c r="AI33" s="137" t="s">
        <v>702</v>
      </c>
      <c r="AJ33" s="138">
        <v>3310</v>
      </c>
      <c r="AK33" s="138">
        <v>3310</v>
      </c>
      <c r="AL33" s="137" t="s">
        <v>754</v>
      </c>
      <c r="AM33" s="138">
        <v>30447.4</v>
      </c>
      <c r="AN33" s="138">
        <v>14748.9</v>
      </c>
      <c r="AO33" s="138">
        <v>45196.3</v>
      </c>
      <c r="AP33" s="138">
        <v>31552.6</v>
      </c>
      <c r="AQ33" s="138">
        <v>3627.1</v>
      </c>
      <c r="AR33" s="138">
        <v>35179.699999999997</v>
      </c>
      <c r="AS33" s="138">
        <v>31552.6</v>
      </c>
      <c r="AT33" s="138">
        <v>3627.1</v>
      </c>
      <c r="AU33" s="138">
        <v>35179.699999999997</v>
      </c>
      <c r="AV33" s="137">
        <v>31</v>
      </c>
      <c r="AW33" s="129"/>
      <c r="AX33" s="129"/>
      <c r="AY33" s="129"/>
      <c r="AZ33" s="129"/>
      <c r="BA33" s="129"/>
      <c r="BB33" s="137" t="s">
        <v>1182</v>
      </c>
      <c r="BC33" s="129"/>
      <c r="BD33" s="137"/>
      <c r="BE33" s="138">
        <v>0</v>
      </c>
      <c r="BF33" s="137" t="s">
        <v>387</v>
      </c>
      <c r="BG33" s="137" t="s">
        <v>1100</v>
      </c>
      <c r="BH33" s="133" t="s">
        <v>1189</v>
      </c>
      <c r="BI33" s="126" t="s">
        <v>100</v>
      </c>
      <c r="BJ33" s="133">
        <v>46239</v>
      </c>
      <c r="BK33" s="127" t="s">
        <v>103</v>
      </c>
      <c r="BL33" s="95" t="s">
        <v>108</v>
      </c>
      <c r="BM33" s="96" t="s">
        <v>181</v>
      </c>
      <c r="BN33" s="94" t="s">
        <v>223</v>
      </c>
      <c r="BO33" s="134"/>
      <c r="BP33" s="42"/>
      <c r="BQ33" s="135" t="s">
        <v>1210</v>
      </c>
    </row>
    <row r="34" spans="1:69" ht="23" hidden="1" x14ac:dyDescent="0.35">
      <c r="A34" s="128">
        <v>30</v>
      </c>
      <c r="B34" s="137" t="s">
        <v>252</v>
      </c>
      <c r="C34" s="137" t="s">
        <v>253</v>
      </c>
      <c r="D34" s="137" t="s">
        <v>254</v>
      </c>
      <c r="E34" s="137" t="s">
        <v>255</v>
      </c>
      <c r="F34" s="137" t="s">
        <v>255</v>
      </c>
      <c r="G34" s="137" t="s">
        <v>256</v>
      </c>
      <c r="H34" s="137" t="s">
        <v>255</v>
      </c>
      <c r="I34" s="137">
        <v>28125</v>
      </c>
      <c r="J34" s="137" t="s">
        <v>268</v>
      </c>
      <c r="K34" s="137">
        <v>28125</v>
      </c>
      <c r="L34" s="137" t="s">
        <v>258</v>
      </c>
      <c r="M34" s="137" t="s">
        <v>259</v>
      </c>
      <c r="N34" s="137">
        <v>41912</v>
      </c>
      <c r="O34" s="137" t="s">
        <v>344</v>
      </c>
      <c r="P34" s="137">
        <v>62149</v>
      </c>
      <c r="Q34" s="137" t="s">
        <v>355</v>
      </c>
      <c r="R34" s="137" t="s">
        <v>271</v>
      </c>
      <c r="S34" s="137" t="s">
        <v>389</v>
      </c>
      <c r="T34" s="137" t="s">
        <v>389</v>
      </c>
      <c r="U34" s="137" t="s">
        <v>278</v>
      </c>
      <c r="V34" s="137" t="s">
        <v>265</v>
      </c>
      <c r="W34" s="137">
        <v>541</v>
      </c>
      <c r="X34" s="137" t="s">
        <v>273</v>
      </c>
      <c r="Y34" s="137">
        <v>354516826</v>
      </c>
      <c r="Z34" s="137" t="s">
        <v>390</v>
      </c>
      <c r="AA34" s="137" t="s">
        <v>755</v>
      </c>
      <c r="AB34" s="138">
        <v>73000</v>
      </c>
      <c r="AC34" s="137" t="s">
        <v>617</v>
      </c>
      <c r="AD34" s="137">
        <v>24</v>
      </c>
      <c r="AE34" s="137" t="s">
        <v>689</v>
      </c>
      <c r="AF34" s="137" t="s">
        <v>756</v>
      </c>
      <c r="AG34" s="137" t="s">
        <v>713</v>
      </c>
      <c r="AH34" s="137" t="s">
        <v>644</v>
      </c>
      <c r="AI34" s="137" t="s">
        <v>702</v>
      </c>
      <c r="AJ34" s="138">
        <v>3900</v>
      </c>
      <c r="AK34" s="138">
        <v>3900</v>
      </c>
      <c r="AL34" s="137" t="s">
        <v>757</v>
      </c>
      <c r="AM34" s="138">
        <v>32715.02</v>
      </c>
      <c r="AN34" s="138">
        <v>15584.98</v>
      </c>
      <c r="AO34" s="138">
        <v>48300</v>
      </c>
      <c r="AP34" s="138">
        <v>40284.980000000003</v>
      </c>
      <c r="AQ34" s="138">
        <v>4747.0200000000004</v>
      </c>
      <c r="AR34" s="138">
        <v>45032</v>
      </c>
      <c r="AS34" s="138">
        <v>40284.980000000003</v>
      </c>
      <c r="AT34" s="138">
        <v>4747.0200000000004</v>
      </c>
      <c r="AU34" s="138">
        <v>45032</v>
      </c>
      <c r="AV34" s="137">
        <v>31</v>
      </c>
      <c r="AW34" s="129"/>
      <c r="AX34" s="129"/>
      <c r="AY34" s="129"/>
      <c r="AZ34" s="129"/>
      <c r="BA34" s="129"/>
      <c r="BB34" s="137" t="s">
        <v>1182</v>
      </c>
      <c r="BC34" s="129"/>
      <c r="BD34" s="137" t="s">
        <v>1187</v>
      </c>
      <c r="BE34" s="138">
        <v>73000</v>
      </c>
      <c r="BF34" s="137" t="s">
        <v>389</v>
      </c>
      <c r="BG34" s="137" t="s">
        <v>1101</v>
      </c>
      <c r="BH34" s="133" t="s">
        <v>1189</v>
      </c>
      <c r="BI34" s="126" t="s">
        <v>100</v>
      </c>
      <c r="BJ34" s="133">
        <v>46239</v>
      </c>
      <c r="BK34" s="127" t="s">
        <v>104</v>
      </c>
      <c r="BL34" s="95" t="s">
        <v>119</v>
      </c>
      <c r="BM34" s="96" t="s">
        <v>181</v>
      </c>
      <c r="BN34" s="94" t="s">
        <v>223</v>
      </c>
      <c r="BO34" s="134"/>
      <c r="BP34" s="42"/>
      <c r="BQ34" s="135" t="s">
        <v>1209</v>
      </c>
    </row>
    <row r="35" spans="1:69" ht="23" hidden="1" x14ac:dyDescent="0.35">
      <c r="A35" s="128">
        <v>31</v>
      </c>
      <c r="B35" s="137" t="s">
        <v>252</v>
      </c>
      <c r="C35" s="137" t="s">
        <v>253</v>
      </c>
      <c r="D35" s="137" t="s">
        <v>254</v>
      </c>
      <c r="E35" s="137" t="s">
        <v>255</v>
      </c>
      <c r="F35" s="137" t="s">
        <v>255</v>
      </c>
      <c r="G35" s="137" t="s">
        <v>256</v>
      </c>
      <c r="H35" s="137" t="s">
        <v>255</v>
      </c>
      <c r="I35" s="137">
        <v>28120</v>
      </c>
      <c r="J35" s="137" t="s">
        <v>332</v>
      </c>
      <c r="K35" s="137">
        <v>28120</v>
      </c>
      <c r="L35" s="137" t="s">
        <v>258</v>
      </c>
      <c r="M35" s="137" t="s">
        <v>259</v>
      </c>
      <c r="N35" s="137">
        <v>41908</v>
      </c>
      <c r="O35" s="137" t="s">
        <v>333</v>
      </c>
      <c r="P35" s="137">
        <v>62067</v>
      </c>
      <c r="Q35" s="137" t="s">
        <v>334</v>
      </c>
      <c r="R35" s="137" t="s">
        <v>271</v>
      </c>
      <c r="S35" s="137" t="s">
        <v>391</v>
      </c>
      <c r="T35" s="137" t="s">
        <v>391</v>
      </c>
      <c r="U35" s="137" t="s">
        <v>285</v>
      </c>
      <c r="V35" s="137" t="s">
        <v>265</v>
      </c>
      <c r="W35" s="137">
        <v>541</v>
      </c>
      <c r="X35" s="137" t="s">
        <v>306</v>
      </c>
      <c r="Y35" s="137">
        <v>354633537</v>
      </c>
      <c r="Z35" s="137" t="s">
        <v>392</v>
      </c>
      <c r="AA35" s="137" t="s">
        <v>758</v>
      </c>
      <c r="AB35" s="138">
        <v>42000</v>
      </c>
      <c r="AC35" s="137" t="s">
        <v>686</v>
      </c>
      <c r="AD35" s="137">
        <v>24</v>
      </c>
      <c r="AE35" s="137" t="s">
        <v>618</v>
      </c>
      <c r="AF35" s="137" t="s">
        <v>759</v>
      </c>
      <c r="AG35" s="137" t="s">
        <v>760</v>
      </c>
      <c r="AH35" s="137" t="s">
        <v>627</v>
      </c>
      <c r="AI35" s="137" t="s">
        <v>749</v>
      </c>
      <c r="AJ35" s="138">
        <v>2240</v>
      </c>
      <c r="AK35" s="138">
        <v>2240</v>
      </c>
      <c r="AL35" s="137" t="s">
        <v>761</v>
      </c>
      <c r="AM35" s="138">
        <v>15211.3</v>
      </c>
      <c r="AN35" s="138">
        <v>7188.7</v>
      </c>
      <c r="AO35" s="138">
        <v>22400</v>
      </c>
      <c r="AP35" s="138">
        <v>26788.7</v>
      </c>
      <c r="AQ35" s="138">
        <v>4303.3</v>
      </c>
      <c r="AR35" s="138">
        <v>31092</v>
      </c>
      <c r="AS35" s="138">
        <v>26788.7</v>
      </c>
      <c r="AT35" s="138">
        <v>4303.3</v>
      </c>
      <c r="AU35" s="138">
        <v>31092</v>
      </c>
      <c r="AV35" s="137">
        <v>31</v>
      </c>
      <c r="AW35" s="129"/>
      <c r="AX35" s="129"/>
      <c r="AY35" s="129"/>
      <c r="AZ35" s="129"/>
      <c r="BA35" s="129"/>
      <c r="BB35" s="137" t="s">
        <v>1182</v>
      </c>
      <c r="BC35" s="129"/>
      <c r="BD35" s="137" t="s">
        <v>1186</v>
      </c>
      <c r="BE35" s="138">
        <v>42000</v>
      </c>
      <c r="BF35" s="137" t="s">
        <v>391</v>
      </c>
      <c r="BG35" s="137" t="s">
        <v>1102</v>
      </c>
      <c r="BH35" s="133" t="s">
        <v>1189</v>
      </c>
      <c r="BI35" s="126" t="s">
        <v>100</v>
      </c>
      <c r="BJ35" s="133">
        <v>46246</v>
      </c>
      <c r="BK35" s="127" t="s">
        <v>104</v>
      </c>
      <c r="BL35" s="95" t="s">
        <v>119</v>
      </c>
      <c r="BM35" s="96" t="s">
        <v>181</v>
      </c>
      <c r="BN35" s="94" t="s">
        <v>223</v>
      </c>
      <c r="BO35" s="134"/>
      <c r="BP35" s="42"/>
      <c r="BQ35" s="135" t="s">
        <v>1209</v>
      </c>
    </row>
    <row r="36" spans="1:69" ht="23" hidden="1" x14ac:dyDescent="0.35">
      <c r="A36" s="128">
        <v>32</v>
      </c>
      <c r="B36" s="137" t="s">
        <v>252</v>
      </c>
      <c r="C36" s="137" t="s">
        <v>253</v>
      </c>
      <c r="D36" s="137" t="s">
        <v>254</v>
      </c>
      <c r="E36" s="137" t="s">
        <v>255</v>
      </c>
      <c r="F36" s="137" t="s">
        <v>255</v>
      </c>
      <c r="G36" s="137" t="s">
        <v>256</v>
      </c>
      <c r="H36" s="137" t="s">
        <v>255</v>
      </c>
      <c r="I36" s="137">
        <v>28120</v>
      </c>
      <c r="J36" s="137" t="s">
        <v>332</v>
      </c>
      <c r="K36" s="137">
        <v>28120</v>
      </c>
      <c r="L36" s="137" t="s">
        <v>258</v>
      </c>
      <c r="M36" s="137" t="s">
        <v>259</v>
      </c>
      <c r="N36" s="137">
        <v>41768</v>
      </c>
      <c r="O36" s="137" t="s">
        <v>363</v>
      </c>
      <c r="P36" s="137">
        <v>62038</v>
      </c>
      <c r="Q36" s="137" t="s">
        <v>364</v>
      </c>
      <c r="R36" s="137" t="s">
        <v>271</v>
      </c>
      <c r="S36" s="137" t="s">
        <v>393</v>
      </c>
      <c r="T36" s="137" t="s">
        <v>393</v>
      </c>
      <c r="U36" s="137" t="s">
        <v>264</v>
      </c>
      <c r="V36" s="137" t="s">
        <v>265</v>
      </c>
      <c r="W36" s="137">
        <v>541</v>
      </c>
      <c r="X36" s="137" t="s">
        <v>306</v>
      </c>
      <c r="Y36" s="137">
        <v>354635547</v>
      </c>
      <c r="Z36" s="137" t="s">
        <v>394</v>
      </c>
      <c r="AA36" s="137" t="s">
        <v>758</v>
      </c>
      <c r="AB36" s="138">
        <v>42000</v>
      </c>
      <c r="AC36" s="137" t="s">
        <v>686</v>
      </c>
      <c r="AD36" s="137">
        <v>24</v>
      </c>
      <c r="AE36" s="137" t="s">
        <v>618</v>
      </c>
      <c r="AF36" s="137" t="s">
        <v>759</v>
      </c>
      <c r="AG36" s="137" t="s">
        <v>760</v>
      </c>
      <c r="AH36" s="137" t="s">
        <v>627</v>
      </c>
      <c r="AI36" s="137" t="s">
        <v>749</v>
      </c>
      <c r="AJ36" s="138">
        <v>2240</v>
      </c>
      <c r="AK36" s="138">
        <v>2240</v>
      </c>
      <c r="AL36" s="137" t="s">
        <v>762</v>
      </c>
      <c r="AM36" s="138">
        <v>16937.54</v>
      </c>
      <c r="AN36" s="138">
        <v>7702.46</v>
      </c>
      <c r="AO36" s="138">
        <v>24640</v>
      </c>
      <c r="AP36" s="138">
        <v>25062.46</v>
      </c>
      <c r="AQ36" s="138">
        <v>3789.54</v>
      </c>
      <c r="AR36" s="138">
        <v>28852</v>
      </c>
      <c r="AS36" s="138">
        <v>25062.46</v>
      </c>
      <c r="AT36" s="138">
        <v>3789.54</v>
      </c>
      <c r="AU36" s="138">
        <v>28852</v>
      </c>
      <c r="AV36" s="137">
        <v>31</v>
      </c>
      <c r="AW36" s="121"/>
      <c r="AX36" s="121"/>
      <c r="AY36" s="121"/>
      <c r="AZ36" s="121"/>
      <c r="BA36" s="121"/>
      <c r="BB36" s="137" t="s">
        <v>1182</v>
      </c>
      <c r="BC36" s="121"/>
      <c r="BD36" s="137" t="s">
        <v>1186</v>
      </c>
      <c r="BE36" s="138">
        <v>42000</v>
      </c>
      <c r="BF36" s="137" t="s">
        <v>393</v>
      </c>
      <c r="BG36" s="137" t="s">
        <v>1103</v>
      </c>
      <c r="BH36" s="133" t="s">
        <v>1189</v>
      </c>
      <c r="BI36" s="126" t="s">
        <v>100</v>
      </c>
      <c r="BJ36" s="133">
        <v>46246</v>
      </c>
      <c r="BK36" s="127" t="s">
        <v>104</v>
      </c>
      <c r="BL36" s="95" t="s">
        <v>119</v>
      </c>
      <c r="BM36" s="96" t="s">
        <v>181</v>
      </c>
      <c r="BN36" s="94" t="s">
        <v>223</v>
      </c>
      <c r="BO36" s="134"/>
      <c r="BP36" s="42"/>
      <c r="BQ36" s="135" t="s">
        <v>1209</v>
      </c>
    </row>
    <row r="37" spans="1:69" ht="23" hidden="1" x14ac:dyDescent="0.35">
      <c r="A37" s="128">
        <v>33</v>
      </c>
      <c r="B37" s="137" t="s">
        <v>252</v>
      </c>
      <c r="C37" s="137" t="s">
        <v>253</v>
      </c>
      <c r="D37" s="137" t="s">
        <v>254</v>
      </c>
      <c r="E37" s="137" t="s">
        <v>255</v>
      </c>
      <c r="F37" s="137" t="s">
        <v>255</v>
      </c>
      <c r="G37" s="137" t="s">
        <v>256</v>
      </c>
      <c r="H37" s="137" t="s">
        <v>255</v>
      </c>
      <c r="I37" s="137">
        <v>28120</v>
      </c>
      <c r="J37" s="137" t="s">
        <v>332</v>
      </c>
      <c r="K37" s="137">
        <v>28120</v>
      </c>
      <c r="L37" s="137" t="s">
        <v>258</v>
      </c>
      <c r="M37" s="137" t="s">
        <v>259</v>
      </c>
      <c r="N37" s="137">
        <v>41768</v>
      </c>
      <c r="O37" s="137" t="s">
        <v>363</v>
      </c>
      <c r="P37" s="137">
        <v>61903</v>
      </c>
      <c r="Q37" s="137" t="s">
        <v>382</v>
      </c>
      <c r="R37" s="137" t="s">
        <v>271</v>
      </c>
      <c r="S37" s="137" t="s">
        <v>395</v>
      </c>
      <c r="T37" s="137" t="s">
        <v>395</v>
      </c>
      <c r="U37" s="137" t="s">
        <v>340</v>
      </c>
      <c r="V37" s="137" t="s">
        <v>265</v>
      </c>
      <c r="W37" s="137">
        <v>541</v>
      </c>
      <c r="X37" s="137" t="s">
        <v>273</v>
      </c>
      <c r="Y37" s="137">
        <v>354722537</v>
      </c>
      <c r="Z37" s="137" t="s">
        <v>396</v>
      </c>
      <c r="AA37" s="137" t="s">
        <v>763</v>
      </c>
      <c r="AB37" s="138">
        <v>42000</v>
      </c>
      <c r="AC37" s="137" t="s">
        <v>686</v>
      </c>
      <c r="AD37" s="137">
        <v>24</v>
      </c>
      <c r="AE37" s="137" t="s">
        <v>618</v>
      </c>
      <c r="AF37" s="137" t="s">
        <v>764</v>
      </c>
      <c r="AG37" s="137" t="s">
        <v>765</v>
      </c>
      <c r="AH37" s="137" t="s">
        <v>627</v>
      </c>
      <c r="AI37" s="137" t="s">
        <v>766</v>
      </c>
      <c r="AJ37" s="138">
        <v>2240</v>
      </c>
      <c r="AK37" s="138">
        <v>2240</v>
      </c>
      <c r="AL37" s="137" t="s">
        <v>707</v>
      </c>
      <c r="AM37" s="138">
        <v>32684.49</v>
      </c>
      <c r="AN37" s="138">
        <v>12115.51</v>
      </c>
      <c r="AO37" s="138">
        <v>44800</v>
      </c>
      <c r="AP37" s="138">
        <v>9315.51</v>
      </c>
      <c r="AQ37" s="138">
        <v>500.49</v>
      </c>
      <c r="AR37" s="138">
        <v>9816</v>
      </c>
      <c r="AS37" s="138">
        <v>9315.51</v>
      </c>
      <c r="AT37" s="138">
        <v>500.49</v>
      </c>
      <c r="AU37" s="138">
        <v>9816</v>
      </c>
      <c r="AV37" s="137">
        <v>30</v>
      </c>
      <c r="AW37" s="121"/>
      <c r="AX37" s="121"/>
      <c r="AY37" s="121"/>
      <c r="AZ37" s="121"/>
      <c r="BA37" s="121"/>
      <c r="BB37" s="137" t="s">
        <v>1182</v>
      </c>
      <c r="BC37" s="121"/>
      <c r="BD37" s="137"/>
      <c r="BE37" s="138">
        <v>0</v>
      </c>
      <c r="BF37" s="137" t="s">
        <v>395</v>
      </c>
      <c r="BG37" s="137" t="s">
        <v>1104</v>
      </c>
      <c r="BH37" s="133" t="s">
        <v>1189</v>
      </c>
      <c r="BI37" s="126" t="s">
        <v>100</v>
      </c>
      <c r="BJ37" s="133">
        <v>46246</v>
      </c>
      <c r="BK37" s="127" t="s">
        <v>104</v>
      </c>
      <c r="BL37" s="95" t="s">
        <v>119</v>
      </c>
      <c r="BM37" s="96" t="s">
        <v>181</v>
      </c>
      <c r="BN37" s="94" t="s">
        <v>223</v>
      </c>
      <c r="BO37" s="134"/>
      <c r="BP37" s="42"/>
      <c r="BQ37" s="135" t="s">
        <v>1209</v>
      </c>
    </row>
    <row r="38" spans="1:69" ht="23" hidden="1" x14ac:dyDescent="0.35">
      <c r="A38" s="128">
        <v>34</v>
      </c>
      <c r="B38" s="137" t="s">
        <v>252</v>
      </c>
      <c r="C38" s="137" t="s">
        <v>253</v>
      </c>
      <c r="D38" s="137" t="s">
        <v>254</v>
      </c>
      <c r="E38" s="137" t="s">
        <v>255</v>
      </c>
      <c r="F38" s="137" t="s">
        <v>255</v>
      </c>
      <c r="G38" s="137" t="s">
        <v>256</v>
      </c>
      <c r="H38" s="137" t="s">
        <v>255</v>
      </c>
      <c r="I38" s="137">
        <v>28120</v>
      </c>
      <c r="J38" s="137" t="s">
        <v>332</v>
      </c>
      <c r="K38" s="137">
        <v>28120</v>
      </c>
      <c r="L38" s="137" t="s">
        <v>258</v>
      </c>
      <c r="M38" s="137" t="s">
        <v>259</v>
      </c>
      <c r="N38" s="137">
        <v>41908</v>
      </c>
      <c r="O38" s="137" t="s">
        <v>333</v>
      </c>
      <c r="P38" s="137">
        <v>62168</v>
      </c>
      <c r="Q38" s="137" t="s">
        <v>397</v>
      </c>
      <c r="R38" s="137" t="s">
        <v>271</v>
      </c>
      <c r="S38" s="137" t="s">
        <v>398</v>
      </c>
      <c r="T38" s="137" t="s">
        <v>398</v>
      </c>
      <c r="U38" s="137" t="s">
        <v>264</v>
      </c>
      <c r="V38" s="137" t="s">
        <v>265</v>
      </c>
      <c r="W38" s="137">
        <v>0</v>
      </c>
      <c r="X38" s="137" t="s">
        <v>273</v>
      </c>
      <c r="Y38" s="137">
        <v>354757748</v>
      </c>
      <c r="Z38" s="137" t="s">
        <v>399</v>
      </c>
      <c r="AA38" s="137" t="s">
        <v>767</v>
      </c>
      <c r="AB38" s="138">
        <v>42000</v>
      </c>
      <c r="AC38" s="137" t="s">
        <v>686</v>
      </c>
      <c r="AD38" s="137">
        <v>24</v>
      </c>
      <c r="AE38" s="137" t="s">
        <v>657</v>
      </c>
      <c r="AF38" s="137" t="s">
        <v>768</v>
      </c>
      <c r="AG38" s="137" t="s">
        <v>769</v>
      </c>
      <c r="AH38" s="137" t="s">
        <v>627</v>
      </c>
      <c r="AI38" s="137" t="s">
        <v>770</v>
      </c>
      <c r="AJ38" s="138">
        <v>2240</v>
      </c>
      <c r="AK38" s="138">
        <v>2240</v>
      </c>
      <c r="AL38" s="137" t="s">
        <v>771</v>
      </c>
      <c r="AM38" s="138">
        <v>2613.69</v>
      </c>
      <c r="AN38" s="138">
        <v>1866.31</v>
      </c>
      <c r="AO38" s="138">
        <v>4480</v>
      </c>
      <c r="AP38" s="138">
        <v>39386.31</v>
      </c>
      <c r="AQ38" s="138">
        <v>10071.69</v>
      </c>
      <c r="AR38" s="138">
        <v>49458</v>
      </c>
      <c r="AS38" s="138">
        <v>39386.31</v>
      </c>
      <c r="AT38" s="138">
        <v>10071.69</v>
      </c>
      <c r="AU38" s="138">
        <v>49458</v>
      </c>
      <c r="AV38" s="137">
        <v>29</v>
      </c>
      <c r="AW38" s="121"/>
      <c r="AX38" s="121"/>
      <c r="AY38" s="121"/>
      <c r="AZ38" s="121"/>
      <c r="BA38" s="121"/>
      <c r="BB38" s="137" t="s">
        <v>1182</v>
      </c>
      <c r="BC38" s="121"/>
      <c r="BD38" s="137" t="s">
        <v>1183</v>
      </c>
      <c r="BE38" s="138">
        <v>42000</v>
      </c>
      <c r="BF38" s="137" t="s">
        <v>398</v>
      </c>
      <c r="BG38" s="137" t="s">
        <v>1105</v>
      </c>
      <c r="BH38" s="133" t="s">
        <v>1189</v>
      </c>
      <c r="BI38" s="126" t="s">
        <v>100</v>
      </c>
      <c r="BJ38" s="133">
        <v>46246</v>
      </c>
      <c r="BK38" s="127" t="s">
        <v>104</v>
      </c>
      <c r="BL38" s="95" t="s">
        <v>119</v>
      </c>
      <c r="BM38" s="96" t="s">
        <v>181</v>
      </c>
      <c r="BN38" s="94" t="s">
        <v>223</v>
      </c>
      <c r="BO38" s="134"/>
      <c r="BP38" s="42"/>
      <c r="BQ38" s="135" t="s">
        <v>1209</v>
      </c>
    </row>
    <row r="39" spans="1:69" ht="23" hidden="1" x14ac:dyDescent="0.35">
      <c r="A39" s="128">
        <v>35</v>
      </c>
      <c r="B39" s="137" t="s">
        <v>252</v>
      </c>
      <c r="C39" s="137" t="s">
        <v>253</v>
      </c>
      <c r="D39" s="137" t="s">
        <v>254</v>
      </c>
      <c r="E39" s="137" t="s">
        <v>255</v>
      </c>
      <c r="F39" s="137" t="s">
        <v>255</v>
      </c>
      <c r="G39" s="137" t="s">
        <v>256</v>
      </c>
      <c r="H39" s="137" t="s">
        <v>255</v>
      </c>
      <c r="I39" s="137">
        <v>28115</v>
      </c>
      <c r="J39" s="137" t="s">
        <v>373</v>
      </c>
      <c r="K39" s="137">
        <v>28115</v>
      </c>
      <c r="L39" s="137" t="s">
        <v>258</v>
      </c>
      <c r="M39" s="137" t="s">
        <v>259</v>
      </c>
      <c r="N39" s="137">
        <v>41763</v>
      </c>
      <c r="O39" s="137" t="s">
        <v>374</v>
      </c>
      <c r="P39" s="137">
        <v>62162</v>
      </c>
      <c r="Q39" s="137" t="s">
        <v>375</v>
      </c>
      <c r="R39" s="137" t="s">
        <v>271</v>
      </c>
      <c r="S39" s="137" t="s">
        <v>400</v>
      </c>
      <c r="T39" s="137" t="s">
        <v>400</v>
      </c>
      <c r="U39" s="137" t="s">
        <v>285</v>
      </c>
      <c r="V39" s="137" t="s">
        <v>265</v>
      </c>
      <c r="W39" s="137">
        <v>0</v>
      </c>
      <c r="X39" s="137" t="s">
        <v>401</v>
      </c>
      <c r="Y39" s="137">
        <v>354906890</v>
      </c>
      <c r="Z39" s="137" t="s">
        <v>402</v>
      </c>
      <c r="AA39" s="137" t="s">
        <v>772</v>
      </c>
      <c r="AB39" s="138">
        <v>42000</v>
      </c>
      <c r="AC39" s="137" t="s">
        <v>736</v>
      </c>
      <c r="AD39" s="137">
        <v>24</v>
      </c>
      <c r="AE39" s="137" t="s">
        <v>618</v>
      </c>
      <c r="AF39" s="137" t="s">
        <v>773</v>
      </c>
      <c r="AG39" s="137" t="s">
        <v>774</v>
      </c>
      <c r="AH39" s="137" t="s">
        <v>627</v>
      </c>
      <c r="AI39" s="137" t="s">
        <v>775</v>
      </c>
      <c r="AJ39" s="138">
        <v>2240</v>
      </c>
      <c r="AK39" s="138">
        <v>2240</v>
      </c>
      <c r="AL39" s="137" t="s">
        <v>776</v>
      </c>
      <c r="AM39" s="138">
        <v>18698.95</v>
      </c>
      <c r="AN39" s="138">
        <v>9181.0499999999993</v>
      </c>
      <c r="AO39" s="138">
        <v>27880</v>
      </c>
      <c r="AP39" s="138">
        <v>23301.05</v>
      </c>
      <c r="AQ39" s="138">
        <v>2884.95</v>
      </c>
      <c r="AR39" s="138">
        <v>26186</v>
      </c>
      <c r="AS39" s="138">
        <v>23301.05</v>
      </c>
      <c r="AT39" s="138">
        <v>2884.95</v>
      </c>
      <c r="AU39" s="138">
        <v>26186</v>
      </c>
      <c r="AV39" s="137">
        <v>30</v>
      </c>
      <c r="AW39" s="121"/>
      <c r="AX39" s="121"/>
      <c r="AY39" s="121"/>
      <c r="AZ39" s="121"/>
      <c r="BA39" s="121"/>
      <c r="BB39" s="137" t="s">
        <v>1182</v>
      </c>
      <c r="BC39" s="121"/>
      <c r="BD39" s="137" t="s">
        <v>1188</v>
      </c>
      <c r="BE39" s="138">
        <v>42000</v>
      </c>
      <c r="BF39" s="137" t="s">
        <v>400</v>
      </c>
      <c r="BG39" s="137" t="s">
        <v>1106</v>
      </c>
      <c r="BH39" s="133" t="s">
        <v>1189</v>
      </c>
      <c r="BI39" s="126" t="s">
        <v>100</v>
      </c>
      <c r="BJ39" s="133">
        <v>46245</v>
      </c>
      <c r="BK39" s="127" t="s">
        <v>104</v>
      </c>
      <c r="BL39" s="95" t="s">
        <v>119</v>
      </c>
      <c r="BM39" s="96" t="s">
        <v>181</v>
      </c>
      <c r="BN39" s="94" t="s">
        <v>223</v>
      </c>
      <c r="BO39" s="134"/>
      <c r="BP39" s="42"/>
      <c r="BQ39" s="135" t="s">
        <v>1209</v>
      </c>
    </row>
    <row r="40" spans="1:69" ht="23" hidden="1" x14ac:dyDescent="0.35">
      <c r="A40" s="128">
        <v>36</v>
      </c>
      <c r="B40" s="137" t="s">
        <v>252</v>
      </c>
      <c r="C40" s="137" t="s">
        <v>253</v>
      </c>
      <c r="D40" s="137" t="s">
        <v>254</v>
      </c>
      <c r="E40" s="137" t="s">
        <v>255</v>
      </c>
      <c r="F40" s="137" t="s">
        <v>255</v>
      </c>
      <c r="G40" s="137" t="s">
        <v>256</v>
      </c>
      <c r="H40" s="137" t="s">
        <v>255</v>
      </c>
      <c r="I40" s="137">
        <v>28125</v>
      </c>
      <c r="J40" s="137" t="s">
        <v>268</v>
      </c>
      <c r="K40" s="137">
        <v>28125</v>
      </c>
      <c r="L40" s="137" t="s">
        <v>258</v>
      </c>
      <c r="M40" s="137" t="s">
        <v>259</v>
      </c>
      <c r="N40" s="137">
        <v>584913</v>
      </c>
      <c r="O40" s="137" t="s">
        <v>403</v>
      </c>
      <c r="P40" s="137">
        <v>942231</v>
      </c>
      <c r="Q40" s="137" t="s">
        <v>404</v>
      </c>
      <c r="R40" s="137" t="s">
        <v>271</v>
      </c>
      <c r="S40" s="137" t="s">
        <v>405</v>
      </c>
      <c r="T40" s="137" t="s">
        <v>405</v>
      </c>
      <c r="U40" s="137" t="s">
        <v>264</v>
      </c>
      <c r="V40" s="137" t="s">
        <v>265</v>
      </c>
      <c r="W40" s="137">
        <v>0</v>
      </c>
      <c r="X40" s="137" t="s">
        <v>279</v>
      </c>
      <c r="Y40" s="137">
        <v>355011685</v>
      </c>
      <c r="Z40" s="137" t="s">
        <v>406</v>
      </c>
      <c r="AA40" s="137" t="s">
        <v>777</v>
      </c>
      <c r="AB40" s="138">
        <v>65000</v>
      </c>
      <c r="AC40" s="137" t="s">
        <v>617</v>
      </c>
      <c r="AD40" s="137">
        <v>24</v>
      </c>
      <c r="AE40" s="137" t="s">
        <v>657</v>
      </c>
      <c r="AF40" s="137" t="s">
        <v>778</v>
      </c>
      <c r="AG40" s="137" t="s">
        <v>779</v>
      </c>
      <c r="AH40" s="137" t="s">
        <v>627</v>
      </c>
      <c r="AI40" s="137" t="s">
        <v>780</v>
      </c>
      <c r="AJ40" s="138">
        <v>3470</v>
      </c>
      <c r="AK40" s="138">
        <v>3470</v>
      </c>
      <c r="AL40" s="137" t="s">
        <v>781</v>
      </c>
      <c r="AM40" s="138">
        <v>33956.25</v>
      </c>
      <c r="AN40" s="138">
        <v>14623.75</v>
      </c>
      <c r="AO40" s="138">
        <v>48580</v>
      </c>
      <c r="AP40" s="138">
        <v>31043.75</v>
      </c>
      <c r="AQ40" s="138">
        <v>3684.25</v>
      </c>
      <c r="AR40" s="138">
        <v>34728</v>
      </c>
      <c r="AS40" s="138">
        <v>31043.75</v>
      </c>
      <c r="AT40" s="138">
        <v>3684.25</v>
      </c>
      <c r="AU40" s="138">
        <v>34728</v>
      </c>
      <c r="AV40" s="137">
        <v>30</v>
      </c>
      <c r="AW40" s="121"/>
      <c r="AX40" s="121"/>
      <c r="AY40" s="121"/>
      <c r="AZ40" s="121"/>
      <c r="BA40" s="121"/>
      <c r="BB40" s="137" t="s">
        <v>1182</v>
      </c>
      <c r="BC40" s="121"/>
      <c r="BD40" s="137"/>
      <c r="BE40" s="138">
        <v>0</v>
      </c>
      <c r="BF40" s="137" t="s">
        <v>405</v>
      </c>
      <c r="BG40" s="137" t="s">
        <v>1107</v>
      </c>
      <c r="BH40" s="133" t="s">
        <v>1189</v>
      </c>
      <c r="BI40" s="126" t="s">
        <v>100</v>
      </c>
      <c r="BJ40" s="133">
        <v>46239</v>
      </c>
      <c r="BK40" s="127" t="s">
        <v>103</v>
      </c>
      <c r="BL40" s="95" t="s">
        <v>108</v>
      </c>
      <c r="BM40" s="96" t="s">
        <v>181</v>
      </c>
      <c r="BN40" s="94" t="s">
        <v>223</v>
      </c>
      <c r="BO40" s="134"/>
      <c r="BP40" s="42"/>
      <c r="BQ40" s="135" t="s">
        <v>1210</v>
      </c>
    </row>
    <row r="41" spans="1:69" ht="23" hidden="1" x14ac:dyDescent="0.35">
      <c r="A41" s="128">
        <v>37</v>
      </c>
      <c r="B41" s="137" t="s">
        <v>252</v>
      </c>
      <c r="C41" s="137" t="s">
        <v>253</v>
      </c>
      <c r="D41" s="137" t="s">
        <v>254</v>
      </c>
      <c r="E41" s="137" t="s">
        <v>255</v>
      </c>
      <c r="F41" s="137" t="s">
        <v>255</v>
      </c>
      <c r="G41" s="137" t="s">
        <v>256</v>
      </c>
      <c r="H41" s="137" t="s">
        <v>255</v>
      </c>
      <c r="I41" s="137">
        <v>28120</v>
      </c>
      <c r="J41" s="137" t="s">
        <v>332</v>
      </c>
      <c r="K41" s="137">
        <v>28120</v>
      </c>
      <c r="L41" s="137" t="s">
        <v>258</v>
      </c>
      <c r="M41" s="137" t="s">
        <v>259</v>
      </c>
      <c r="N41" s="137">
        <v>41908</v>
      </c>
      <c r="O41" s="137" t="s">
        <v>333</v>
      </c>
      <c r="P41" s="137">
        <v>62067</v>
      </c>
      <c r="Q41" s="137" t="s">
        <v>334</v>
      </c>
      <c r="R41" s="137" t="s">
        <v>271</v>
      </c>
      <c r="S41" s="137" t="s">
        <v>407</v>
      </c>
      <c r="T41" s="137" t="s">
        <v>407</v>
      </c>
      <c r="U41" s="137" t="s">
        <v>340</v>
      </c>
      <c r="V41" s="137" t="s">
        <v>265</v>
      </c>
      <c r="W41" s="137">
        <v>0</v>
      </c>
      <c r="X41" s="137" t="s">
        <v>408</v>
      </c>
      <c r="Y41" s="137">
        <v>355142965</v>
      </c>
      <c r="Z41" s="137" t="s">
        <v>409</v>
      </c>
      <c r="AA41" s="137" t="s">
        <v>782</v>
      </c>
      <c r="AB41" s="138">
        <v>42000</v>
      </c>
      <c r="AC41" s="137" t="s">
        <v>686</v>
      </c>
      <c r="AD41" s="137">
        <v>24</v>
      </c>
      <c r="AE41" s="137" t="s">
        <v>618</v>
      </c>
      <c r="AF41" s="137" t="s">
        <v>783</v>
      </c>
      <c r="AG41" s="137" t="s">
        <v>784</v>
      </c>
      <c r="AH41" s="137" t="s">
        <v>627</v>
      </c>
      <c r="AI41" s="137" t="s">
        <v>766</v>
      </c>
      <c r="AJ41" s="138">
        <v>2240</v>
      </c>
      <c r="AK41" s="138">
        <v>2240</v>
      </c>
      <c r="AL41" s="137" t="s">
        <v>785</v>
      </c>
      <c r="AM41" s="138">
        <v>5744.79</v>
      </c>
      <c r="AN41" s="138">
        <v>3215.21</v>
      </c>
      <c r="AO41" s="138">
        <v>8960</v>
      </c>
      <c r="AP41" s="138">
        <v>36255.21</v>
      </c>
      <c r="AQ41" s="138">
        <v>8429.7900000000009</v>
      </c>
      <c r="AR41" s="138">
        <v>44685</v>
      </c>
      <c r="AS41" s="138">
        <v>36255.21</v>
      </c>
      <c r="AT41" s="138">
        <v>8429.7900000000009</v>
      </c>
      <c r="AU41" s="138">
        <v>44685</v>
      </c>
      <c r="AV41" s="137">
        <v>30</v>
      </c>
      <c r="AW41" s="121"/>
      <c r="AX41" s="121"/>
      <c r="AY41" s="121"/>
      <c r="AZ41" s="121"/>
      <c r="BA41" s="121"/>
      <c r="BB41" s="137" t="s">
        <v>1182</v>
      </c>
      <c r="BC41" s="121"/>
      <c r="BD41" s="137"/>
      <c r="BE41" s="138">
        <v>0</v>
      </c>
      <c r="BF41" s="137" t="s">
        <v>407</v>
      </c>
      <c r="BG41" s="137" t="s">
        <v>1108</v>
      </c>
      <c r="BH41" s="133" t="s">
        <v>1189</v>
      </c>
      <c r="BI41" s="126" t="s">
        <v>100</v>
      </c>
      <c r="BJ41" s="133">
        <v>46246</v>
      </c>
      <c r="BK41" s="127" t="s">
        <v>104</v>
      </c>
      <c r="BL41" s="95" t="s">
        <v>119</v>
      </c>
      <c r="BM41" s="96" t="s">
        <v>181</v>
      </c>
      <c r="BN41" s="94" t="s">
        <v>223</v>
      </c>
      <c r="BO41" s="134"/>
      <c r="BP41" s="42"/>
      <c r="BQ41" s="135" t="s">
        <v>1209</v>
      </c>
    </row>
    <row r="42" spans="1:69" ht="23" hidden="1" x14ac:dyDescent="0.35">
      <c r="A42" s="128">
        <v>38</v>
      </c>
      <c r="B42" s="137" t="s">
        <v>252</v>
      </c>
      <c r="C42" s="137" t="s">
        <v>253</v>
      </c>
      <c r="D42" s="137" t="s">
        <v>254</v>
      </c>
      <c r="E42" s="137" t="s">
        <v>255</v>
      </c>
      <c r="F42" s="137" t="s">
        <v>255</v>
      </c>
      <c r="G42" s="137" t="s">
        <v>256</v>
      </c>
      <c r="H42" s="137" t="s">
        <v>255</v>
      </c>
      <c r="I42" s="137">
        <v>28125</v>
      </c>
      <c r="J42" s="137" t="s">
        <v>268</v>
      </c>
      <c r="K42" s="137">
        <v>28125</v>
      </c>
      <c r="L42" s="137" t="s">
        <v>258</v>
      </c>
      <c r="M42" s="137" t="s">
        <v>259</v>
      </c>
      <c r="N42" s="137">
        <v>545863</v>
      </c>
      <c r="O42" s="137" t="s">
        <v>292</v>
      </c>
      <c r="P42" s="137">
        <v>908597</v>
      </c>
      <c r="Q42" s="137" t="s">
        <v>293</v>
      </c>
      <c r="R42" s="137" t="s">
        <v>271</v>
      </c>
      <c r="S42" s="137" t="s">
        <v>410</v>
      </c>
      <c r="T42" s="137" t="s">
        <v>410</v>
      </c>
      <c r="U42" s="137" t="s">
        <v>278</v>
      </c>
      <c r="V42" s="137" t="s">
        <v>341</v>
      </c>
      <c r="W42" s="137">
        <v>0</v>
      </c>
      <c r="X42" s="137" t="s">
        <v>273</v>
      </c>
      <c r="Y42" s="137">
        <v>355346560</v>
      </c>
      <c r="Z42" s="137" t="s">
        <v>411</v>
      </c>
      <c r="AA42" s="137" t="s">
        <v>786</v>
      </c>
      <c r="AB42" s="138">
        <v>42000</v>
      </c>
      <c r="AC42" s="137" t="s">
        <v>617</v>
      </c>
      <c r="AD42" s="137">
        <v>24</v>
      </c>
      <c r="AE42" s="137" t="s">
        <v>618</v>
      </c>
      <c r="AF42" s="137" t="s">
        <v>787</v>
      </c>
      <c r="AG42" s="137" t="s">
        <v>788</v>
      </c>
      <c r="AH42" s="137" t="s">
        <v>627</v>
      </c>
      <c r="AI42" s="137" t="s">
        <v>789</v>
      </c>
      <c r="AJ42" s="138">
        <v>2240</v>
      </c>
      <c r="AK42" s="138">
        <v>2240</v>
      </c>
      <c r="AL42" s="137" t="s">
        <v>790</v>
      </c>
      <c r="AM42" s="138">
        <v>32769.79</v>
      </c>
      <c r="AN42" s="138">
        <v>12030.21</v>
      </c>
      <c r="AO42" s="138">
        <v>44800</v>
      </c>
      <c r="AP42" s="138">
        <v>9230.2099999999991</v>
      </c>
      <c r="AQ42" s="138">
        <v>492.79</v>
      </c>
      <c r="AR42" s="138">
        <v>9723</v>
      </c>
      <c r="AS42" s="138">
        <v>9230.2099999999991</v>
      </c>
      <c r="AT42" s="138">
        <v>492.79</v>
      </c>
      <c r="AU42" s="138">
        <v>9723</v>
      </c>
      <c r="AV42" s="137">
        <v>29</v>
      </c>
      <c r="AW42" s="121"/>
      <c r="AX42" s="121"/>
      <c r="AY42" s="121"/>
      <c r="AZ42" s="121"/>
      <c r="BA42" s="121"/>
      <c r="BB42" s="137" t="s">
        <v>1182</v>
      </c>
      <c r="BC42" s="121"/>
      <c r="BD42" s="137"/>
      <c r="BE42" s="138">
        <v>0</v>
      </c>
      <c r="BF42" s="137" t="s">
        <v>410</v>
      </c>
      <c r="BG42" s="137" t="s">
        <v>1109</v>
      </c>
      <c r="BH42" s="133" t="s">
        <v>1189</v>
      </c>
      <c r="BI42" s="126" t="s">
        <v>100</v>
      </c>
      <c r="BJ42" s="133">
        <v>46239</v>
      </c>
      <c r="BK42" s="127" t="s">
        <v>103</v>
      </c>
      <c r="BL42" s="95" t="s">
        <v>108</v>
      </c>
      <c r="BM42" s="96" t="s">
        <v>181</v>
      </c>
      <c r="BN42" s="94" t="s">
        <v>223</v>
      </c>
      <c r="BO42" s="134"/>
      <c r="BP42" s="42"/>
      <c r="BQ42" s="135" t="s">
        <v>1210</v>
      </c>
    </row>
    <row r="43" spans="1:69" ht="23" hidden="1" x14ac:dyDescent="0.35">
      <c r="A43" s="128">
        <v>39</v>
      </c>
      <c r="B43" s="137" t="s">
        <v>252</v>
      </c>
      <c r="C43" s="137" t="s">
        <v>253</v>
      </c>
      <c r="D43" s="137" t="s">
        <v>254</v>
      </c>
      <c r="E43" s="137" t="s">
        <v>255</v>
      </c>
      <c r="F43" s="137" t="s">
        <v>255</v>
      </c>
      <c r="G43" s="137" t="s">
        <v>256</v>
      </c>
      <c r="H43" s="137" t="s">
        <v>255</v>
      </c>
      <c r="I43" s="137">
        <v>28125</v>
      </c>
      <c r="J43" s="137" t="s">
        <v>268</v>
      </c>
      <c r="K43" s="137">
        <v>28125</v>
      </c>
      <c r="L43" s="137" t="s">
        <v>258</v>
      </c>
      <c r="M43" s="137" t="s">
        <v>259</v>
      </c>
      <c r="N43" s="137">
        <v>545863</v>
      </c>
      <c r="O43" s="137" t="s">
        <v>292</v>
      </c>
      <c r="P43" s="137">
        <v>908597</v>
      </c>
      <c r="Q43" s="137" t="s">
        <v>293</v>
      </c>
      <c r="R43" s="137" t="s">
        <v>271</v>
      </c>
      <c r="S43" s="137" t="s">
        <v>412</v>
      </c>
      <c r="T43" s="137" t="s">
        <v>412</v>
      </c>
      <c r="U43" s="137" t="s">
        <v>340</v>
      </c>
      <c r="V43" s="137" t="s">
        <v>265</v>
      </c>
      <c r="W43" s="137">
        <v>0</v>
      </c>
      <c r="X43" s="137" t="s">
        <v>273</v>
      </c>
      <c r="Y43" s="137">
        <v>355362106</v>
      </c>
      <c r="Z43" s="137" t="s">
        <v>413</v>
      </c>
      <c r="AA43" s="137" t="s">
        <v>786</v>
      </c>
      <c r="AB43" s="138">
        <v>42000</v>
      </c>
      <c r="AC43" s="137" t="s">
        <v>617</v>
      </c>
      <c r="AD43" s="137">
        <v>24</v>
      </c>
      <c r="AE43" s="137" t="s">
        <v>618</v>
      </c>
      <c r="AF43" s="137" t="s">
        <v>787</v>
      </c>
      <c r="AG43" s="137" t="s">
        <v>788</v>
      </c>
      <c r="AH43" s="137" t="s">
        <v>627</v>
      </c>
      <c r="AI43" s="137" t="s">
        <v>789</v>
      </c>
      <c r="AJ43" s="138">
        <v>2240</v>
      </c>
      <c r="AK43" s="138">
        <v>2240</v>
      </c>
      <c r="AL43" s="137" t="s">
        <v>791</v>
      </c>
      <c r="AM43" s="138">
        <v>32769.79</v>
      </c>
      <c r="AN43" s="138">
        <v>12030.21</v>
      </c>
      <c r="AO43" s="138">
        <v>44800</v>
      </c>
      <c r="AP43" s="138">
        <v>9230.2099999999991</v>
      </c>
      <c r="AQ43" s="138">
        <v>492.79</v>
      </c>
      <c r="AR43" s="138">
        <v>9723</v>
      </c>
      <c r="AS43" s="138">
        <v>9230.2099999999991</v>
      </c>
      <c r="AT43" s="138">
        <v>492.79</v>
      </c>
      <c r="AU43" s="138">
        <v>9723</v>
      </c>
      <c r="AV43" s="137">
        <v>29</v>
      </c>
      <c r="AW43" s="121"/>
      <c r="AX43" s="121"/>
      <c r="AY43" s="121"/>
      <c r="AZ43" s="121"/>
      <c r="BA43" s="121"/>
      <c r="BB43" s="137" t="s">
        <v>1182</v>
      </c>
      <c r="BC43" s="121"/>
      <c r="BD43" s="137"/>
      <c r="BE43" s="138">
        <v>0</v>
      </c>
      <c r="BF43" s="137" t="s">
        <v>412</v>
      </c>
      <c r="BG43" s="137" t="s">
        <v>1110</v>
      </c>
      <c r="BH43" s="133" t="s">
        <v>1189</v>
      </c>
      <c r="BI43" s="126" t="s">
        <v>100</v>
      </c>
      <c r="BJ43" s="133">
        <v>46239</v>
      </c>
      <c r="BK43" s="127" t="s">
        <v>103</v>
      </c>
      <c r="BL43" s="95" t="s">
        <v>108</v>
      </c>
      <c r="BM43" s="96" t="s">
        <v>181</v>
      </c>
      <c r="BN43" s="94" t="s">
        <v>223</v>
      </c>
      <c r="BO43" s="134"/>
      <c r="BP43" s="42"/>
      <c r="BQ43" s="135" t="s">
        <v>1210</v>
      </c>
    </row>
    <row r="44" spans="1:69" ht="23" hidden="1" x14ac:dyDescent="0.35">
      <c r="A44" s="128">
        <v>40</v>
      </c>
      <c r="B44" s="137" t="s">
        <v>252</v>
      </c>
      <c r="C44" s="137" t="s">
        <v>253</v>
      </c>
      <c r="D44" s="137" t="s">
        <v>254</v>
      </c>
      <c r="E44" s="137" t="s">
        <v>255</v>
      </c>
      <c r="F44" s="137" t="s">
        <v>255</v>
      </c>
      <c r="G44" s="137" t="s">
        <v>256</v>
      </c>
      <c r="H44" s="137" t="s">
        <v>255</v>
      </c>
      <c r="I44" s="137">
        <v>28125</v>
      </c>
      <c r="J44" s="137" t="s">
        <v>268</v>
      </c>
      <c r="K44" s="137">
        <v>28125</v>
      </c>
      <c r="L44" s="137" t="s">
        <v>258</v>
      </c>
      <c r="M44" s="137" t="s">
        <v>259</v>
      </c>
      <c r="N44" s="137">
        <v>41774</v>
      </c>
      <c r="O44" s="137" t="s">
        <v>269</v>
      </c>
      <c r="P44" s="137">
        <v>62167</v>
      </c>
      <c r="Q44" s="137" t="s">
        <v>414</v>
      </c>
      <c r="R44" s="137" t="s">
        <v>271</v>
      </c>
      <c r="S44" s="137" t="s">
        <v>415</v>
      </c>
      <c r="T44" s="137" t="s">
        <v>415</v>
      </c>
      <c r="U44" s="137" t="s">
        <v>340</v>
      </c>
      <c r="V44" s="137" t="s">
        <v>341</v>
      </c>
      <c r="W44" s="137">
        <v>0</v>
      </c>
      <c r="X44" s="137" t="s">
        <v>273</v>
      </c>
      <c r="Y44" s="137">
        <v>355365299</v>
      </c>
      <c r="Z44" s="137" t="s">
        <v>416</v>
      </c>
      <c r="AA44" s="137" t="s">
        <v>792</v>
      </c>
      <c r="AB44" s="138">
        <v>53000</v>
      </c>
      <c r="AC44" s="137" t="s">
        <v>617</v>
      </c>
      <c r="AD44" s="137">
        <v>24</v>
      </c>
      <c r="AE44" s="137" t="s">
        <v>689</v>
      </c>
      <c r="AF44" s="137" t="s">
        <v>793</v>
      </c>
      <c r="AG44" s="137" t="s">
        <v>794</v>
      </c>
      <c r="AH44" s="137" t="s">
        <v>644</v>
      </c>
      <c r="AI44" s="137" t="s">
        <v>795</v>
      </c>
      <c r="AJ44" s="138">
        <v>2830</v>
      </c>
      <c r="AK44" s="138">
        <v>2830</v>
      </c>
      <c r="AL44" s="137" t="s">
        <v>796</v>
      </c>
      <c r="AM44" s="138">
        <v>12037.33</v>
      </c>
      <c r="AN44" s="138">
        <v>7392.67</v>
      </c>
      <c r="AO44" s="138">
        <v>19430</v>
      </c>
      <c r="AP44" s="138">
        <v>40962.67</v>
      </c>
      <c r="AQ44" s="138">
        <v>8233.33</v>
      </c>
      <c r="AR44" s="138">
        <v>49196</v>
      </c>
      <c r="AS44" s="138">
        <v>40962.67</v>
      </c>
      <c r="AT44" s="138">
        <v>8233.33</v>
      </c>
      <c r="AU44" s="138">
        <v>49196</v>
      </c>
      <c r="AV44" s="137">
        <v>28</v>
      </c>
      <c r="AW44" s="121"/>
      <c r="AX44" s="121"/>
      <c r="AY44" s="121"/>
      <c r="AZ44" s="121"/>
      <c r="BA44" s="121"/>
      <c r="BB44" s="137" t="s">
        <v>1182</v>
      </c>
      <c r="BC44" s="121"/>
      <c r="BD44" s="137"/>
      <c r="BE44" s="138">
        <v>0</v>
      </c>
      <c r="BF44" s="137" t="s">
        <v>415</v>
      </c>
      <c r="BG44" s="137" t="s">
        <v>1111</v>
      </c>
      <c r="BH44" s="133" t="s">
        <v>1189</v>
      </c>
      <c r="BI44" s="126" t="s">
        <v>100</v>
      </c>
      <c r="BJ44" s="133">
        <v>46239</v>
      </c>
      <c r="BK44" s="127" t="s">
        <v>103</v>
      </c>
      <c r="BL44" s="95" t="s">
        <v>108</v>
      </c>
      <c r="BM44" s="96" t="s">
        <v>181</v>
      </c>
      <c r="BN44" s="94" t="s">
        <v>223</v>
      </c>
      <c r="BO44" s="134"/>
      <c r="BP44" s="42"/>
      <c r="BQ44" s="135" t="s">
        <v>1210</v>
      </c>
    </row>
    <row r="45" spans="1:69" ht="23" hidden="1" x14ac:dyDescent="0.35">
      <c r="A45" s="128">
        <v>41</v>
      </c>
      <c r="B45" s="137" t="s">
        <v>252</v>
      </c>
      <c r="C45" s="137" t="s">
        <v>253</v>
      </c>
      <c r="D45" s="137" t="s">
        <v>254</v>
      </c>
      <c r="E45" s="137" t="s">
        <v>255</v>
      </c>
      <c r="F45" s="137" t="s">
        <v>255</v>
      </c>
      <c r="G45" s="137" t="s">
        <v>256</v>
      </c>
      <c r="H45" s="137" t="s">
        <v>255</v>
      </c>
      <c r="I45" s="137">
        <v>37255</v>
      </c>
      <c r="J45" s="137" t="s">
        <v>281</v>
      </c>
      <c r="K45" s="137">
        <v>37255</v>
      </c>
      <c r="L45" s="137" t="s">
        <v>258</v>
      </c>
      <c r="M45" s="137" t="s">
        <v>259</v>
      </c>
      <c r="N45" s="137">
        <v>55897</v>
      </c>
      <c r="O45" s="137" t="s">
        <v>417</v>
      </c>
      <c r="P45" s="137">
        <v>82018</v>
      </c>
      <c r="Q45" s="137" t="s">
        <v>418</v>
      </c>
      <c r="R45" s="137" t="s">
        <v>271</v>
      </c>
      <c r="S45" s="137" t="s">
        <v>419</v>
      </c>
      <c r="T45" s="137" t="s">
        <v>419</v>
      </c>
      <c r="U45" s="137" t="s">
        <v>340</v>
      </c>
      <c r="V45" s="137" t="s">
        <v>265</v>
      </c>
      <c r="W45" s="137">
        <v>0</v>
      </c>
      <c r="X45" s="137" t="s">
        <v>279</v>
      </c>
      <c r="Y45" s="137">
        <v>355365682</v>
      </c>
      <c r="Z45" s="137" t="s">
        <v>420</v>
      </c>
      <c r="AA45" s="137" t="s">
        <v>797</v>
      </c>
      <c r="AB45" s="138">
        <v>80000</v>
      </c>
      <c r="AC45" s="137" t="s">
        <v>631</v>
      </c>
      <c r="AD45" s="137">
        <v>24</v>
      </c>
      <c r="AE45" s="137" t="s">
        <v>716</v>
      </c>
      <c r="AF45" s="137" t="s">
        <v>798</v>
      </c>
      <c r="AG45" s="137" t="s">
        <v>799</v>
      </c>
      <c r="AH45" s="137" t="s">
        <v>614</v>
      </c>
      <c r="AI45" s="137" t="s">
        <v>800</v>
      </c>
      <c r="AJ45" s="138">
        <v>4270</v>
      </c>
      <c r="AK45" s="138">
        <v>4270</v>
      </c>
      <c r="AL45" s="137" t="s">
        <v>801</v>
      </c>
      <c r="AM45" s="138">
        <v>22627.51</v>
      </c>
      <c r="AN45" s="138">
        <v>11532.49</v>
      </c>
      <c r="AO45" s="138">
        <v>34160</v>
      </c>
      <c r="AP45" s="138">
        <v>57372.49</v>
      </c>
      <c r="AQ45" s="138">
        <v>10801.51</v>
      </c>
      <c r="AR45" s="138">
        <v>68174</v>
      </c>
      <c r="AS45" s="138">
        <v>57372.49</v>
      </c>
      <c r="AT45" s="138">
        <v>10801.51</v>
      </c>
      <c r="AU45" s="138">
        <v>68174</v>
      </c>
      <c r="AV45" s="137">
        <v>29</v>
      </c>
      <c r="AW45" s="121"/>
      <c r="AX45" s="121"/>
      <c r="AY45" s="121"/>
      <c r="AZ45" s="121"/>
      <c r="BA45" s="121"/>
      <c r="BB45" s="137" t="s">
        <v>1182</v>
      </c>
      <c r="BC45" s="121"/>
      <c r="BD45" s="137"/>
      <c r="BE45" s="138">
        <v>0</v>
      </c>
      <c r="BF45" s="137" t="s">
        <v>419</v>
      </c>
      <c r="BG45" s="137" t="s">
        <v>1112</v>
      </c>
      <c r="BH45" s="133" t="s">
        <v>1189</v>
      </c>
      <c r="BI45" s="126" t="s">
        <v>100</v>
      </c>
      <c r="BJ45" s="133">
        <v>46241</v>
      </c>
      <c r="BK45" s="127" t="s">
        <v>104</v>
      </c>
      <c r="BL45" s="95" t="s">
        <v>119</v>
      </c>
      <c r="BM45" s="96" t="s">
        <v>181</v>
      </c>
      <c r="BN45" s="94" t="s">
        <v>223</v>
      </c>
      <c r="BO45" s="134"/>
      <c r="BP45" s="42"/>
      <c r="BQ45" s="135" t="s">
        <v>1209</v>
      </c>
    </row>
    <row r="46" spans="1:69" ht="23" hidden="1" x14ac:dyDescent="0.35">
      <c r="A46" s="128">
        <v>42</v>
      </c>
      <c r="B46" s="137" t="s">
        <v>252</v>
      </c>
      <c r="C46" s="137" t="s">
        <v>253</v>
      </c>
      <c r="D46" s="137" t="s">
        <v>254</v>
      </c>
      <c r="E46" s="137" t="s">
        <v>255</v>
      </c>
      <c r="F46" s="137" t="s">
        <v>255</v>
      </c>
      <c r="G46" s="137" t="s">
        <v>256</v>
      </c>
      <c r="H46" s="137" t="s">
        <v>255</v>
      </c>
      <c r="I46" s="137">
        <v>37255</v>
      </c>
      <c r="J46" s="137" t="s">
        <v>281</v>
      </c>
      <c r="K46" s="137">
        <v>37255</v>
      </c>
      <c r="L46" s="137" t="s">
        <v>258</v>
      </c>
      <c r="M46" s="137" t="s">
        <v>259</v>
      </c>
      <c r="N46" s="137">
        <v>55747</v>
      </c>
      <c r="O46" s="137" t="s">
        <v>287</v>
      </c>
      <c r="P46" s="137">
        <v>81819</v>
      </c>
      <c r="Q46" s="137" t="s">
        <v>288</v>
      </c>
      <c r="R46" s="137" t="s">
        <v>271</v>
      </c>
      <c r="S46" s="137" t="s">
        <v>421</v>
      </c>
      <c r="T46" s="137" t="s">
        <v>421</v>
      </c>
      <c r="U46" s="137" t="s">
        <v>285</v>
      </c>
      <c r="V46" s="137" t="s">
        <v>265</v>
      </c>
      <c r="W46" s="137">
        <v>0</v>
      </c>
      <c r="X46" s="137" t="s">
        <v>273</v>
      </c>
      <c r="Y46" s="137">
        <v>355365685</v>
      </c>
      <c r="Z46" s="137" t="s">
        <v>422</v>
      </c>
      <c r="AA46" s="137" t="s">
        <v>802</v>
      </c>
      <c r="AB46" s="138">
        <v>27000</v>
      </c>
      <c r="AC46" s="137" t="s">
        <v>631</v>
      </c>
      <c r="AD46" s="137">
        <v>18</v>
      </c>
      <c r="AE46" s="137" t="s">
        <v>657</v>
      </c>
      <c r="AF46" s="137" t="s">
        <v>803</v>
      </c>
      <c r="AG46" s="137" t="s">
        <v>804</v>
      </c>
      <c r="AH46" s="137" t="s">
        <v>627</v>
      </c>
      <c r="AI46" s="137" t="s">
        <v>805</v>
      </c>
      <c r="AJ46" s="138">
        <v>1810</v>
      </c>
      <c r="AK46" s="138">
        <v>1810</v>
      </c>
      <c r="AL46" s="137" t="s">
        <v>806</v>
      </c>
      <c r="AM46" s="138">
        <v>977.81</v>
      </c>
      <c r="AN46" s="138">
        <v>832.19</v>
      </c>
      <c r="AO46" s="138">
        <v>1810</v>
      </c>
      <c r="AP46" s="138">
        <v>26022.19</v>
      </c>
      <c r="AQ46" s="138">
        <v>5293.81</v>
      </c>
      <c r="AR46" s="138">
        <v>31316</v>
      </c>
      <c r="AS46" s="138">
        <v>26022.19</v>
      </c>
      <c r="AT46" s="138">
        <v>5293.81</v>
      </c>
      <c r="AU46" s="138">
        <v>31316</v>
      </c>
      <c r="AV46" s="137">
        <v>29</v>
      </c>
      <c r="AW46" s="121"/>
      <c r="AX46" s="121"/>
      <c r="AY46" s="121"/>
      <c r="AZ46" s="121"/>
      <c r="BA46" s="121"/>
      <c r="BB46" s="137" t="s">
        <v>1182</v>
      </c>
      <c r="BC46" s="121"/>
      <c r="BD46" s="137" t="s">
        <v>1183</v>
      </c>
      <c r="BE46" s="138">
        <v>27000</v>
      </c>
      <c r="BF46" s="137" t="s">
        <v>421</v>
      </c>
      <c r="BG46" s="137" t="s">
        <v>1113</v>
      </c>
      <c r="BH46" s="133" t="s">
        <v>1189</v>
      </c>
      <c r="BI46" s="126" t="s">
        <v>100</v>
      </c>
      <c r="BJ46" s="133">
        <v>46241</v>
      </c>
      <c r="BK46" s="127" t="s">
        <v>104</v>
      </c>
      <c r="BL46" s="95" t="s">
        <v>119</v>
      </c>
      <c r="BM46" s="96" t="s">
        <v>181</v>
      </c>
      <c r="BN46" s="94" t="s">
        <v>223</v>
      </c>
      <c r="BO46" s="134"/>
      <c r="BP46" s="42"/>
      <c r="BQ46" s="135" t="s">
        <v>1209</v>
      </c>
    </row>
    <row r="47" spans="1:69" ht="23" hidden="1" x14ac:dyDescent="0.35">
      <c r="A47" s="128">
        <v>43</v>
      </c>
      <c r="B47" s="137" t="s">
        <v>252</v>
      </c>
      <c r="C47" s="137" t="s">
        <v>253</v>
      </c>
      <c r="D47" s="137" t="s">
        <v>254</v>
      </c>
      <c r="E47" s="137" t="s">
        <v>255</v>
      </c>
      <c r="F47" s="137" t="s">
        <v>255</v>
      </c>
      <c r="G47" s="137" t="s">
        <v>256</v>
      </c>
      <c r="H47" s="137" t="s">
        <v>255</v>
      </c>
      <c r="I47" s="137">
        <v>37255</v>
      </c>
      <c r="J47" s="137" t="s">
        <v>281</v>
      </c>
      <c r="K47" s="137">
        <v>37255</v>
      </c>
      <c r="L47" s="137" t="s">
        <v>258</v>
      </c>
      <c r="M47" s="137" t="s">
        <v>259</v>
      </c>
      <c r="N47" s="137">
        <v>55749</v>
      </c>
      <c r="O47" s="137" t="s">
        <v>423</v>
      </c>
      <c r="P47" s="137">
        <v>81821</v>
      </c>
      <c r="Q47" s="137" t="s">
        <v>424</v>
      </c>
      <c r="R47" s="137" t="s">
        <v>271</v>
      </c>
      <c r="S47" s="137" t="s">
        <v>425</v>
      </c>
      <c r="T47" s="137" t="s">
        <v>425</v>
      </c>
      <c r="U47" s="137" t="s">
        <v>285</v>
      </c>
      <c r="V47" s="137" t="s">
        <v>265</v>
      </c>
      <c r="W47" s="137">
        <v>0</v>
      </c>
      <c r="X47" s="137" t="s">
        <v>273</v>
      </c>
      <c r="Y47" s="137">
        <v>355365689</v>
      </c>
      <c r="Z47" s="137" t="s">
        <v>426</v>
      </c>
      <c r="AA47" s="137" t="s">
        <v>802</v>
      </c>
      <c r="AB47" s="138">
        <v>23000</v>
      </c>
      <c r="AC47" s="137" t="s">
        <v>631</v>
      </c>
      <c r="AD47" s="137">
        <v>18</v>
      </c>
      <c r="AE47" s="137" t="s">
        <v>657</v>
      </c>
      <c r="AF47" s="137" t="s">
        <v>807</v>
      </c>
      <c r="AG47" s="137" t="s">
        <v>808</v>
      </c>
      <c r="AH47" s="137" t="s">
        <v>627</v>
      </c>
      <c r="AI47" s="137" t="s">
        <v>805</v>
      </c>
      <c r="AJ47" s="138">
        <v>1550</v>
      </c>
      <c r="AK47" s="138">
        <v>1550</v>
      </c>
      <c r="AL47" s="137" t="s">
        <v>672</v>
      </c>
      <c r="AM47" s="138">
        <v>1859.89</v>
      </c>
      <c r="AN47" s="138">
        <v>1240.1099999999999</v>
      </c>
      <c r="AO47" s="138">
        <v>3100</v>
      </c>
      <c r="AP47" s="138">
        <v>21140.11</v>
      </c>
      <c r="AQ47" s="138">
        <v>3949.89</v>
      </c>
      <c r="AR47" s="138">
        <v>25090</v>
      </c>
      <c r="AS47" s="138">
        <v>21140.11</v>
      </c>
      <c r="AT47" s="138">
        <v>3949.89</v>
      </c>
      <c r="AU47" s="138">
        <v>25090</v>
      </c>
      <c r="AV47" s="137">
        <v>29</v>
      </c>
      <c r="AW47" s="121"/>
      <c r="AX47" s="121"/>
      <c r="AY47" s="121"/>
      <c r="AZ47" s="121"/>
      <c r="BA47" s="121"/>
      <c r="BB47" s="137" t="s">
        <v>1182</v>
      </c>
      <c r="BC47" s="121"/>
      <c r="BD47" s="137" t="s">
        <v>1183</v>
      </c>
      <c r="BE47" s="138">
        <v>23000</v>
      </c>
      <c r="BF47" s="137" t="s">
        <v>425</v>
      </c>
      <c r="BG47" s="137" t="s">
        <v>1114</v>
      </c>
      <c r="BH47" s="133" t="s">
        <v>1189</v>
      </c>
      <c r="BI47" s="126" t="s">
        <v>100</v>
      </c>
      <c r="BJ47" s="133">
        <v>46241</v>
      </c>
      <c r="BK47" s="127" t="s">
        <v>104</v>
      </c>
      <c r="BL47" s="95" t="s">
        <v>119</v>
      </c>
      <c r="BM47" s="96" t="s">
        <v>181</v>
      </c>
      <c r="BN47" s="94" t="s">
        <v>223</v>
      </c>
      <c r="BO47" s="134"/>
      <c r="BP47" s="42"/>
      <c r="BQ47" s="135" t="s">
        <v>1209</v>
      </c>
    </row>
    <row r="48" spans="1:69" ht="23" hidden="1" x14ac:dyDescent="0.35">
      <c r="A48" s="128">
        <v>44</v>
      </c>
      <c r="B48" s="137" t="s">
        <v>252</v>
      </c>
      <c r="C48" s="137" t="s">
        <v>253</v>
      </c>
      <c r="D48" s="137" t="s">
        <v>254</v>
      </c>
      <c r="E48" s="137" t="s">
        <v>255</v>
      </c>
      <c r="F48" s="137" t="s">
        <v>255</v>
      </c>
      <c r="G48" s="137" t="s">
        <v>256</v>
      </c>
      <c r="H48" s="137" t="s">
        <v>255</v>
      </c>
      <c r="I48" s="137">
        <v>37255</v>
      </c>
      <c r="J48" s="137" t="s">
        <v>281</v>
      </c>
      <c r="K48" s="137">
        <v>37255</v>
      </c>
      <c r="L48" s="137" t="s">
        <v>258</v>
      </c>
      <c r="M48" s="137" t="s">
        <v>259</v>
      </c>
      <c r="N48" s="137">
        <v>55508</v>
      </c>
      <c r="O48" s="137" t="s">
        <v>359</v>
      </c>
      <c r="P48" s="137">
        <v>418113</v>
      </c>
      <c r="Q48" s="137" t="s">
        <v>360</v>
      </c>
      <c r="R48" s="137" t="s">
        <v>271</v>
      </c>
      <c r="S48" s="137" t="s">
        <v>427</v>
      </c>
      <c r="T48" s="137" t="s">
        <v>427</v>
      </c>
      <c r="U48" s="137" t="s">
        <v>278</v>
      </c>
      <c r="V48" s="137" t="s">
        <v>265</v>
      </c>
      <c r="W48" s="137">
        <v>0</v>
      </c>
      <c r="X48" s="137" t="s">
        <v>273</v>
      </c>
      <c r="Y48" s="137">
        <v>355436718</v>
      </c>
      <c r="Z48" s="137" t="s">
        <v>428</v>
      </c>
      <c r="AA48" s="137" t="s">
        <v>809</v>
      </c>
      <c r="AB48" s="138">
        <v>80000</v>
      </c>
      <c r="AC48" s="137" t="s">
        <v>631</v>
      </c>
      <c r="AD48" s="137">
        <v>24</v>
      </c>
      <c r="AE48" s="137" t="s">
        <v>810</v>
      </c>
      <c r="AF48" s="137" t="s">
        <v>811</v>
      </c>
      <c r="AG48" s="137" t="s">
        <v>812</v>
      </c>
      <c r="AH48" s="137" t="s">
        <v>614</v>
      </c>
      <c r="AI48" s="137" t="s">
        <v>813</v>
      </c>
      <c r="AJ48" s="138">
        <v>4270</v>
      </c>
      <c r="AK48" s="138">
        <v>4270</v>
      </c>
      <c r="AL48" s="137" t="s">
        <v>814</v>
      </c>
      <c r="AM48" s="138">
        <v>74781.210000000006</v>
      </c>
      <c r="AN48" s="138">
        <v>23428.79</v>
      </c>
      <c r="AO48" s="138">
        <v>98210</v>
      </c>
      <c r="AP48" s="138">
        <v>5218.79</v>
      </c>
      <c r="AQ48" s="138">
        <v>100.21</v>
      </c>
      <c r="AR48" s="138">
        <v>5319</v>
      </c>
      <c r="AS48" s="138">
        <v>5218.79</v>
      </c>
      <c r="AT48" s="138">
        <v>100.21</v>
      </c>
      <c r="AU48" s="138">
        <v>5319</v>
      </c>
      <c r="AV48" s="137">
        <v>30</v>
      </c>
      <c r="AW48" s="121"/>
      <c r="AX48" s="121"/>
      <c r="AY48" s="121"/>
      <c r="AZ48" s="121"/>
      <c r="BA48" s="121"/>
      <c r="BB48" s="137" t="s">
        <v>1182</v>
      </c>
      <c r="BC48" s="121"/>
      <c r="BD48" s="137"/>
      <c r="BE48" s="138">
        <v>0</v>
      </c>
      <c r="BF48" s="137" t="s">
        <v>427</v>
      </c>
      <c r="BG48" s="137" t="s">
        <v>1115</v>
      </c>
      <c r="BH48" s="133" t="s">
        <v>1189</v>
      </c>
      <c r="BI48" s="126" t="s">
        <v>100</v>
      </c>
      <c r="BJ48" s="133">
        <v>46241</v>
      </c>
      <c r="BK48" s="127" t="s">
        <v>104</v>
      </c>
      <c r="BL48" s="95" t="s">
        <v>119</v>
      </c>
      <c r="BM48" s="96" t="s">
        <v>181</v>
      </c>
      <c r="BN48" s="94" t="s">
        <v>223</v>
      </c>
      <c r="BO48" s="134"/>
      <c r="BP48" s="42"/>
      <c r="BQ48" s="135" t="s">
        <v>1209</v>
      </c>
    </row>
    <row r="49" spans="1:69" ht="23" hidden="1" x14ac:dyDescent="0.35">
      <c r="A49" s="128">
        <v>45</v>
      </c>
      <c r="B49" s="137" t="s">
        <v>252</v>
      </c>
      <c r="C49" s="137" t="s">
        <v>253</v>
      </c>
      <c r="D49" s="137" t="s">
        <v>254</v>
      </c>
      <c r="E49" s="137" t="s">
        <v>255</v>
      </c>
      <c r="F49" s="137" t="s">
        <v>255</v>
      </c>
      <c r="G49" s="137" t="s">
        <v>256</v>
      </c>
      <c r="H49" s="137" t="s">
        <v>255</v>
      </c>
      <c r="I49" s="137">
        <v>28125</v>
      </c>
      <c r="J49" s="137" t="s">
        <v>268</v>
      </c>
      <c r="K49" s="137">
        <v>28125</v>
      </c>
      <c r="L49" s="137" t="s">
        <v>258</v>
      </c>
      <c r="M49" s="137" t="s">
        <v>259</v>
      </c>
      <c r="N49" s="137">
        <v>41912</v>
      </c>
      <c r="O49" s="137" t="s">
        <v>344</v>
      </c>
      <c r="P49" s="137">
        <v>62087</v>
      </c>
      <c r="Q49" s="137" t="s">
        <v>429</v>
      </c>
      <c r="R49" s="137" t="s">
        <v>271</v>
      </c>
      <c r="S49" s="137" t="s">
        <v>430</v>
      </c>
      <c r="T49" s="137" t="s">
        <v>430</v>
      </c>
      <c r="U49" s="137" t="s">
        <v>278</v>
      </c>
      <c r="V49" s="137" t="s">
        <v>265</v>
      </c>
      <c r="W49" s="137">
        <v>0</v>
      </c>
      <c r="X49" s="137" t="s">
        <v>273</v>
      </c>
      <c r="Y49" s="137">
        <v>355528003</v>
      </c>
      <c r="Z49" s="137" t="s">
        <v>431</v>
      </c>
      <c r="AA49" s="137" t="s">
        <v>815</v>
      </c>
      <c r="AB49" s="138">
        <v>42000</v>
      </c>
      <c r="AC49" s="137" t="s">
        <v>617</v>
      </c>
      <c r="AD49" s="137">
        <v>24</v>
      </c>
      <c r="AE49" s="137" t="s">
        <v>618</v>
      </c>
      <c r="AF49" s="137" t="s">
        <v>816</v>
      </c>
      <c r="AG49" s="137" t="s">
        <v>817</v>
      </c>
      <c r="AH49" s="137" t="s">
        <v>627</v>
      </c>
      <c r="AI49" s="137" t="s">
        <v>789</v>
      </c>
      <c r="AJ49" s="138">
        <v>2240</v>
      </c>
      <c r="AK49" s="138">
        <v>2240</v>
      </c>
      <c r="AL49" s="137" t="s">
        <v>796</v>
      </c>
      <c r="AM49" s="138">
        <v>18132.810000000001</v>
      </c>
      <c r="AN49" s="138">
        <v>8747.19</v>
      </c>
      <c r="AO49" s="138">
        <v>26880</v>
      </c>
      <c r="AP49" s="138">
        <v>23867.19</v>
      </c>
      <c r="AQ49" s="138">
        <v>3359.81</v>
      </c>
      <c r="AR49" s="138">
        <v>27227</v>
      </c>
      <c r="AS49" s="138">
        <v>23867.19</v>
      </c>
      <c r="AT49" s="138">
        <v>3359.81</v>
      </c>
      <c r="AU49" s="138">
        <v>27227</v>
      </c>
      <c r="AV49" s="137">
        <v>29</v>
      </c>
      <c r="AW49" s="121"/>
      <c r="AX49" s="121"/>
      <c r="AY49" s="121"/>
      <c r="AZ49" s="121"/>
      <c r="BA49" s="121"/>
      <c r="BB49" s="137" t="s">
        <v>1182</v>
      </c>
      <c r="BC49" s="121"/>
      <c r="BD49" s="137"/>
      <c r="BE49" s="138">
        <v>0</v>
      </c>
      <c r="BF49" s="137" t="s">
        <v>430</v>
      </c>
      <c r="BG49" s="137" t="s">
        <v>1116</v>
      </c>
      <c r="BH49" s="133" t="s">
        <v>1189</v>
      </c>
      <c r="BI49" s="126" t="s">
        <v>100</v>
      </c>
      <c r="BJ49" s="133">
        <v>46239</v>
      </c>
      <c r="BK49" s="127" t="s">
        <v>103</v>
      </c>
      <c r="BL49" s="95" t="s">
        <v>108</v>
      </c>
      <c r="BM49" s="96" t="s">
        <v>181</v>
      </c>
      <c r="BN49" s="94" t="s">
        <v>223</v>
      </c>
      <c r="BO49" s="134"/>
      <c r="BP49" s="42"/>
      <c r="BQ49" s="135" t="s">
        <v>1210</v>
      </c>
    </row>
    <row r="50" spans="1:69" ht="23" hidden="1" x14ac:dyDescent="0.35">
      <c r="A50" s="128">
        <v>46</v>
      </c>
      <c r="B50" s="137" t="s">
        <v>252</v>
      </c>
      <c r="C50" s="137" t="s">
        <v>253</v>
      </c>
      <c r="D50" s="137" t="s">
        <v>254</v>
      </c>
      <c r="E50" s="137" t="s">
        <v>255</v>
      </c>
      <c r="F50" s="137" t="s">
        <v>255</v>
      </c>
      <c r="G50" s="137" t="s">
        <v>256</v>
      </c>
      <c r="H50" s="137" t="s">
        <v>255</v>
      </c>
      <c r="I50" s="137">
        <v>28125</v>
      </c>
      <c r="J50" s="137" t="s">
        <v>268</v>
      </c>
      <c r="K50" s="137">
        <v>28125</v>
      </c>
      <c r="L50" s="137" t="s">
        <v>258</v>
      </c>
      <c r="M50" s="137" t="s">
        <v>259</v>
      </c>
      <c r="N50" s="137">
        <v>388771</v>
      </c>
      <c r="O50" s="137" t="s">
        <v>432</v>
      </c>
      <c r="P50" s="137">
        <v>574238</v>
      </c>
      <c r="Q50" s="137" t="s">
        <v>433</v>
      </c>
      <c r="R50" s="137" t="s">
        <v>271</v>
      </c>
      <c r="S50" s="137" t="s">
        <v>434</v>
      </c>
      <c r="T50" s="137" t="s">
        <v>434</v>
      </c>
      <c r="U50" s="137" t="s">
        <v>340</v>
      </c>
      <c r="V50" s="137" t="s">
        <v>265</v>
      </c>
      <c r="W50" s="137">
        <v>0</v>
      </c>
      <c r="X50" s="137" t="s">
        <v>273</v>
      </c>
      <c r="Y50" s="137">
        <v>355594758</v>
      </c>
      <c r="Z50" s="137" t="s">
        <v>435</v>
      </c>
      <c r="AA50" s="137" t="s">
        <v>767</v>
      </c>
      <c r="AB50" s="138">
        <v>42000</v>
      </c>
      <c r="AC50" s="137" t="s">
        <v>617</v>
      </c>
      <c r="AD50" s="137">
        <v>24</v>
      </c>
      <c r="AE50" s="137" t="s">
        <v>618</v>
      </c>
      <c r="AF50" s="137" t="s">
        <v>818</v>
      </c>
      <c r="AG50" s="137" t="s">
        <v>819</v>
      </c>
      <c r="AH50" s="137" t="s">
        <v>627</v>
      </c>
      <c r="AI50" s="137" t="s">
        <v>789</v>
      </c>
      <c r="AJ50" s="138">
        <v>2240</v>
      </c>
      <c r="AK50" s="138">
        <v>2240</v>
      </c>
      <c r="AL50" s="137" t="s">
        <v>820</v>
      </c>
      <c r="AM50" s="138">
        <v>35354.36</v>
      </c>
      <c r="AN50" s="138">
        <v>11685.64</v>
      </c>
      <c r="AO50" s="138">
        <v>47040</v>
      </c>
      <c r="AP50" s="138">
        <v>6645.64</v>
      </c>
      <c r="AQ50" s="138">
        <v>282.36</v>
      </c>
      <c r="AR50" s="138">
        <v>6928</v>
      </c>
      <c r="AS50" s="138">
        <v>6645.64</v>
      </c>
      <c r="AT50" s="138">
        <v>282.36</v>
      </c>
      <c r="AU50" s="138">
        <v>6928</v>
      </c>
      <c r="AV50" s="137">
        <v>29</v>
      </c>
      <c r="AW50" s="121"/>
      <c r="AX50" s="121"/>
      <c r="AY50" s="121"/>
      <c r="AZ50" s="121"/>
      <c r="BA50" s="121"/>
      <c r="BB50" s="137" t="s">
        <v>1182</v>
      </c>
      <c r="BC50" s="121"/>
      <c r="BD50" s="137"/>
      <c r="BE50" s="138">
        <v>0</v>
      </c>
      <c r="BF50" s="137" t="s">
        <v>434</v>
      </c>
      <c r="BG50" s="137" t="s">
        <v>1117</v>
      </c>
      <c r="BH50" s="133" t="s">
        <v>1189</v>
      </c>
      <c r="BI50" s="126" t="s">
        <v>100</v>
      </c>
      <c r="BJ50" s="133">
        <v>46239</v>
      </c>
      <c r="BK50" s="127" t="s">
        <v>103</v>
      </c>
      <c r="BL50" s="95" t="s">
        <v>108</v>
      </c>
      <c r="BM50" s="96" t="s">
        <v>181</v>
      </c>
      <c r="BN50" s="94" t="s">
        <v>223</v>
      </c>
      <c r="BO50" s="134"/>
      <c r="BP50" s="42"/>
      <c r="BQ50" s="135" t="s">
        <v>1210</v>
      </c>
    </row>
    <row r="51" spans="1:69" ht="23" hidden="1" x14ac:dyDescent="0.35">
      <c r="A51" s="128">
        <v>47</v>
      </c>
      <c r="B51" s="137" t="s">
        <v>252</v>
      </c>
      <c r="C51" s="137" t="s">
        <v>253</v>
      </c>
      <c r="D51" s="137" t="s">
        <v>254</v>
      </c>
      <c r="E51" s="137" t="s">
        <v>255</v>
      </c>
      <c r="F51" s="137" t="s">
        <v>255</v>
      </c>
      <c r="G51" s="137" t="s">
        <v>256</v>
      </c>
      <c r="H51" s="137" t="s">
        <v>255</v>
      </c>
      <c r="I51" s="137">
        <v>28125</v>
      </c>
      <c r="J51" s="137" t="s">
        <v>268</v>
      </c>
      <c r="K51" s="137">
        <v>28125</v>
      </c>
      <c r="L51" s="137" t="s">
        <v>258</v>
      </c>
      <c r="M51" s="137" t="s">
        <v>259</v>
      </c>
      <c r="N51" s="137">
        <v>41920</v>
      </c>
      <c r="O51" s="137" t="s">
        <v>436</v>
      </c>
      <c r="P51" s="137">
        <v>62084</v>
      </c>
      <c r="Q51" s="137" t="s">
        <v>437</v>
      </c>
      <c r="R51" s="137" t="s">
        <v>271</v>
      </c>
      <c r="S51" s="137" t="s">
        <v>438</v>
      </c>
      <c r="T51" s="137" t="s">
        <v>438</v>
      </c>
      <c r="U51" s="137" t="s">
        <v>340</v>
      </c>
      <c r="V51" s="137" t="s">
        <v>265</v>
      </c>
      <c r="W51" s="137">
        <v>0</v>
      </c>
      <c r="X51" s="137" t="s">
        <v>273</v>
      </c>
      <c r="Y51" s="137">
        <v>355772333</v>
      </c>
      <c r="Z51" s="137" t="s">
        <v>439</v>
      </c>
      <c r="AA51" s="137" t="s">
        <v>821</v>
      </c>
      <c r="AB51" s="138">
        <v>42000</v>
      </c>
      <c r="AC51" s="137" t="s">
        <v>617</v>
      </c>
      <c r="AD51" s="137">
        <v>24</v>
      </c>
      <c r="AE51" s="137" t="s">
        <v>618</v>
      </c>
      <c r="AF51" s="137" t="s">
        <v>822</v>
      </c>
      <c r="AG51" s="137" t="s">
        <v>823</v>
      </c>
      <c r="AH51" s="137" t="s">
        <v>627</v>
      </c>
      <c r="AI51" s="137" t="s">
        <v>789</v>
      </c>
      <c r="AJ51" s="138">
        <v>2240</v>
      </c>
      <c r="AK51" s="138">
        <v>2240</v>
      </c>
      <c r="AL51" s="137" t="s">
        <v>824</v>
      </c>
      <c r="AM51" s="138">
        <v>33622.76</v>
      </c>
      <c r="AN51" s="138">
        <v>11177.24</v>
      </c>
      <c r="AO51" s="138">
        <v>44800</v>
      </c>
      <c r="AP51" s="138">
        <v>8377.24</v>
      </c>
      <c r="AQ51" s="138">
        <v>420.76</v>
      </c>
      <c r="AR51" s="138">
        <v>8798</v>
      </c>
      <c r="AS51" s="138">
        <v>8377.24</v>
      </c>
      <c r="AT51" s="138">
        <v>420.76</v>
      </c>
      <c r="AU51" s="138">
        <v>8798</v>
      </c>
      <c r="AV51" s="137">
        <v>29</v>
      </c>
      <c r="AW51" s="121"/>
      <c r="AX51" s="121"/>
      <c r="AY51" s="121"/>
      <c r="AZ51" s="121"/>
      <c r="BA51" s="121"/>
      <c r="BB51" s="137" t="s">
        <v>1182</v>
      </c>
      <c r="BC51" s="121"/>
      <c r="BD51" s="137"/>
      <c r="BE51" s="138">
        <v>0</v>
      </c>
      <c r="BF51" s="137" t="s">
        <v>438</v>
      </c>
      <c r="BG51" s="137" t="s">
        <v>1118</v>
      </c>
      <c r="BH51" s="133" t="s">
        <v>1189</v>
      </c>
      <c r="BI51" s="126" t="s">
        <v>100</v>
      </c>
      <c r="BJ51" s="133">
        <v>46239</v>
      </c>
      <c r="BK51" s="127" t="s">
        <v>103</v>
      </c>
      <c r="BL51" s="95" t="s">
        <v>108</v>
      </c>
      <c r="BM51" s="96" t="s">
        <v>181</v>
      </c>
      <c r="BN51" s="94" t="s">
        <v>223</v>
      </c>
      <c r="BO51" s="134"/>
      <c r="BP51" s="42"/>
      <c r="BQ51" s="135" t="s">
        <v>1210</v>
      </c>
    </row>
    <row r="52" spans="1:69" ht="23" hidden="1" x14ac:dyDescent="0.35">
      <c r="A52" s="128">
        <v>48</v>
      </c>
      <c r="B52" s="137" t="s">
        <v>252</v>
      </c>
      <c r="C52" s="137" t="s">
        <v>253</v>
      </c>
      <c r="D52" s="137" t="s">
        <v>254</v>
      </c>
      <c r="E52" s="137" t="s">
        <v>255</v>
      </c>
      <c r="F52" s="137" t="s">
        <v>255</v>
      </c>
      <c r="G52" s="137" t="s">
        <v>256</v>
      </c>
      <c r="H52" s="137" t="s">
        <v>255</v>
      </c>
      <c r="I52" s="137">
        <v>37255</v>
      </c>
      <c r="J52" s="137" t="s">
        <v>281</v>
      </c>
      <c r="K52" s="137">
        <v>37255</v>
      </c>
      <c r="L52" s="137" t="s">
        <v>258</v>
      </c>
      <c r="M52" s="137" t="s">
        <v>259</v>
      </c>
      <c r="N52" s="137">
        <v>55810</v>
      </c>
      <c r="O52" s="137" t="s">
        <v>321</v>
      </c>
      <c r="P52" s="137">
        <v>81894</v>
      </c>
      <c r="Q52" s="137" t="s">
        <v>322</v>
      </c>
      <c r="R52" s="137" t="s">
        <v>271</v>
      </c>
      <c r="S52" s="137" t="s">
        <v>440</v>
      </c>
      <c r="T52" s="137" t="s">
        <v>440</v>
      </c>
      <c r="U52" s="137" t="s">
        <v>340</v>
      </c>
      <c r="V52" s="137" t="s">
        <v>441</v>
      </c>
      <c r="W52" s="137">
        <v>0</v>
      </c>
      <c r="X52" s="137" t="s">
        <v>273</v>
      </c>
      <c r="Y52" s="137">
        <v>355774008</v>
      </c>
      <c r="Z52" s="137" t="s">
        <v>442</v>
      </c>
      <c r="AA52" s="137" t="s">
        <v>825</v>
      </c>
      <c r="AB52" s="138">
        <v>28000</v>
      </c>
      <c r="AC52" s="137" t="s">
        <v>631</v>
      </c>
      <c r="AD52" s="137">
        <v>18</v>
      </c>
      <c r="AE52" s="137" t="s">
        <v>657</v>
      </c>
      <c r="AF52" s="137" t="s">
        <v>826</v>
      </c>
      <c r="AG52" s="137" t="s">
        <v>827</v>
      </c>
      <c r="AH52" s="137" t="s">
        <v>627</v>
      </c>
      <c r="AI52" s="137" t="s">
        <v>828</v>
      </c>
      <c r="AJ52" s="138">
        <v>1880</v>
      </c>
      <c r="AK52" s="138">
        <v>1880</v>
      </c>
      <c r="AL52" s="137" t="s">
        <v>829</v>
      </c>
      <c r="AM52" s="138">
        <v>3905.5</v>
      </c>
      <c r="AN52" s="138">
        <v>1734.5</v>
      </c>
      <c r="AO52" s="138">
        <v>5640</v>
      </c>
      <c r="AP52" s="138">
        <v>24094.5</v>
      </c>
      <c r="AQ52" s="138">
        <v>4200.5</v>
      </c>
      <c r="AR52" s="138">
        <v>28295</v>
      </c>
      <c r="AS52" s="138">
        <v>24094.5</v>
      </c>
      <c r="AT52" s="138">
        <v>4200.5</v>
      </c>
      <c r="AU52" s="138">
        <v>28295</v>
      </c>
      <c r="AV52" s="137">
        <v>27</v>
      </c>
      <c r="AW52" s="121"/>
      <c r="AX52" s="121"/>
      <c r="AY52" s="121"/>
      <c r="AZ52" s="121"/>
      <c r="BA52" s="121"/>
      <c r="BB52" s="137" t="s">
        <v>1182</v>
      </c>
      <c r="BC52" s="121"/>
      <c r="BD52" s="137" t="s">
        <v>1184</v>
      </c>
      <c r="BE52" s="138">
        <v>28000</v>
      </c>
      <c r="BF52" s="137" t="s">
        <v>440</v>
      </c>
      <c r="BG52" s="137" t="s">
        <v>1119</v>
      </c>
      <c r="BH52" s="133" t="s">
        <v>1189</v>
      </c>
      <c r="BI52" s="126" t="s">
        <v>100</v>
      </c>
      <c r="BJ52" s="133">
        <v>46241</v>
      </c>
      <c r="BK52" s="127" t="s">
        <v>104</v>
      </c>
      <c r="BL52" s="95" t="s">
        <v>119</v>
      </c>
      <c r="BM52" s="96" t="s">
        <v>181</v>
      </c>
      <c r="BN52" s="94" t="s">
        <v>223</v>
      </c>
      <c r="BO52" s="134"/>
      <c r="BP52" s="42"/>
      <c r="BQ52" s="135" t="s">
        <v>1209</v>
      </c>
    </row>
    <row r="53" spans="1:69" ht="23" hidden="1" x14ac:dyDescent="0.35">
      <c r="A53" s="128">
        <v>49</v>
      </c>
      <c r="B53" s="137" t="s">
        <v>252</v>
      </c>
      <c r="C53" s="137" t="s">
        <v>253</v>
      </c>
      <c r="D53" s="137" t="s">
        <v>254</v>
      </c>
      <c r="E53" s="137" t="s">
        <v>255</v>
      </c>
      <c r="F53" s="137" t="s">
        <v>255</v>
      </c>
      <c r="G53" s="137" t="s">
        <v>256</v>
      </c>
      <c r="H53" s="137" t="s">
        <v>255</v>
      </c>
      <c r="I53" s="137">
        <v>37255</v>
      </c>
      <c r="J53" s="137" t="s">
        <v>281</v>
      </c>
      <c r="K53" s="137">
        <v>37255</v>
      </c>
      <c r="L53" s="137" t="s">
        <v>258</v>
      </c>
      <c r="M53" s="137" t="s">
        <v>259</v>
      </c>
      <c r="N53" s="137">
        <v>55508</v>
      </c>
      <c r="O53" s="137" t="s">
        <v>359</v>
      </c>
      <c r="P53" s="137">
        <v>81506</v>
      </c>
      <c r="Q53" s="137" t="s">
        <v>283</v>
      </c>
      <c r="R53" s="137" t="s">
        <v>271</v>
      </c>
      <c r="S53" s="137" t="s">
        <v>443</v>
      </c>
      <c r="T53" s="137" t="s">
        <v>443</v>
      </c>
      <c r="U53" s="137" t="s">
        <v>264</v>
      </c>
      <c r="V53" s="137" t="s">
        <v>265</v>
      </c>
      <c r="W53" s="137">
        <v>0</v>
      </c>
      <c r="X53" s="137" t="s">
        <v>273</v>
      </c>
      <c r="Y53" s="137">
        <v>355774010</v>
      </c>
      <c r="Z53" s="137" t="s">
        <v>444</v>
      </c>
      <c r="AA53" s="137" t="s">
        <v>830</v>
      </c>
      <c r="AB53" s="138">
        <v>63000</v>
      </c>
      <c r="AC53" s="137" t="s">
        <v>631</v>
      </c>
      <c r="AD53" s="137">
        <v>24</v>
      </c>
      <c r="AE53" s="137" t="s">
        <v>689</v>
      </c>
      <c r="AF53" s="137" t="s">
        <v>831</v>
      </c>
      <c r="AG53" s="137" t="s">
        <v>832</v>
      </c>
      <c r="AH53" s="137" t="s">
        <v>644</v>
      </c>
      <c r="AI53" s="137" t="s">
        <v>813</v>
      </c>
      <c r="AJ53" s="138">
        <v>3360</v>
      </c>
      <c r="AK53" s="138">
        <v>3360</v>
      </c>
      <c r="AL53" s="137" t="s">
        <v>682</v>
      </c>
      <c r="AM53" s="138">
        <v>4696.66</v>
      </c>
      <c r="AN53" s="138">
        <v>2023.34</v>
      </c>
      <c r="AO53" s="138">
        <v>6720</v>
      </c>
      <c r="AP53" s="138">
        <v>58303.34</v>
      </c>
      <c r="AQ53" s="138">
        <v>14997.66</v>
      </c>
      <c r="AR53" s="138">
        <v>73301</v>
      </c>
      <c r="AS53" s="138">
        <v>58303.34</v>
      </c>
      <c r="AT53" s="138">
        <v>14997.66</v>
      </c>
      <c r="AU53" s="138">
        <v>73301</v>
      </c>
      <c r="AV53" s="137">
        <v>30</v>
      </c>
      <c r="AW53" s="121"/>
      <c r="AX53" s="121"/>
      <c r="AY53" s="121"/>
      <c r="AZ53" s="121"/>
      <c r="BA53" s="121"/>
      <c r="BB53" s="137" t="s">
        <v>1182</v>
      </c>
      <c r="BC53" s="121"/>
      <c r="BD53" s="137" t="s">
        <v>1183</v>
      </c>
      <c r="BE53" s="138">
        <v>63000</v>
      </c>
      <c r="BF53" s="137" t="s">
        <v>443</v>
      </c>
      <c r="BG53" s="137" t="s">
        <v>1120</v>
      </c>
      <c r="BH53" s="133" t="s">
        <v>1189</v>
      </c>
      <c r="BI53" s="126" t="s">
        <v>100</v>
      </c>
      <c r="BJ53" s="133">
        <v>46241</v>
      </c>
      <c r="BK53" s="127" t="s">
        <v>104</v>
      </c>
      <c r="BL53" s="95" t="s">
        <v>119</v>
      </c>
      <c r="BM53" s="96" t="s">
        <v>181</v>
      </c>
      <c r="BN53" s="94" t="s">
        <v>223</v>
      </c>
      <c r="BO53" s="134"/>
      <c r="BP53" s="42"/>
      <c r="BQ53" s="135" t="s">
        <v>1209</v>
      </c>
    </row>
    <row r="54" spans="1:69" ht="23" hidden="1" x14ac:dyDescent="0.35">
      <c r="A54" s="128">
        <v>50</v>
      </c>
      <c r="B54" s="137" t="s">
        <v>252</v>
      </c>
      <c r="C54" s="137" t="s">
        <v>253</v>
      </c>
      <c r="D54" s="137" t="s">
        <v>254</v>
      </c>
      <c r="E54" s="137" t="s">
        <v>255</v>
      </c>
      <c r="F54" s="137" t="s">
        <v>255</v>
      </c>
      <c r="G54" s="137" t="s">
        <v>256</v>
      </c>
      <c r="H54" s="137" t="s">
        <v>255</v>
      </c>
      <c r="I54" s="137">
        <v>37255</v>
      </c>
      <c r="J54" s="137" t="s">
        <v>281</v>
      </c>
      <c r="K54" s="137">
        <v>37255</v>
      </c>
      <c r="L54" s="137" t="s">
        <v>258</v>
      </c>
      <c r="M54" s="137" t="s">
        <v>259</v>
      </c>
      <c r="N54" s="137">
        <v>55747</v>
      </c>
      <c r="O54" s="137" t="s">
        <v>287</v>
      </c>
      <c r="P54" s="137">
        <v>81819</v>
      </c>
      <c r="Q54" s="137" t="s">
        <v>288</v>
      </c>
      <c r="R54" s="137" t="s">
        <v>271</v>
      </c>
      <c r="S54" s="137" t="s">
        <v>445</v>
      </c>
      <c r="T54" s="137" t="s">
        <v>445</v>
      </c>
      <c r="U54" s="137" t="s">
        <v>285</v>
      </c>
      <c r="V54" s="137" t="s">
        <v>265</v>
      </c>
      <c r="W54" s="137">
        <v>0</v>
      </c>
      <c r="X54" s="137" t="s">
        <v>273</v>
      </c>
      <c r="Y54" s="137">
        <v>355774011</v>
      </c>
      <c r="Z54" s="137" t="s">
        <v>446</v>
      </c>
      <c r="AA54" s="137" t="s">
        <v>833</v>
      </c>
      <c r="AB54" s="138">
        <v>27000</v>
      </c>
      <c r="AC54" s="137" t="s">
        <v>631</v>
      </c>
      <c r="AD54" s="137">
        <v>18</v>
      </c>
      <c r="AE54" s="137" t="s">
        <v>657</v>
      </c>
      <c r="AF54" s="137" t="s">
        <v>807</v>
      </c>
      <c r="AG54" s="137" t="s">
        <v>834</v>
      </c>
      <c r="AH54" s="137" t="s">
        <v>627</v>
      </c>
      <c r="AI54" s="137" t="s">
        <v>835</v>
      </c>
      <c r="AJ54" s="138">
        <v>1810</v>
      </c>
      <c r="AK54" s="138">
        <v>1810</v>
      </c>
      <c r="AL54" s="137" t="s">
        <v>672</v>
      </c>
      <c r="AM54" s="138">
        <v>1125.75</v>
      </c>
      <c r="AN54" s="138">
        <v>684.25</v>
      </c>
      <c r="AO54" s="138">
        <v>1810</v>
      </c>
      <c r="AP54" s="138">
        <v>25874.25</v>
      </c>
      <c r="AQ54" s="138">
        <v>5119.75</v>
      </c>
      <c r="AR54" s="138">
        <v>30994</v>
      </c>
      <c r="AS54" s="138">
        <v>25874.25</v>
      </c>
      <c r="AT54" s="138">
        <v>5119.75</v>
      </c>
      <c r="AU54" s="138">
        <v>30994</v>
      </c>
      <c r="AV54" s="137">
        <v>28</v>
      </c>
      <c r="AW54" s="121"/>
      <c r="AX54" s="121"/>
      <c r="AY54" s="121"/>
      <c r="AZ54" s="121"/>
      <c r="BA54" s="121"/>
      <c r="BB54" s="137" t="s">
        <v>1182</v>
      </c>
      <c r="BC54" s="121"/>
      <c r="BD54" s="137"/>
      <c r="BE54" s="138">
        <v>0</v>
      </c>
      <c r="BF54" s="137" t="s">
        <v>445</v>
      </c>
      <c r="BG54" s="137" t="s">
        <v>1121</v>
      </c>
      <c r="BH54" s="133" t="s">
        <v>1189</v>
      </c>
      <c r="BI54" s="126" t="s">
        <v>100</v>
      </c>
      <c r="BJ54" s="133">
        <v>46241</v>
      </c>
      <c r="BK54" s="127" t="s">
        <v>104</v>
      </c>
      <c r="BL54" s="95" t="s">
        <v>119</v>
      </c>
      <c r="BM54" s="96" t="s">
        <v>181</v>
      </c>
      <c r="BN54" s="94" t="s">
        <v>223</v>
      </c>
      <c r="BO54" s="134"/>
      <c r="BP54" s="42"/>
      <c r="BQ54" s="135" t="s">
        <v>1209</v>
      </c>
    </row>
    <row r="55" spans="1:69" ht="23" hidden="1" x14ac:dyDescent="0.35">
      <c r="A55" s="128">
        <v>51</v>
      </c>
      <c r="B55" s="137" t="s">
        <v>252</v>
      </c>
      <c r="C55" s="137" t="s">
        <v>253</v>
      </c>
      <c r="D55" s="137" t="s">
        <v>254</v>
      </c>
      <c r="E55" s="137" t="s">
        <v>255</v>
      </c>
      <c r="F55" s="137" t="s">
        <v>255</v>
      </c>
      <c r="G55" s="137" t="s">
        <v>256</v>
      </c>
      <c r="H55" s="137" t="s">
        <v>255</v>
      </c>
      <c r="I55" s="137">
        <v>28120</v>
      </c>
      <c r="J55" s="137" t="s">
        <v>332</v>
      </c>
      <c r="K55" s="137">
        <v>28120</v>
      </c>
      <c r="L55" s="137" t="s">
        <v>258</v>
      </c>
      <c r="M55" s="137" t="s">
        <v>259</v>
      </c>
      <c r="N55" s="137">
        <v>41824</v>
      </c>
      <c r="O55" s="137" t="s">
        <v>337</v>
      </c>
      <c r="P55" s="137">
        <v>62225</v>
      </c>
      <c r="Q55" s="137" t="s">
        <v>338</v>
      </c>
      <c r="R55" s="137" t="s">
        <v>315</v>
      </c>
      <c r="S55" s="137" t="s">
        <v>339</v>
      </c>
      <c r="T55" s="137" t="s">
        <v>339</v>
      </c>
      <c r="U55" s="137" t="s">
        <v>340</v>
      </c>
      <c r="V55" s="137" t="s">
        <v>341</v>
      </c>
      <c r="W55" s="137">
        <v>0</v>
      </c>
      <c r="X55" s="137" t="s">
        <v>447</v>
      </c>
      <c r="Y55" s="137">
        <v>355816218</v>
      </c>
      <c r="Z55" s="137" t="s">
        <v>343</v>
      </c>
      <c r="AA55" s="137" t="s">
        <v>836</v>
      </c>
      <c r="AB55" s="138">
        <v>40000</v>
      </c>
      <c r="AC55" s="137" t="s">
        <v>686</v>
      </c>
      <c r="AD55" s="137">
        <v>18</v>
      </c>
      <c r="AE55" s="137" t="s">
        <v>668</v>
      </c>
      <c r="AF55" s="137" t="s">
        <v>690</v>
      </c>
      <c r="AG55" s="137" t="s">
        <v>691</v>
      </c>
      <c r="AH55" s="137" t="s">
        <v>644</v>
      </c>
      <c r="AI55" s="137" t="s">
        <v>770</v>
      </c>
      <c r="AJ55" s="138">
        <v>2690</v>
      </c>
      <c r="AK55" s="138">
        <v>2690</v>
      </c>
      <c r="AL55" s="137" t="s">
        <v>837</v>
      </c>
      <c r="AM55" s="138">
        <v>20590.63</v>
      </c>
      <c r="AN55" s="138">
        <v>6309.37</v>
      </c>
      <c r="AO55" s="138">
        <v>26900</v>
      </c>
      <c r="AP55" s="138">
        <v>19409.37</v>
      </c>
      <c r="AQ55" s="138">
        <v>1772.63</v>
      </c>
      <c r="AR55" s="138">
        <v>21182</v>
      </c>
      <c r="AS55" s="138">
        <v>19409.37</v>
      </c>
      <c r="AT55" s="138">
        <v>1772.63</v>
      </c>
      <c r="AU55" s="138">
        <v>21182</v>
      </c>
      <c r="AV55" s="137">
        <v>29</v>
      </c>
      <c r="AW55" s="121"/>
      <c r="AX55" s="121"/>
      <c r="AY55" s="121"/>
      <c r="AZ55" s="121"/>
      <c r="BA55" s="121"/>
      <c r="BB55" s="137" t="s">
        <v>1182</v>
      </c>
      <c r="BC55" s="121"/>
      <c r="BD55" s="137" t="s">
        <v>1186</v>
      </c>
      <c r="BE55" s="138">
        <v>40000</v>
      </c>
      <c r="BF55" s="137" t="s">
        <v>339</v>
      </c>
      <c r="BG55" s="137" t="s">
        <v>1087</v>
      </c>
      <c r="BH55" s="133" t="s">
        <v>1189</v>
      </c>
      <c r="BI55" s="126" t="s">
        <v>100</v>
      </c>
      <c r="BJ55" s="133">
        <v>46246</v>
      </c>
      <c r="BK55" s="127" t="s">
        <v>104</v>
      </c>
      <c r="BL55" s="95" t="s">
        <v>119</v>
      </c>
      <c r="BM55" s="96" t="s">
        <v>181</v>
      </c>
      <c r="BN55" s="94" t="s">
        <v>223</v>
      </c>
      <c r="BO55" s="134"/>
      <c r="BP55" s="42"/>
      <c r="BQ55" s="135" t="s">
        <v>1209</v>
      </c>
    </row>
    <row r="56" spans="1:69" ht="23" hidden="1" x14ac:dyDescent="0.35">
      <c r="A56" s="128">
        <v>52</v>
      </c>
      <c r="B56" s="137" t="s">
        <v>252</v>
      </c>
      <c r="C56" s="137" t="s">
        <v>253</v>
      </c>
      <c r="D56" s="137" t="s">
        <v>254</v>
      </c>
      <c r="E56" s="137" t="s">
        <v>255</v>
      </c>
      <c r="F56" s="137" t="s">
        <v>255</v>
      </c>
      <c r="G56" s="137" t="s">
        <v>256</v>
      </c>
      <c r="H56" s="137" t="s">
        <v>255</v>
      </c>
      <c r="I56" s="137">
        <v>28125</v>
      </c>
      <c r="J56" s="137" t="s">
        <v>268</v>
      </c>
      <c r="K56" s="137">
        <v>28125</v>
      </c>
      <c r="L56" s="137" t="s">
        <v>258</v>
      </c>
      <c r="M56" s="137" t="s">
        <v>259</v>
      </c>
      <c r="N56" s="137">
        <v>545863</v>
      </c>
      <c r="O56" s="137" t="s">
        <v>292</v>
      </c>
      <c r="P56" s="137">
        <v>908597</v>
      </c>
      <c r="Q56" s="137" t="s">
        <v>293</v>
      </c>
      <c r="R56" s="137" t="s">
        <v>271</v>
      </c>
      <c r="S56" s="137" t="s">
        <v>448</v>
      </c>
      <c r="T56" s="137" t="s">
        <v>448</v>
      </c>
      <c r="U56" s="137" t="s">
        <v>340</v>
      </c>
      <c r="V56" s="137" t="s">
        <v>265</v>
      </c>
      <c r="W56" s="137">
        <v>0</v>
      </c>
      <c r="X56" s="137" t="s">
        <v>273</v>
      </c>
      <c r="Y56" s="137">
        <v>355965276</v>
      </c>
      <c r="Z56" s="137" t="s">
        <v>449</v>
      </c>
      <c r="AA56" s="137" t="s">
        <v>802</v>
      </c>
      <c r="AB56" s="138">
        <v>42000</v>
      </c>
      <c r="AC56" s="137" t="s">
        <v>617</v>
      </c>
      <c r="AD56" s="137">
        <v>24</v>
      </c>
      <c r="AE56" s="137" t="s">
        <v>618</v>
      </c>
      <c r="AF56" s="137" t="s">
        <v>838</v>
      </c>
      <c r="AG56" s="137" t="s">
        <v>839</v>
      </c>
      <c r="AH56" s="137" t="s">
        <v>627</v>
      </c>
      <c r="AI56" s="137" t="s">
        <v>795</v>
      </c>
      <c r="AJ56" s="138">
        <v>2240</v>
      </c>
      <c r="AK56" s="138">
        <v>2240</v>
      </c>
      <c r="AL56" s="137" t="s">
        <v>734</v>
      </c>
      <c r="AM56" s="138">
        <v>30657.4</v>
      </c>
      <c r="AN56" s="138">
        <v>11902.6</v>
      </c>
      <c r="AO56" s="138">
        <v>42560</v>
      </c>
      <c r="AP56" s="138">
        <v>11342.6</v>
      </c>
      <c r="AQ56" s="138">
        <v>729.4</v>
      </c>
      <c r="AR56" s="138">
        <v>12072</v>
      </c>
      <c r="AS56" s="138">
        <v>11342.6</v>
      </c>
      <c r="AT56" s="138">
        <v>729.4</v>
      </c>
      <c r="AU56" s="138">
        <v>12072</v>
      </c>
      <c r="AV56" s="137">
        <v>28</v>
      </c>
      <c r="AW56" s="121"/>
      <c r="AX56" s="121"/>
      <c r="AY56" s="121"/>
      <c r="AZ56" s="121"/>
      <c r="BA56" s="121"/>
      <c r="BB56" s="137" t="s">
        <v>1182</v>
      </c>
      <c r="BC56" s="121"/>
      <c r="BD56" s="137"/>
      <c r="BE56" s="138">
        <v>0</v>
      </c>
      <c r="BF56" s="137" t="s">
        <v>448</v>
      </c>
      <c r="BG56" s="137" t="s">
        <v>1122</v>
      </c>
      <c r="BH56" s="133" t="s">
        <v>1189</v>
      </c>
      <c r="BI56" s="126" t="s">
        <v>100</v>
      </c>
      <c r="BJ56" s="133">
        <v>46239</v>
      </c>
      <c r="BK56" s="127" t="s">
        <v>103</v>
      </c>
      <c r="BL56" s="95" t="s">
        <v>108</v>
      </c>
      <c r="BM56" s="96" t="s">
        <v>181</v>
      </c>
      <c r="BN56" s="94" t="s">
        <v>223</v>
      </c>
      <c r="BO56" s="134"/>
      <c r="BP56" s="42"/>
      <c r="BQ56" s="135" t="s">
        <v>1210</v>
      </c>
    </row>
    <row r="57" spans="1:69" ht="23" hidden="1" x14ac:dyDescent="0.35">
      <c r="A57" s="128">
        <v>53</v>
      </c>
      <c r="B57" s="137" t="s">
        <v>252</v>
      </c>
      <c r="C57" s="137" t="s">
        <v>253</v>
      </c>
      <c r="D57" s="137" t="s">
        <v>254</v>
      </c>
      <c r="E57" s="137" t="s">
        <v>255</v>
      </c>
      <c r="F57" s="137" t="s">
        <v>255</v>
      </c>
      <c r="G57" s="137" t="s">
        <v>256</v>
      </c>
      <c r="H57" s="137" t="s">
        <v>255</v>
      </c>
      <c r="I57" s="137">
        <v>28125</v>
      </c>
      <c r="J57" s="137" t="s">
        <v>268</v>
      </c>
      <c r="K57" s="137">
        <v>28125</v>
      </c>
      <c r="L57" s="137" t="s">
        <v>258</v>
      </c>
      <c r="M57" s="137" t="s">
        <v>259</v>
      </c>
      <c r="N57" s="137">
        <v>41774</v>
      </c>
      <c r="O57" s="137" t="s">
        <v>269</v>
      </c>
      <c r="P57" s="137">
        <v>62119</v>
      </c>
      <c r="Q57" s="137" t="s">
        <v>318</v>
      </c>
      <c r="R57" s="137" t="s">
        <v>271</v>
      </c>
      <c r="S57" s="137" t="s">
        <v>450</v>
      </c>
      <c r="T57" s="137" t="s">
        <v>450</v>
      </c>
      <c r="U57" s="137" t="s">
        <v>278</v>
      </c>
      <c r="V57" s="137" t="s">
        <v>265</v>
      </c>
      <c r="W57" s="137">
        <v>0</v>
      </c>
      <c r="X57" s="137" t="s">
        <v>273</v>
      </c>
      <c r="Y57" s="137">
        <v>356092858</v>
      </c>
      <c r="Z57" s="137" t="s">
        <v>451</v>
      </c>
      <c r="AA57" s="137" t="s">
        <v>840</v>
      </c>
      <c r="AB57" s="138">
        <v>42000</v>
      </c>
      <c r="AC57" s="137" t="s">
        <v>617</v>
      </c>
      <c r="AD57" s="137">
        <v>24</v>
      </c>
      <c r="AE57" s="137" t="s">
        <v>618</v>
      </c>
      <c r="AF57" s="137" t="s">
        <v>841</v>
      </c>
      <c r="AG57" s="137" t="s">
        <v>842</v>
      </c>
      <c r="AH57" s="137" t="s">
        <v>627</v>
      </c>
      <c r="AI57" s="137" t="s">
        <v>795</v>
      </c>
      <c r="AJ57" s="138">
        <v>2240</v>
      </c>
      <c r="AK57" s="138">
        <v>2240</v>
      </c>
      <c r="AL57" s="137" t="s">
        <v>843</v>
      </c>
      <c r="AM57" s="138">
        <v>30824.79</v>
      </c>
      <c r="AN57" s="138">
        <v>11735.21</v>
      </c>
      <c r="AO57" s="138">
        <v>42560</v>
      </c>
      <c r="AP57" s="138">
        <v>11175.21</v>
      </c>
      <c r="AQ57" s="138">
        <v>711.79</v>
      </c>
      <c r="AR57" s="138">
        <v>11887</v>
      </c>
      <c r="AS57" s="138">
        <v>11175.21</v>
      </c>
      <c r="AT57" s="138">
        <v>711.79</v>
      </c>
      <c r="AU57" s="138">
        <v>11887</v>
      </c>
      <c r="AV57" s="137">
        <v>28</v>
      </c>
      <c r="AW57" s="121"/>
      <c r="AX57" s="121"/>
      <c r="AY57" s="121"/>
      <c r="AZ57" s="121"/>
      <c r="BA57" s="121"/>
      <c r="BB57" s="137" t="s">
        <v>1182</v>
      </c>
      <c r="BC57" s="121"/>
      <c r="BD57" s="137"/>
      <c r="BE57" s="138">
        <v>0</v>
      </c>
      <c r="BF57" s="137" t="s">
        <v>450</v>
      </c>
      <c r="BG57" s="137" t="s">
        <v>1123</v>
      </c>
      <c r="BH57" s="133" t="s">
        <v>1189</v>
      </c>
      <c r="BI57" s="126" t="s">
        <v>100</v>
      </c>
      <c r="BJ57" s="133">
        <v>46239</v>
      </c>
      <c r="BK57" s="127" t="s">
        <v>103</v>
      </c>
      <c r="BL57" s="95" t="s">
        <v>108</v>
      </c>
      <c r="BM57" s="96" t="s">
        <v>181</v>
      </c>
      <c r="BN57" s="94" t="s">
        <v>223</v>
      </c>
      <c r="BO57" s="134"/>
      <c r="BP57" s="42"/>
      <c r="BQ57" s="135" t="s">
        <v>1210</v>
      </c>
    </row>
    <row r="58" spans="1:69" ht="23" hidden="1" x14ac:dyDescent="0.35">
      <c r="A58" s="128">
        <v>54</v>
      </c>
      <c r="B58" s="137" t="s">
        <v>252</v>
      </c>
      <c r="C58" s="137" t="s">
        <v>253</v>
      </c>
      <c r="D58" s="137" t="s">
        <v>254</v>
      </c>
      <c r="E58" s="137" t="s">
        <v>255</v>
      </c>
      <c r="F58" s="137" t="s">
        <v>255</v>
      </c>
      <c r="G58" s="137" t="s">
        <v>256</v>
      </c>
      <c r="H58" s="137" t="s">
        <v>255</v>
      </c>
      <c r="I58" s="137">
        <v>28125</v>
      </c>
      <c r="J58" s="137" t="s">
        <v>268</v>
      </c>
      <c r="K58" s="137">
        <v>28125</v>
      </c>
      <c r="L58" s="137" t="s">
        <v>258</v>
      </c>
      <c r="M58" s="137" t="s">
        <v>259</v>
      </c>
      <c r="N58" s="137">
        <v>388771</v>
      </c>
      <c r="O58" s="137" t="s">
        <v>432</v>
      </c>
      <c r="P58" s="137">
        <v>574238</v>
      </c>
      <c r="Q58" s="137" t="s">
        <v>433</v>
      </c>
      <c r="R58" s="137" t="s">
        <v>271</v>
      </c>
      <c r="S58" s="137" t="s">
        <v>452</v>
      </c>
      <c r="T58" s="137" t="s">
        <v>452</v>
      </c>
      <c r="U58" s="137" t="s">
        <v>340</v>
      </c>
      <c r="V58" s="137" t="s">
        <v>265</v>
      </c>
      <c r="W58" s="137">
        <v>0</v>
      </c>
      <c r="X58" s="137" t="s">
        <v>273</v>
      </c>
      <c r="Y58" s="137">
        <v>356113872</v>
      </c>
      <c r="Z58" s="137" t="s">
        <v>453</v>
      </c>
      <c r="AA58" s="137" t="s">
        <v>792</v>
      </c>
      <c r="AB58" s="138">
        <v>42000</v>
      </c>
      <c r="AC58" s="137" t="s">
        <v>617</v>
      </c>
      <c r="AD58" s="137">
        <v>24</v>
      </c>
      <c r="AE58" s="137" t="s">
        <v>618</v>
      </c>
      <c r="AF58" s="137" t="s">
        <v>841</v>
      </c>
      <c r="AG58" s="137" t="s">
        <v>844</v>
      </c>
      <c r="AH58" s="137" t="s">
        <v>627</v>
      </c>
      <c r="AI58" s="137" t="s">
        <v>795</v>
      </c>
      <c r="AJ58" s="138">
        <v>2240</v>
      </c>
      <c r="AK58" s="138">
        <v>2240</v>
      </c>
      <c r="AL58" s="137" t="s">
        <v>845</v>
      </c>
      <c r="AM58" s="138">
        <v>41160</v>
      </c>
      <c r="AN58" s="138">
        <v>12400</v>
      </c>
      <c r="AO58" s="138">
        <v>53560</v>
      </c>
      <c r="AP58" s="138">
        <v>840</v>
      </c>
      <c r="AQ58" s="138">
        <v>0</v>
      </c>
      <c r="AR58" s="138">
        <v>840</v>
      </c>
      <c r="AS58" s="138">
        <v>840</v>
      </c>
      <c r="AT58" s="138">
        <v>0</v>
      </c>
      <c r="AU58" s="138">
        <v>840</v>
      </c>
      <c r="AV58" s="137">
        <v>28</v>
      </c>
      <c r="AW58" s="121"/>
      <c r="AX58" s="121"/>
      <c r="AY58" s="121"/>
      <c r="AZ58" s="121"/>
      <c r="BA58" s="121"/>
      <c r="BB58" s="137" t="s">
        <v>1182</v>
      </c>
      <c r="BC58" s="121"/>
      <c r="BD58" s="137"/>
      <c r="BE58" s="138">
        <v>0</v>
      </c>
      <c r="BF58" s="137" t="s">
        <v>452</v>
      </c>
      <c r="BG58" s="137" t="s">
        <v>1124</v>
      </c>
      <c r="BH58" s="133" t="s">
        <v>1189</v>
      </c>
      <c r="BI58" s="126" t="s">
        <v>100</v>
      </c>
      <c r="BJ58" s="133">
        <v>46239</v>
      </c>
      <c r="BK58" s="127" t="s">
        <v>103</v>
      </c>
      <c r="BL58" s="95" t="s">
        <v>108</v>
      </c>
      <c r="BM58" s="96" t="s">
        <v>181</v>
      </c>
      <c r="BN58" s="94" t="s">
        <v>223</v>
      </c>
      <c r="BO58" s="134"/>
      <c r="BP58" s="42"/>
      <c r="BQ58" s="135" t="s">
        <v>1210</v>
      </c>
    </row>
    <row r="59" spans="1:69" ht="23" hidden="1" x14ac:dyDescent="0.35">
      <c r="A59" s="128">
        <v>55</v>
      </c>
      <c r="B59" s="137" t="s">
        <v>252</v>
      </c>
      <c r="C59" s="137" t="s">
        <v>253</v>
      </c>
      <c r="D59" s="137" t="s">
        <v>254</v>
      </c>
      <c r="E59" s="137" t="s">
        <v>255</v>
      </c>
      <c r="F59" s="137" t="s">
        <v>255</v>
      </c>
      <c r="G59" s="137" t="s">
        <v>256</v>
      </c>
      <c r="H59" s="137" t="s">
        <v>255</v>
      </c>
      <c r="I59" s="137">
        <v>28158</v>
      </c>
      <c r="J59" s="137" t="s">
        <v>325</v>
      </c>
      <c r="K59" s="137">
        <v>28158</v>
      </c>
      <c r="L59" s="137" t="s">
        <v>326</v>
      </c>
      <c r="M59" s="137" t="s">
        <v>327</v>
      </c>
      <c r="N59" s="137">
        <v>547431</v>
      </c>
      <c r="O59" s="137" t="s">
        <v>328</v>
      </c>
      <c r="P59" s="137">
        <v>910253</v>
      </c>
      <c r="Q59" s="137" t="s">
        <v>329</v>
      </c>
      <c r="R59" s="137" t="s">
        <v>271</v>
      </c>
      <c r="S59" s="137" t="s">
        <v>454</v>
      </c>
      <c r="T59" s="137" t="s">
        <v>454</v>
      </c>
      <c r="U59" s="137" t="s">
        <v>340</v>
      </c>
      <c r="V59" s="137" t="s">
        <v>265</v>
      </c>
      <c r="W59" s="137">
        <v>0</v>
      </c>
      <c r="X59" s="137" t="s">
        <v>455</v>
      </c>
      <c r="Y59" s="137">
        <v>356171899</v>
      </c>
      <c r="Z59" s="137" t="s">
        <v>456</v>
      </c>
      <c r="AA59" s="137" t="s">
        <v>846</v>
      </c>
      <c r="AB59" s="138">
        <v>42000</v>
      </c>
      <c r="AC59" s="137" t="s">
        <v>617</v>
      </c>
      <c r="AD59" s="137">
        <v>24</v>
      </c>
      <c r="AE59" s="137" t="s">
        <v>618</v>
      </c>
      <c r="AF59" s="137" t="s">
        <v>847</v>
      </c>
      <c r="AG59" s="137" t="s">
        <v>848</v>
      </c>
      <c r="AH59" s="137" t="s">
        <v>627</v>
      </c>
      <c r="AI59" s="137" t="s">
        <v>795</v>
      </c>
      <c r="AJ59" s="138">
        <v>2240</v>
      </c>
      <c r="AK59" s="138">
        <v>2240</v>
      </c>
      <c r="AL59" s="137" t="s">
        <v>849</v>
      </c>
      <c r="AM59" s="138">
        <v>31075.87</v>
      </c>
      <c r="AN59" s="138">
        <v>11484.13</v>
      </c>
      <c r="AO59" s="138">
        <v>42560</v>
      </c>
      <c r="AP59" s="138">
        <v>10924.13</v>
      </c>
      <c r="AQ59" s="138">
        <v>684.87</v>
      </c>
      <c r="AR59" s="138">
        <v>11609</v>
      </c>
      <c r="AS59" s="138">
        <v>10924.13</v>
      </c>
      <c r="AT59" s="138">
        <v>684.87</v>
      </c>
      <c r="AU59" s="138">
        <v>11609</v>
      </c>
      <c r="AV59" s="137">
        <v>28</v>
      </c>
      <c r="AW59" s="121"/>
      <c r="AX59" s="121"/>
      <c r="AY59" s="121"/>
      <c r="AZ59" s="121"/>
      <c r="BA59" s="121"/>
      <c r="BB59" s="137" t="s">
        <v>1182</v>
      </c>
      <c r="BC59" s="121"/>
      <c r="BD59" s="137"/>
      <c r="BE59" s="138">
        <v>0</v>
      </c>
      <c r="BF59" s="137" t="s">
        <v>454</v>
      </c>
      <c r="BG59" s="137" t="s">
        <v>1125</v>
      </c>
      <c r="BH59" s="133" t="s">
        <v>1189</v>
      </c>
      <c r="BI59" s="126" t="s">
        <v>100</v>
      </c>
      <c r="BJ59" s="133">
        <v>46238</v>
      </c>
      <c r="BK59" s="127" t="s">
        <v>104</v>
      </c>
      <c r="BL59" s="95" t="s">
        <v>119</v>
      </c>
      <c r="BM59" s="96" t="s">
        <v>181</v>
      </c>
      <c r="BN59" s="94" t="s">
        <v>223</v>
      </c>
      <c r="BO59" s="134"/>
      <c r="BP59" s="42"/>
      <c r="BQ59" s="120" t="s">
        <v>1383</v>
      </c>
    </row>
    <row r="60" spans="1:69" ht="23" hidden="1" x14ac:dyDescent="0.35">
      <c r="A60" s="128">
        <v>56</v>
      </c>
      <c r="B60" s="137" t="s">
        <v>252</v>
      </c>
      <c r="C60" s="137" t="s">
        <v>253</v>
      </c>
      <c r="D60" s="137" t="s">
        <v>254</v>
      </c>
      <c r="E60" s="137" t="s">
        <v>255</v>
      </c>
      <c r="F60" s="137" t="s">
        <v>255</v>
      </c>
      <c r="G60" s="137" t="s">
        <v>256</v>
      </c>
      <c r="H60" s="137" t="s">
        <v>255</v>
      </c>
      <c r="I60" s="137">
        <v>28125</v>
      </c>
      <c r="J60" s="137" t="s">
        <v>268</v>
      </c>
      <c r="K60" s="137">
        <v>28125</v>
      </c>
      <c r="L60" s="137" t="s">
        <v>258</v>
      </c>
      <c r="M60" s="137" t="s">
        <v>259</v>
      </c>
      <c r="N60" s="137">
        <v>388771</v>
      </c>
      <c r="O60" s="137" t="s">
        <v>432</v>
      </c>
      <c r="P60" s="137">
        <v>574238</v>
      </c>
      <c r="Q60" s="137" t="s">
        <v>433</v>
      </c>
      <c r="R60" s="137" t="s">
        <v>271</v>
      </c>
      <c r="S60" s="137" t="s">
        <v>457</v>
      </c>
      <c r="T60" s="137" t="s">
        <v>457</v>
      </c>
      <c r="U60" s="137" t="s">
        <v>340</v>
      </c>
      <c r="V60" s="137" t="s">
        <v>265</v>
      </c>
      <c r="W60" s="137">
        <v>0</v>
      </c>
      <c r="X60" s="137" t="s">
        <v>273</v>
      </c>
      <c r="Y60" s="137">
        <v>356200370</v>
      </c>
      <c r="Z60" s="137" t="s">
        <v>458</v>
      </c>
      <c r="AA60" s="137" t="s">
        <v>850</v>
      </c>
      <c r="AB60" s="138">
        <v>42000</v>
      </c>
      <c r="AC60" s="137" t="s">
        <v>617</v>
      </c>
      <c r="AD60" s="137">
        <v>24</v>
      </c>
      <c r="AE60" s="137" t="s">
        <v>618</v>
      </c>
      <c r="AF60" s="137" t="s">
        <v>851</v>
      </c>
      <c r="AG60" s="137" t="s">
        <v>852</v>
      </c>
      <c r="AH60" s="137" t="s">
        <v>627</v>
      </c>
      <c r="AI60" s="137" t="s">
        <v>795</v>
      </c>
      <c r="AJ60" s="138">
        <v>2240</v>
      </c>
      <c r="AK60" s="138">
        <v>2240</v>
      </c>
      <c r="AL60" s="137" t="s">
        <v>853</v>
      </c>
      <c r="AM60" s="138">
        <v>33191.68</v>
      </c>
      <c r="AN60" s="138">
        <v>11608.32</v>
      </c>
      <c r="AO60" s="138">
        <v>44800</v>
      </c>
      <c r="AP60" s="138">
        <v>8808.32</v>
      </c>
      <c r="AQ60" s="138">
        <v>468.68</v>
      </c>
      <c r="AR60" s="138">
        <v>9277</v>
      </c>
      <c r="AS60" s="138">
        <v>8808.32</v>
      </c>
      <c r="AT60" s="138">
        <v>468.68</v>
      </c>
      <c r="AU60" s="138">
        <v>9277</v>
      </c>
      <c r="AV60" s="137">
        <v>28</v>
      </c>
      <c r="AW60" s="121"/>
      <c r="AX60" s="121"/>
      <c r="AY60" s="121"/>
      <c r="AZ60" s="121"/>
      <c r="BA60" s="121"/>
      <c r="BB60" s="137" t="s">
        <v>1182</v>
      </c>
      <c r="BC60" s="121"/>
      <c r="BD60" s="137"/>
      <c r="BE60" s="138">
        <v>0</v>
      </c>
      <c r="BF60" s="137" t="s">
        <v>457</v>
      </c>
      <c r="BG60" s="137" t="s">
        <v>1126</v>
      </c>
      <c r="BH60" s="133" t="s">
        <v>1189</v>
      </c>
      <c r="BI60" s="126" t="s">
        <v>100</v>
      </c>
      <c r="BJ60" s="133">
        <v>46239</v>
      </c>
      <c r="BK60" s="127" t="s">
        <v>103</v>
      </c>
      <c r="BL60" s="95" t="s">
        <v>108</v>
      </c>
      <c r="BM60" s="96" t="s">
        <v>181</v>
      </c>
      <c r="BN60" s="94" t="s">
        <v>223</v>
      </c>
      <c r="BO60" s="134"/>
      <c r="BP60" s="42"/>
      <c r="BQ60" s="135" t="s">
        <v>1210</v>
      </c>
    </row>
    <row r="61" spans="1:69" ht="23" hidden="1" x14ac:dyDescent="0.35">
      <c r="A61" s="128">
        <v>57</v>
      </c>
      <c r="B61" s="137" t="s">
        <v>252</v>
      </c>
      <c r="C61" s="137" t="s">
        <v>253</v>
      </c>
      <c r="D61" s="137" t="s">
        <v>254</v>
      </c>
      <c r="E61" s="137" t="s">
        <v>255</v>
      </c>
      <c r="F61" s="137" t="s">
        <v>255</v>
      </c>
      <c r="G61" s="137" t="s">
        <v>256</v>
      </c>
      <c r="H61" s="137" t="s">
        <v>255</v>
      </c>
      <c r="I61" s="137">
        <v>28125</v>
      </c>
      <c r="J61" s="137" t="s">
        <v>268</v>
      </c>
      <c r="K61" s="137">
        <v>28125</v>
      </c>
      <c r="L61" s="137" t="s">
        <v>258</v>
      </c>
      <c r="M61" s="137" t="s">
        <v>259</v>
      </c>
      <c r="N61" s="137">
        <v>41774</v>
      </c>
      <c r="O61" s="137" t="s">
        <v>269</v>
      </c>
      <c r="P61" s="137">
        <v>62167</v>
      </c>
      <c r="Q61" s="137" t="s">
        <v>414</v>
      </c>
      <c r="R61" s="137" t="s">
        <v>271</v>
      </c>
      <c r="S61" s="137" t="s">
        <v>459</v>
      </c>
      <c r="T61" s="137" t="s">
        <v>459</v>
      </c>
      <c r="U61" s="137" t="s">
        <v>278</v>
      </c>
      <c r="V61" s="137" t="s">
        <v>265</v>
      </c>
      <c r="W61" s="137">
        <v>0</v>
      </c>
      <c r="X61" s="137" t="s">
        <v>273</v>
      </c>
      <c r="Y61" s="137">
        <v>356394166</v>
      </c>
      <c r="Z61" s="137" t="s">
        <v>460</v>
      </c>
      <c r="AA61" s="137" t="s">
        <v>854</v>
      </c>
      <c r="AB61" s="138">
        <v>42000</v>
      </c>
      <c r="AC61" s="137" t="s">
        <v>617</v>
      </c>
      <c r="AD61" s="137">
        <v>24</v>
      </c>
      <c r="AE61" s="137" t="s">
        <v>618</v>
      </c>
      <c r="AF61" s="137" t="s">
        <v>855</v>
      </c>
      <c r="AG61" s="137" t="s">
        <v>856</v>
      </c>
      <c r="AH61" s="137" t="s">
        <v>627</v>
      </c>
      <c r="AI61" s="137" t="s">
        <v>795</v>
      </c>
      <c r="AJ61" s="138">
        <v>2240</v>
      </c>
      <c r="AK61" s="138">
        <v>2240</v>
      </c>
      <c r="AL61" s="137" t="s">
        <v>857</v>
      </c>
      <c r="AM61" s="138">
        <v>40126.99</v>
      </c>
      <c r="AN61" s="138">
        <v>11393.01</v>
      </c>
      <c r="AO61" s="138">
        <v>51520</v>
      </c>
      <c r="AP61" s="138">
        <v>1873.01</v>
      </c>
      <c r="AQ61" s="138">
        <v>35.99</v>
      </c>
      <c r="AR61" s="138">
        <v>1909</v>
      </c>
      <c r="AS61" s="138">
        <v>1873.01</v>
      </c>
      <c r="AT61" s="138">
        <v>35.99</v>
      </c>
      <c r="AU61" s="138">
        <v>1909</v>
      </c>
      <c r="AV61" s="137">
        <v>28</v>
      </c>
      <c r="AW61" s="121"/>
      <c r="AX61" s="121"/>
      <c r="AY61" s="121"/>
      <c r="AZ61" s="121"/>
      <c r="BA61" s="121"/>
      <c r="BB61" s="137" t="s">
        <v>1182</v>
      </c>
      <c r="BC61" s="121"/>
      <c r="BD61" s="137"/>
      <c r="BE61" s="138">
        <v>0</v>
      </c>
      <c r="BF61" s="137" t="s">
        <v>459</v>
      </c>
      <c r="BG61" s="137" t="s">
        <v>1127</v>
      </c>
      <c r="BH61" s="133" t="s">
        <v>1189</v>
      </c>
      <c r="BI61" s="126" t="s">
        <v>100</v>
      </c>
      <c r="BJ61" s="133">
        <v>46239</v>
      </c>
      <c r="BK61" s="127" t="s">
        <v>103</v>
      </c>
      <c r="BL61" s="95" t="s">
        <v>108</v>
      </c>
      <c r="BM61" s="96" t="s">
        <v>181</v>
      </c>
      <c r="BN61" s="94" t="s">
        <v>223</v>
      </c>
      <c r="BO61" s="134"/>
      <c r="BP61" s="42"/>
      <c r="BQ61" s="135" t="s">
        <v>1210</v>
      </c>
    </row>
    <row r="62" spans="1:69" ht="23" hidden="1" x14ac:dyDescent="0.35">
      <c r="A62" s="128">
        <v>58</v>
      </c>
      <c r="B62" s="137" t="s">
        <v>252</v>
      </c>
      <c r="C62" s="137" t="s">
        <v>253</v>
      </c>
      <c r="D62" s="137" t="s">
        <v>254</v>
      </c>
      <c r="E62" s="137" t="s">
        <v>255</v>
      </c>
      <c r="F62" s="137" t="s">
        <v>255</v>
      </c>
      <c r="G62" s="137" t="s">
        <v>256</v>
      </c>
      <c r="H62" s="137" t="s">
        <v>255</v>
      </c>
      <c r="I62" s="137">
        <v>28120</v>
      </c>
      <c r="J62" s="137" t="s">
        <v>332</v>
      </c>
      <c r="K62" s="137">
        <v>28120</v>
      </c>
      <c r="L62" s="137" t="s">
        <v>258</v>
      </c>
      <c r="M62" s="137" t="s">
        <v>259</v>
      </c>
      <c r="N62" s="137">
        <v>41908</v>
      </c>
      <c r="O62" s="137" t="s">
        <v>333</v>
      </c>
      <c r="P62" s="137">
        <v>62067</v>
      </c>
      <c r="Q62" s="137" t="s">
        <v>334</v>
      </c>
      <c r="R62" s="137" t="s">
        <v>271</v>
      </c>
      <c r="S62" s="137" t="s">
        <v>461</v>
      </c>
      <c r="T62" s="137" t="s">
        <v>461</v>
      </c>
      <c r="U62" s="137" t="s">
        <v>305</v>
      </c>
      <c r="V62" s="137" t="s">
        <v>265</v>
      </c>
      <c r="W62" s="137">
        <v>0</v>
      </c>
      <c r="X62" s="137" t="s">
        <v>462</v>
      </c>
      <c r="Y62" s="137">
        <v>356429425</v>
      </c>
      <c r="Z62" s="137" t="s">
        <v>463</v>
      </c>
      <c r="AA62" s="137" t="s">
        <v>858</v>
      </c>
      <c r="AB62" s="138">
        <v>38000</v>
      </c>
      <c r="AC62" s="137" t="s">
        <v>686</v>
      </c>
      <c r="AD62" s="137">
        <v>24</v>
      </c>
      <c r="AE62" s="137" t="s">
        <v>657</v>
      </c>
      <c r="AF62" s="137" t="s">
        <v>859</v>
      </c>
      <c r="AG62" s="137" t="s">
        <v>860</v>
      </c>
      <c r="AH62" s="137" t="s">
        <v>627</v>
      </c>
      <c r="AI62" s="137" t="s">
        <v>861</v>
      </c>
      <c r="AJ62" s="138">
        <v>2030</v>
      </c>
      <c r="AK62" s="138">
        <v>2030</v>
      </c>
      <c r="AL62" s="137" t="s">
        <v>677</v>
      </c>
      <c r="AM62" s="138">
        <v>0</v>
      </c>
      <c r="AN62" s="138">
        <v>236</v>
      </c>
      <c r="AO62" s="138">
        <v>236</v>
      </c>
      <c r="AP62" s="138">
        <v>38000</v>
      </c>
      <c r="AQ62" s="138">
        <v>10555</v>
      </c>
      <c r="AR62" s="138">
        <v>48555</v>
      </c>
      <c r="AS62" s="138">
        <v>38000</v>
      </c>
      <c r="AT62" s="138">
        <v>10555</v>
      </c>
      <c r="AU62" s="138">
        <v>48555</v>
      </c>
      <c r="AV62" s="137">
        <v>26</v>
      </c>
      <c r="AW62" s="121"/>
      <c r="AX62" s="121"/>
      <c r="AY62" s="121"/>
      <c r="AZ62" s="121"/>
      <c r="BA62" s="121"/>
      <c r="BB62" s="137" t="s">
        <v>1182</v>
      </c>
      <c r="BC62" s="121"/>
      <c r="BD62" s="137" t="s">
        <v>1183</v>
      </c>
      <c r="BE62" s="138">
        <v>38000</v>
      </c>
      <c r="BF62" s="137" t="s">
        <v>461</v>
      </c>
      <c r="BG62" s="137" t="s">
        <v>1128</v>
      </c>
      <c r="BH62" s="133" t="s">
        <v>1189</v>
      </c>
      <c r="BI62" s="126" t="s">
        <v>100</v>
      </c>
      <c r="BJ62" s="133">
        <v>46246</v>
      </c>
      <c r="BK62" s="127" t="s">
        <v>104</v>
      </c>
      <c r="BL62" s="95" t="s">
        <v>119</v>
      </c>
      <c r="BM62" s="96" t="s">
        <v>181</v>
      </c>
      <c r="BN62" s="94" t="s">
        <v>223</v>
      </c>
      <c r="BO62" s="134"/>
      <c r="BP62" s="42"/>
      <c r="BQ62" s="135" t="s">
        <v>1209</v>
      </c>
    </row>
    <row r="63" spans="1:69" ht="23" hidden="1" x14ac:dyDescent="0.35">
      <c r="A63" s="128">
        <v>59</v>
      </c>
      <c r="B63" s="137" t="s">
        <v>252</v>
      </c>
      <c r="C63" s="137" t="s">
        <v>253</v>
      </c>
      <c r="D63" s="137" t="s">
        <v>254</v>
      </c>
      <c r="E63" s="137" t="s">
        <v>255</v>
      </c>
      <c r="F63" s="137" t="s">
        <v>255</v>
      </c>
      <c r="G63" s="137" t="s">
        <v>256</v>
      </c>
      <c r="H63" s="137" t="s">
        <v>255</v>
      </c>
      <c r="I63" s="137">
        <v>37255</v>
      </c>
      <c r="J63" s="137" t="s">
        <v>281</v>
      </c>
      <c r="K63" s="137">
        <v>37255</v>
      </c>
      <c r="L63" s="137" t="s">
        <v>258</v>
      </c>
      <c r="M63" s="137" t="s">
        <v>259</v>
      </c>
      <c r="N63" s="137">
        <v>55489</v>
      </c>
      <c r="O63" s="137" t="s">
        <v>464</v>
      </c>
      <c r="P63" s="137">
        <v>81543</v>
      </c>
      <c r="Q63" s="137" t="s">
        <v>465</v>
      </c>
      <c r="R63" s="137" t="s">
        <v>271</v>
      </c>
      <c r="S63" s="137" t="s">
        <v>466</v>
      </c>
      <c r="T63" s="137" t="s">
        <v>466</v>
      </c>
      <c r="U63" s="137" t="s">
        <v>285</v>
      </c>
      <c r="V63" s="137" t="s">
        <v>265</v>
      </c>
      <c r="W63" s="137">
        <v>0</v>
      </c>
      <c r="X63" s="137" t="s">
        <v>342</v>
      </c>
      <c r="Y63" s="137">
        <v>356429744</v>
      </c>
      <c r="Z63" s="137" t="s">
        <v>467</v>
      </c>
      <c r="AA63" s="137" t="s">
        <v>825</v>
      </c>
      <c r="AB63" s="138">
        <v>25000</v>
      </c>
      <c r="AC63" s="137" t="s">
        <v>631</v>
      </c>
      <c r="AD63" s="137">
        <v>18</v>
      </c>
      <c r="AE63" s="137" t="s">
        <v>657</v>
      </c>
      <c r="AF63" s="137" t="s">
        <v>862</v>
      </c>
      <c r="AG63" s="137" t="s">
        <v>863</v>
      </c>
      <c r="AH63" s="137" t="s">
        <v>627</v>
      </c>
      <c r="AI63" s="137" t="s">
        <v>864</v>
      </c>
      <c r="AJ63" s="138">
        <v>1680</v>
      </c>
      <c r="AK63" s="138">
        <v>1680</v>
      </c>
      <c r="AL63" s="137"/>
      <c r="AM63" s="138">
        <v>0</v>
      </c>
      <c r="AN63" s="138">
        <v>0</v>
      </c>
      <c r="AO63" s="138">
        <v>0</v>
      </c>
      <c r="AP63" s="138">
        <v>25000</v>
      </c>
      <c r="AQ63" s="138">
        <v>5470</v>
      </c>
      <c r="AR63" s="138">
        <v>30470</v>
      </c>
      <c r="AS63" s="138">
        <v>25000</v>
      </c>
      <c r="AT63" s="138">
        <v>5470</v>
      </c>
      <c r="AU63" s="138">
        <v>30470</v>
      </c>
      <c r="AV63" s="137">
        <v>26</v>
      </c>
      <c r="AW63" s="121"/>
      <c r="AX63" s="121"/>
      <c r="AY63" s="121"/>
      <c r="AZ63" s="121"/>
      <c r="BA63" s="121"/>
      <c r="BB63" s="137" t="s">
        <v>1182</v>
      </c>
      <c r="BC63" s="121"/>
      <c r="BD63" s="137" t="s">
        <v>1183</v>
      </c>
      <c r="BE63" s="138">
        <v>25000</v>
      </c>
      <c r="BF63" s="137" t="s">
        <v>466</v>
      </c>
      <c r="BG63" s="137" t="s">
        <v>1129</v>
      </c>
      <c r="BH63" s="133" t="s">
        <v>1189</v>
      </c>
      <c r="BI63" s="126" t="s">
        <v>100</v>
      </c>
      <c r="BJ63" s="133">
        <v>46241</v>
      </c>
      <c r="BK63" s="127" t="s">
        <v>104</v>
      </c>
      <c r="BL63" s="95" t="s">
        <v>119</v>
      </c>
      <c r="BM63" s="96" t="s">
        <v>181</v>
      </c>
      <c r="BN63" s="94" t="s">
        <v>223</v>
      </c>
      <c r="BO63" s="134"/>
      <c r="BP63" s="42"/>
      <c r="BQ63" s="135" t="s">
        <v>1209</v>
      </c>
    </row>
    <row r="64" spans="1:69" ht="23" hidden="1" x14ac:dyDescent="0.35">
      <c r="A64" s="128">
        <v>60</v>
      </c>
      <c r="B64" s="137" t="s">
        <v>252</v>
      </c>
      <c r="C64" s="137" t="s">
        <v>253</v>
      </c>
      <c r="D64" s="137" t="s">
        <v>254</v>
      </c>
      <c r="E64" s="137" t="s">
        <v>255</v>
      </c>
      <c r="F64" s="137" t="s">
        <v>255</v>
      </c>
      <c r="G64" s="137" t="s">
        <v>256</v>
      </c>
      <c r="H64" s="137" t="s">
        <v>255</v>
      </c>
      <c r="I64" s="137">
        <v>28125</v>
      </c>
      <c r="J64" s="137" t="s">
        <v>268</v>
      </c>
      <c r="K64" s="137">
        <v>28125</v>
      </c>
      <c r="L64" s="137" t="s">
        <v>258</v>
      </c>
      <c r="M64" s="137" t="s">
        <v>259</v>
      </c>
      <c r="N64" s="137">
        <v>545863</v>
      </c>
      <c r="O64" s="137" t="s">
        <v>292</v>
      </c>
      <c r="P64" s="137">
        <v>908597</v>
      </c>
      <c r="Q64" s="137" t="s">
        <v>293</v>
      </c>
      <c r="R64" s="137" t="s">
        <v>315</v>
      </c>
      <c r="S64" s="137" t="s">
        <v>353</v>
      </c>
      <c r="T64" s="137" t="s">
        <v>353</v>
      </c>
      <c r="U64" s="137" t="s">
        <v>305</v>
      </c>
      <c r="V64" s="137" t="s">
        <v>265</v>
      </c>
      <c r="W64" s="137">
        <v>0</v>
      </c>
      <c r="X64" s="137" t="s">
        <v>273</v>
      </c>
      <c r="Y64" s="137">
        <v>356501432</v>
      </c>
      <c r="Z64" s="137" t="s">
        <v>354</v>
      </c>
      <c r="AA64" s="137" t="s">
        <v>865</v>
      </c>
      <c r="AB64" s="138">
        <v>40000</v>
      </c>
      <c r="AC64" s="137" t="s">
        <v>617</v>
      </c>
      <c r="AD64" s="137">
        <v>18</v>
      </c>
      <c r="AE64" s="137" t="s">
        <v>668</v>
      </c>
      <c r="AF64" s="137" t="s">
        <v>709</v>
      </c>
      <c r="AG64" s="137" t="s">
        <v>710</v>
      </c>
      <c r="AH64" s="137" t="s">
        <v>627</v>
      </c>
      <c r="AI64" s="137" t="s">
        <v>866</v>
      </c>
      <c r="AJ64" s="138">
        <v>2690</v>
      </c>
      <c r="AK64" s="138">
        <v>2690</v>
      </c>
      <c r="AL64" s="137" t="s">
        <v>867</v>
      </c>
      <c r="AM64" s="138">
        <v>19841.349999999999</v>
      </c>
      <c r="AN64" s="138">
        <v>7058.65</v>
      </c>
      <c r="AO64" s="138">
        <v>26900</v>
      </c>
      <c r="AP64" s="138">
        <v>20158.650000000001</v>
      </c>
      <c r="AQ64" s="138">
        <v>1946.35</v>
      </c>
      <c r="AR64" s="138">
        <v>22105</v>
      </c>
      <c r="AS64" s="138">
        <v>20158.650000000001</v>
      </c>
      <c r="AT64" s="138">
        <v>1946.35</v>
      </c>
      <c r="AU64" s="138">
        <v>22105</v>
      </c>
      <c r="AV64" s="137">
        <v>27</v>
      </c>
      <c r="AW64" s="121"/>
      <c r="AX64" s="121"/>
      <c r="AY64" s="121"/>
      <c r="AZ64" s="121"/>
      <c r="BA64" s="121"/>
      <c r="BB64" s="137" t="s">
        <v>1182</v>
      </c>
      <c r="BC64" s="121"/>
      <c r="BD64" s="137" t="s">
        <v>744</v>
      </c>
      <c r="BE64" s="138">
        <v>40000</v>
      </c>
      <c r="BF64" s="137" t="s">
        <v>353</v>
      </c>
      <c r="BG64" s="137" t="s">
        <v>1091</v>
      </c>
      <c r="BH64" s="133" t="s">
        <v>1189</v>
      </c>
      <c r="BI64" s="126" t="s">
        <v>100</v>
      </c>
      <c r="BJ64" s="133">
        <v>46239</v>
      </c>
      <c r="BK64" s="127" t="s">
        <v>104</v>
      </c>
      <c r="BL64" s="95" t="s">
        <v>119</v>
      </c>
      <c r="BM64" s="96" t="s">
        <v>181</v>
      </c>
      <c r="BN64" s="94" t="s">
        <v>223</v>
      </c>
      <c r="BO64" s="134"/>
      <c r="BP64" s="42"/>
      <c r="BQ64" s="135" t="s">
        <v>1209</v>
      </c>
    </row>
    <row r="65" spans="1:69" ht="23" hidden="1" x14ac:dyDescent="0.35">
      <c r="A65" s="128">
        <v>61</v>
      </c>
      <c r="B65" s="137" t="s">
        <v>252</v>
      </c>
      <c r="C65" s="137" t="s">
        <v>253</v>
      </c>
      <c r="D65" s="137" t="s">
        <v>254</v>
      </c>
      <c r="E65" s="137" t="s">
        <v>255</v>
      </c>
      <c r="F65" s="137" t="s">
        <v>255</v>
      </c>
      <c r="G65" s="137" t="s">
        <v>256</v>
      </c>
      <c r="H65" s="137" t="s">
        <v>255</v>
      </c>
      <c r="I65" s="137">
        <v>28125</v>
      </c>
      <c r="J65" s="137" t="s">
        <v>268</v>
      </c>
      <c r="K65" s="137">
        <v>28125</v>
      </c>
      <c r="L65" s="137" t="s">
        <v>258</v>
      </c>
      <c r="M65" s="137" t="s">
        <v>259</v>
      </c>
      <c r="N65" s="137">
        <v>545863</v>
      </c>
      <c r="O65" s="137" t="s">
        <v>292</v>
      </c>
      <c r="P65" s="137">
        <v>908597</v>
      </c>
      <c r="Q65" s="137" t="s">
        <v>293</v>
      </c>
      <c r="R65" s="137" t="s">
        <v>271</v>
      </c>
      <c r="S65" s="137" t="s">
        <v>468</v>
      </c>
      <c r="T65" s="137" t="s">
        <v>468</v>
      </c>
      <c r="U65" s="137" t="s">
        <v>340</v>
      </c>
      <c r="V65" s="137" t="s">
        <v>265</v>
      </c>
      <c r="W65" s="137">
        <v>0</v>
      </c>
      <c r="X65" s="137" t="s">
        <v>273</v>
      </c>
      <c r="Y65" s="137">
        <v>356572520</v>
      </c>
      <c r="Z65" s="137" t="s">
        <v>469</v>
      </c>
      <c r="AA65" s="137" t="s">
        <v>868</v>
      </c>
      <c r="AB65" s="138">
        <v>73000</v>
      </c>
      <c r="AC65" s="137" t="s">
        <v>617</v>
      </c>
      <c r="AD65" s="137">
        <v>24</v>
      </c>
      <c r="AE65" s="137" t="s">
        <v>689</v>
      </c>
      <c r="AF65" s="137" t="s">
        <v>869</v>
      </c>
      <c r="AG65" s="137" t="s">
        <v>643</v>
      </c>
      <c r="AH65" s="137" t="s">
        <v>644</v>
      </c>
      <c r="AI65" s="137" t="s">
        <v>866</v>
      </c>
      <c r="AJ65" s="138">
        <v>3900</v>
      </c>
      <c r="AK65" s="138">
        <v>3900</v>
      </c>
      <c r="AL65" s="137" t="s">
        <v>870</v>
      </c>
      <c r="AM65" s="138">
        <v>28520.32</v>
      </c>
      <c r="AN65" s="138">
        <v>14379.68</v>
      </c>
      <c r="AO65" s="138">
        <v>42900</v>
      </c>
      <c r="AP65" s="138">
        <v>44479.68</v>
      </c>
      <c r="AQ65" s="138">
        <v>6836.32</v>
      </c>
      <c r="AR65" s="138">
        <v>51316</v>
      </c>
      <c r="AS65" s="138">
        <v>44479.68</v>
      </c>
      <c r="AT65" s="138">
        <v>6836.32</v>
      </c>
      <c r="AU65" s="138">
        <v>51316</v>
      </c>
      <c r="AV65" s="137">
        <v>27</v>
      </c>
      <c r="AW65" s="121"/>
      <c r="AX65" s="121"/>
      <c r="AY65" s="121"/>
      <c r="AZ65" s="121"/>
      <c r="BA65" s="121"/>
      <c r="BB65" s="137" t="s">
        <v>1182</v>
      </c>
      <c r="BC65" s="121"/>
      <c r="BD65" s="137" t="s">
        <v>1187</v>
      </c>
      <c r="BE65" s="138">
        <v>73000</v>
      </c>
      <c r="BF65" s="137" t="s">
        <v>468</v>
      </c>
      <c r="BG65" s="137" t="s">
        <v>1130</v>
      </c>
      <c r="BH65" s="133" t="s">
        <v>1189</v>
      </c>
      <c r="BI65" s="126" t="s">
        <v>100</v>
      </c>
      <c r="BJ65" s="133">
        <v>46239</v>
      </c>
      <c r="BK65" s="127" t="s">
        <v>104</v>
      </c>
      <c r="BL65" s="95" t="s">
        <v>119</v>
      </c>
      <c r="BM65" s="96" t="s">
        <v>181</v>
      </c>
      <c r="BN65" s="94" t="s">
        <v>223</v>
      </c>
      <c r="BO65" s="134"/>
      <c r="BP65" s="42"/>
      <c r="BQ65" s="135" t="s">
        <v>1209</v>
      </c>
    </row>
    <row r="66" spans="1:69" ht="23" hidden="1" x14ac:dyDescent="0.35">
      <c r="A66" s="128">
        <v>62</v>
      </c>
      <c r="B66" s="137" t="s">
        <v>252</v>
      </c>
      <c r="C66" s="137" t="s">
        <v>253</v>
      </c>
      <c r="D66" s="137" t="s">
        <v>254</v>
      </c>
      <c r="E66" s="137" t="s">
        <v>255</v>
      </c>
      <c r="F66" s="137" t="s">
        <v>255</v>
      </c>
      <c r="G66" s="137" t="s">
        <v>256</v>
      </c>
      <c r="H66" s="137" t="s">
        <v>255</v>
      </c>
      <c r="I66" s="137">
        <v>28120</v>
      </c>
      <c r="J66" s="137" t="s">
        <v>332</v>
      </c>
      <c r="K66" s="137">
        <v>28120</v>
      </c>
      <c r="L66" s="137" t="s">
        <v>258</v>
      </c>
      <c r="M66" s="137" t="s">
        <v>259</v>
      </c>
      <c r="N66" s="137">
        <v>41824</v>
      </c>
      <c r="O66" s="137" t="s">
        <v>337</v>
      </c>
      <c r="P66" s="137">
        <v>396880</v>
      </c>
      <c r="Q66" s="137" t="s">
        <v>364</v>
      </c>
      <c r="R66" s="137" t="s">
        <v>271</v>
      </c>
      <c r="S66" s="137" t="s">
        <v>470</v>
      </c>
      <c r="T66" s="137" t="s">
        <v>470</v>
      </c>
      <c r="U66" s="137" t="s">
        <v>285</v>
      </c>
      <c r="V66" s="137" t="s">
        <v>265</v>
      </c>
      <c r="W66" s="137">
        <v>0</v>
      </c>
      <c r="X66" s="137" t="s">
        <v>342</v>
      </c>
      <c r="Y66" s="137">
        <v>356861360</v>
      </c>
      <c r="Z66" s="137" t="s">
        <v>471</v>
      </c>
      <c r="AA66" s="137" t="s">
        <v>871</v>
      </c>
      <c r="AB66" s="138">
        <v>35000</v>
      </c>
      <c r="AC66" s="137" t="s">
        <v>686</v>
      </c>
      <c r="AD66" s="137">
        <v>24</v>
      </c>
      <c r="AE66" s="137" t="s">
        <v>657</v>
      </c>
      <c r="AF66" s="137" t="s">
        <v>872</v>
      </c>
      <c r="AG66" s="137" t="s">
        <v>873</v>
      </c>
      <c r="AH66" s="137" t="s">
        <v>627</v>
      </c>
      <c r="AI66" s="137" t="s">
        <v>874</v>
      </c>
      <c r="AJ66" s="138">
        <v>1870</v>
      </c>
      <c r="AK66" s="138">
        <v>1870</v>
      </c>
      <c r="AL66" s="137" t="s">
        <v>837</v>
      </c>
      <c r="AM66" s="138">
        <v>4325.58</v>
      </c>
      <c r="AN66" s="138">
        <v>3154.42</v>
      </c>
      <c r="AO66" s="138">
        <v>7480</v>
      </c>
      <c r="AP66" s="138">
        <v>30674.42</v>
      </c>
      <c r="AQ66" s="138">
        <v>7192.58</v>
      </c>
      <c r="AR66" s="138">
        <v>37867</v>
      </c>
      <c r="AS66" s="138">
        <v>30674.42</v>
      </c>
      <c r="AT66" s="138">
        <v>7192.58</v>
      </c>
      <c r="AU66" s="138">
        <v>37867</v>
      </c>
      <c r="AV66" s="137">
        <v>25</v>
      </c>
      <c r="AW66" s="121"/>
      <c r="AX66" s="121"/>
      <c r="AY66" s="121"/>
      <c r="AZ66" s="121"/>
      <c r="BA66" s="121"/>
      <c r="BB66" s="137" t="s">
        <v>1182</v>
      </c>
      <c r="BC66" s="121"/>
      <c r="BD66" s="137" t="s">
        <v>1186</v>
      </c>
      <c r="BE66" s="138">
        <v>35000</v>
      </c>
      <c r="BF66" s="137" t="s">
        <v>470</v>
      </c>
      <c r="BG66" s="137" t="s">
        <v>1131</v>
      </c>
      <c r="BH66" s="133" t="s">
        <v>1189</v>
      </c>
      <c r="BI66" s="126" t="s">
        <v>100</v>
      </c>
      <c r="BJ66" s="133">
        <v>46246</v>
      </c>
      <c r="BK66" s="127" t="s">
        <v>104</v>
      </c>
      <c r="BL66" s="95" t="s">
        <v>119</v>
      </c>
      <c r="BM66" s="96" t="s">
        <v>181</v>
      </c>
      <c r="BN66" s="94" t="s">
        <v>223</v>
      </c>
      <c r="BO66" s="134"/>
      <c r="BP66" s="42"/>
      <c r="BQ66" s="135" t="s">
        <v>1209</v>
      </c>
    </row>
    <row r="67" spans="1:69" ht="23" hidden="1" x14ac:dyDescent="0.35">
      <c r="A67" s="128">
        <v>63</v>
      </c>
      <c r="B67" s="137" t="s">
        <v>252</v>
      </c>
      <c r="C67" s="137" t="s">
        <v>253</v>
      </c>
      <c r="D67" s="137" t="s">
        <v>254</v>
      </c>
      <c r="E67" s="137" t="s">
        <v>255</v>
      </c>
      <c r="F67" s="137" t="s">
        <v>255</v>
      </c>
      <c r="G67" s="137" t="s">
        <v>256</v>
      </c>
      <c r="H67" s="137" t="s">
        <v>255</v>
      </c>
      <c r="I67" s="137">
        <v>37255</v>
      </c>
      <c r="J67" s="137" t="s">
        <v>281</v>
      </c>
      <c r="K67" s="137">
        <v>37255</v>
      </c>
      <c r="L67" s="137" t="s">
        <v>258</v>
      </c>
      <c r="M67" s="137" t="s">
        <v>259</v>
      </c>
      <c r="N67" s="137">
        <v>55810</v>
      </c>
      <c r="O67" s="137" t="s">
        <v>321</v>
      </c>
      <c r="P67" s="137">
        <v>81894</v>
      </c>
      <c r="Q67" s="137" t="s">
        <v>322</v>
      </c>
      <c r="R67" s="137" t="s">
        <v>271</v>
      </c>
      <c r="S67" s="137" t="s">
        <v>472</v>
      </c>
      <c r="T67" s="137" t="s">
        <v>472</v>
      </c>
      <c r="U67" s="137" t="s">
        <v>305</v>
      </c>
      <c r="V67" s="137" t="s">
        <v>341</v>
      </c>
      <c r="W67" s="137">
        <v>0</v>
      </c>
      <c r="X67" s="137" t="s">
        <v>384</v>
      </c>
      <c r="Y67" s="137">
        <v>357039671</v>
      </c>
      <c r="Z67" s="137" t="s">
        <v>473</v>
      </c>
      <c r="AA67" s="137" t="s">
        <v>875</v>
      </c>
      <c r="AB67" s="138">
        <v>38000</v>
      </c>
      <c r="AC67" s="137" t="s">
        <v>631</v>
      </c>
      <c r="AD67" s="137">
        <v>24</v>
      </c>
      <c r="AE67" s="137" t="s">
        <v>657</v>
      </c>
      <c r="AF67" s="137" t="s">
        <v>674</v>
      </c>
      <c r="AG67" s="137" t="s">
        <v>876</v>
      </c>
      <c r="AH67" s="137" t="s">
        <v>627</v>
      </c>
      <c r="AI67" s="137" t="s">
        <v>877</v>
      </c>
      <c r="AJ67" s="138">
        <v>2030</v>
      </c>
      <c r="AK67" s="138">
        <v>2030</v>
      </c>
      <c r="AL67" s="137" t="s">
        <v>672</v>
      </c>
      <c r="AM67" s="138">
        <v>1865.14</v>
      </c>
      <c r="AN67" s="138">
        <v>2194.86</v>
      </c>
      <c r="AO67" s="138">
        <v>4060</v>
      </c>
      <c r="AP67" s="138">
        <v>36134.86</v>
      </c>
      <c r="AQ67" s="138">
        <v>9381.14</v>
      </c>
      <c r="AR67" s="138">
        <v>45516</v>
      </c>
      <c r="AS67" s="138">
        <v>36134.86</v>
      </c>
      <c r="AT67" s="138">
        <v>9381.14</v>
      </c>
      <c r="AU67" s="138">
        <v>45516</v>
      </c>
      <c r="AV67" s="137">
        <v>25</v>
      </c>
      <c r="AW67" s="121"/>
      <c r="AX67" s="121"/>
      <c r="AY67" s="121"/>
      <c r="AZ67" s="121"/>
      <c r="BA67" s="121"/>
      <c r="BB67" s="137" t="s">
        <v>1182</v>
      </c>
      <c r="BC67" s="121"/>
      <c r="BD67" s="137" t="s">
        <v>1184</v>
      </c>
      <c r="BE67" s="138">
        <v>38000</v>
      </c>
      <c r="BF67" s="137" t="s">
        <v>472</v>
      </c>
      <c r="BG67" s="137" t="s">
        <v>1132</v>
      </c>
      <c r="BH67" s="133" t="s">
        <v>1189</v>
      </c>
      <c r="BI67" s="126" t="s">
        <v>100</v>
      </c>
      <c r="BJ67" s="133">
        <v>46241</v>
      </c>
      <c r="BK67" s="127" t="s">
        <v>104</v>
      </c>
      <c r="BL67" s="95" t="s">
        <v>119</v>
      </c>
      <c r="BM67" s="96" t="s">
        <v>181</v>
      </c>
      <c r="BN67" s="94" t="s">
        <v>223</v>
      </c>
      <c r="BO67" s="134"/>
      <c r="BP67" s="42"/>
      <c r="BQ67" s="135" t="s">
        <v>1209</v>
      </c>
    </row>
    <row r="68" spans="1:69" ht="23" hidden="1" x14ac:dyDescent="0.35">
      <c r="A68" s="128">
        <v>64</v>
      </c>
      <c r="B68" s="137" t="s">
        <v>252</v>
      </c>
      <c r="C68" s="137" t="s">
        <v>253</v>
      </c>
      <c r="D68" s="137" t="s">
        <v>254</v>
      </c>
      <c r="E68" s="137" t="s">
        <v>255</v>
      </c>
      <c r="F68" s="137" t="s">
        <v>255</v>
      </c>
      <c r="G68" s="137" t="s">
        <v>256</v>
      </c>
      <c r="H68" s="137" t="s">
        <v>255</v>
      </c>
      <c r="I68" s="137">
        <v>37270</v>
      </c>
      <c r="J68" s="137" t="s">
        <v>312</v>
      </c>
      <c r="K68" s="137">
        <v>37270</v>
      </c>
      <c r="L68" s="137" t="s">
        <v>258</v>
      </c>
      <c r="M68" s="137" t="s">
        <v>259</v>
      </c>
      <c r="N68" s="137">
        <v>55812</v>
      </c>
      <c r="O68" s="137" t="s">
        <v>313</v>
      </c>
      <c r="P68" s="137">
        <v>81947</v>
      </c>
      <c r="Q68" s="137" t="s">
        <v>314</v>
      </c>
      <c r="R68" s="137" t="s">
        <v>271</v>
      </c>
      <c r="S68" s="137" t="s">
        <v>474</v>
      </c>
      <c r="T68" s="137" t="s">
        <v>474</v>
      </c>
      <c r="U68" s="137" t="s">
        <v>340</v>
      </c>
      <c r="V68" s="137" t="s">
        <v>265</v>
      </c>
      <c r="W68" s="137">
        <v>0</v>
      </c>
      <c r="X68" s="137" t="s">
        <v>273</v>
      </c>
      <c r="Y68" s="137">
        <v>357422340</v>
      </c>
      <c r="Z68" s="137" t="s">
        <v>475</v>
      </c>
      <c r="AA68" s="137" t="s">
        <v>878</v>
      </c>
      <c r="AB68" s="138">
        <v>62000</v>
      </c>
      <c r="AC68" s="137" t="s">
        <v>667</v>
      </c>
      <c r="AD68" s="137">
        <v>24</v>
      </c>
      <c r="AE68" s="137" t="s">
        <v>879</v>
      </c>
      <c r="AF68" s="137" t="s">
        <v>880</v>
      </c>
      <c r="AG68" s="137" t="s">
        <v>881</v>
      </c>
      <c r="AH68" s="137" t="s">
        <v>644</v>
      </c>
      <c r="AI68" s="137" t="s">
        <v>877</v>
      </c>
      <c r="AJ68" s="138">
        <v>3310</v>
      </c>
      <c r="AK68" s="138">
        <v>3310</v>
      </c>
      <c r="AL68" s="137" t="s">
        <v>882</v>
      </c>
      <c r="AM68" s="138">
        <v>18867.810000000001</v>
      </c>
      <c r="AN68" s="138">
        <v>10922.19</v>
      </c>
      <c r="AO68" s="138">
        <v>29790</v>
      </c>
      <c r="AP68" s="138">
        <v>43132.19</v>
      </c>
      <c r="AQ68" s="138">
        <v>7704.81</v>
      </c>
      <c r="AR68" s="138">
        <v>50837</v>
      </c>
      <c r="AS68" s="138">
        <v>43132.19</v>
      </c>
      <c r="AT68" s="138">
        <v>7704.81</v>
      </c>
      <c r="AU68" s="138">
        <v>50837</v>
      </c>
      <c r="AV68" s="137">
        <v>25</v>
      </c>
      <c r="AW68" s="121"/>
      <c r="AX68" s="121"/>
      <c r="AY68" s="121"/>
      <c r="AZ68" s="121"/>
      <c r="BA68" s="121"/>
      <c r="BB68" s="137" t="s">
        <v>1182</v>
      </c>
      <c r="BC68" s="121"/>
      <c r="BD68" s="137" t="s">
        <v>744</v>
      </c>
      <c r="BE68" s="138">
        <v>62000</v>
      </c>
      <c r="BF68" s="137" t="s">
        <v>474</v>
      </c>
      <c r="BG68" s="137" t="s">
        <v>1133</v>
      </c>
      <c r="BH68" s="133" t="s">
        <v>1189</v>
      </c>
      <c r="BI68" s="126" t="s">
        <v>100</v>
      </c>
      <c r="BJ68" s="133">
        <v>46246</v>
      </c>
      <c r="BK68" s="127" t="s">
        <v>104</v>
      </c>
      <c r="BL68" s="95" t="s">
        <v>119</v>
      </c>
      <c r="BM68" s="96" t="s">
        <v>181</v>
      </c>
      <c r="BN68" s="94" t="s">
        <v>223</v>
      </c>
      <c r="BO68" s="134"/>
      <c r="BP68" s="42"/>
      <c r="BQ68" s="135" t="s">
        <v>1209</v>
      </c>
    </row>
    <row r="69" spans="1:69" ht="23" hidden="1" x14ac:dyDescent="0.35">
      <c r="A69" s="128">
        <v>65</v>
      </c>
      <c r="B69" s="137" t="s">
        <v>252</v>
      </c>
      <c r="C69" s="137" t="s">
        <v>253</v>
      </c>
      <c r="D69" s="137" t="s">
        <v>254</v>
      </c>
      <c r="E69" s="137" t="s">
        <v>255</v>
      </c>
      <c r="F69" s="137" t="s">
        <v>255</v>
      </c>
      <c r="G69" s="137" t="s">
        <v>256</v>
      </c>
      <c r="H69" s="137" t="s">
        <v>255</v>
      </c>
      <c r="I69" s="137">
        <v>28115</v>
      </c>
      <c r="J69" s="137" t="s">
        <v>373</v>
      </c>
      <c r="K69" s="137">
        <v>28115</v>
      </c>
      <c r="L69" s="137" t="s">
        <v>258</v>
      </c>
      <c r="M69" s="137" t="s">
        <v>259</v>
      </c>
      <c r="N69" s="137">
        <v>41763</v>
      </c>
      <c r="O69" s="137" t="s">
        <v>374</v>
      </c>
      <c r="P69" s="137">
        <v>61897</v>
      </c>
      <c r="Q69" s="137" t="s">
        <v>465</v>
      </c>
      <c r="R69" s="137" t="s">
        <v>271</v>
      </c>
      <c r="S69" s="137" t="s">
        <v>476</v>
      </c>
      <c r="T69" s="137" t="s">
        <v>476</v>
      </c>
      <c r="U69" s="137" t="s">
        <v>264</v>
      </c>
      <c r="V69" s="137" t="s">
        <v>265</v>
      </c>
      <c r="W69" s="137">
        <v>0</v>
      </c>
      <c r="X69" s="137" t="s">
        <v>273</v>
      </c>
      <c r="Y69" s="137">
        <v>357548044</v>
      </c>
      <c r="Z69" s="137" t="s">
        <v>477</v>
      </c>
      <c r="AA69" s="137" t="s">
        <v>883</v>
      </c>
      <c r="AB69" s="138">
        <v>80000</v>
      </c>
      <c r="AC69" s="137" t="s">
        <v>736</v>
      </c>
      <c r="AD69" s="137">
        <v>24</v>
      </c>
      <c r="AE69" s="137" t="s">
        <v>884</v>
      </c>
      <c r="AF69" s="137" t="s">
        <v>885</v>
      </c>
      <c r="AG69" s="137" t="s">
        <v>886</v>
      </c>
      <c r="AH69" s="137" t="s">
        <v>644</v>
      </c>
      <c r="AI69" s="137" t="s">
        <v>887</v>
      </c>
      <c r="AJ69" s="138">
        <v>4230</v>
      </c>
      <c r="AK69" s="138">
        <v>4230</v>
      </c>
      <c r="AL69" s="137" t="s">
        <v>888</v>
      </c>
      <c r="AM69" s="138">
        <v>75562.12</v>
      </c>
      <c r="AN69" s="138">
        <v>21727.88</v>
      </c>
      <c r="AO69" s="138">
        <v>97290</v>
      </c>
      <c r="AP69" s="138">
        <v>4437.88</v>
      </c>
      <c r="AQ69" s="138">
        <v>82.12</v>
      </c>
      <c r="AR69" s="138">
        <v>4520</v>
      </c>
      <c r="AS69" s="138">
        <v>4437.88</v>
      </c>
      <c r="AT69" s="138">
        <v>82.12</v>
      </c>
      <c r="AU69" s="138">
        <v>4520</v>
      </c>
      <c r="AV69" s="137">
        <v>25</v>
      </c>
      <c r="AW69" s="121"/>
      <c r="AX69" s="121"/>
      <c r="AY69" s="121"/>
      <c r="AZ69" s="121"/>
      <c r="BA69" s="121"/>
      <c r="BB69" s="137" t="s">
        <v>1182</v>
      </c>
      <c r="BC69" s="121"/>
      <c r="BD69" s="137"/>
      <c r="BE69" s="138">
        <v>0</v>
      </c>
      <c r="BF69" s="137" t="s">
        <v>476</v>
      </c>
      <c r="BG69" s="137" t="s">
        <v>1134</v>
      </c>
      <c r="BH69" s="133" t="s">
        <v>1189</v>
      </c>
      <c r="BI69" s="126" t="s">
        <v>100</v>
      </c>
      <c r="BJ69" s="133">
        <v>46245</v>
      </c>
      <c r="BK69" s="127" t="s">
        <v>104</v>
      </c>
      <c r="BL69" s="95" t="s">
        <v>119</v>
      </c>
      <c r="BM69" s="96" t="s">
        <v>181</v>
      </c>
      <c r="BN69" s="94" t="s">
        <v>223</v>
      </c>
      <c r="BO69" s="134"/>
      <c r="BP69" s="42"/>
      <c r="BQ69" s="120" t="s">
        <v>1383</v>
      </c>
    </row>
    <row r="70" spans="1:69" ht="23" hidden="1" x14ac:dyDescent="0.35">
      <c r="A70" s="128">
        <v>66</v>
      </c>
      <c r="B70" s="137" t="s">
        <v>252</v>
      </c>
      <c r="C70" s="137" t="s">
        <v>253</v>
      </c>
      <c r="D70" s="137" t="s">
        <v>254</v>
      </c>
      <c r="E70" s="137" t="s">
        <v>255</v>
      </c>
      <c r="F70" s="137" t="s">
        <v>255</v>
      </c>
      <c r="G70" s="137" t="s">
        <v>256</v>
      </c>
      <c r="H70" s="137" t="s">
        <v>255</v>
      </c>
      <c r="I70" s="137">
        <v>28125</v>
      </c>
      <c r="J70" s="137" t="s">
        <v>268</v>
      </c>
      <c r="K70" s="137">
        <v>28125</v>
      </c>
      <c r="L70" s="137" t="s">
        <v>258</v>
      </c>
      <c r="M70" s="137" t="s">
        <v>259</v>
      </c>
      <c r="N70" s="137">
        <v>584913</v>
      </c>
      <c r="O70" s="137" t="s">
        <v>403</v>
      </c>
      <c r="P70" s="137">
        <v>942231</v>
      </c>
      <c r="Q70" s="137" t="s">
        <v>404</v>
      </c>
      <c r="R70" s="137" t="s">
        <v>271</v>
      </c>
      <c r="S70" s="137" t="s">
        <v>478</v>
      </c>
      <c r="T70" s="137" t="s">
        <v>478</v>
      </c>
      <c r="U70" s="137" t="s">
        <v>264</v>
      </c>
      <c r="V70" s="137" t="s">
        <v>265</v>
      </c>
      <c r="W70" s="137">
        <v>0</v>
      </c>
      <c r="X70" s="137" t="s">
        <v>273</v>
      </c>
      <c r="Y70" s="137">
        <v>357784090</v>
      </c>
      <c r="Z70" s="137" t="s">
        <v>479</v>
      </c>
      <c r="AA70" s="137" t="s">
        <v>889</v>
      </c>
      <c r="AB70" s="138">
        <v>65000</v>
      </c>
      <c r="AC70" s="137" t="s">
        <v>617</v>
      </c>
      <c r="AD70" s="137">
        <v>24</v>
      </c>
      <c r="AE70" s="137" t="s">
        <v>890</v>
      </c>
      <c r="AF70" s="137" t="s">
        <v>891</v>
      </c>
      <c r="AG70" s="137" t="s">
        <v>892</v>
      </c>
      <c r="AH70" s="137" t="s">
        <v>627</v>
      </c>
      <c r="AI70" s="137" t="s">
        <v>893</v>
      </c>
      <c r="AJ70" s="138">
        <v>3470</v>
      </c>
      <c r="AK70" s="138">
        <v>3470</v>
      </c>
      <c r="AL70" s="137" t="s">
        <v>894</v>
      </c>
      <c r="AM70" s="138">
        <v>6290.32</v>
      </c>
      <c r="AN70" s="138">
        <v>4119.68</v>
      </c>
      <c r="AO70" s="138">
        <v>10410</v>
      </c>
      <c r="AP70" s="138">
        <v>58709.68</v>
      </c>
      <c r="AQ70" s="138">
        <v>14596.32</v>
      </c>
      <c r="AR70" s="138">
        <v>73306</v>
      </c>
      <c r="AS70" s="138">
        <v>58709.68</v>
      </c>
      <c r="AT70" s="138">
        <v>14596.32</v>
      </c>
      <c r="AU70" s="138">
        <v>73306</v>
      </c>
      <c r="AV70" s="137">
        <v>24</v>
      </c>
      <c r="AW70" s="121"/>
      <c r="AX70" s="121"/>
      <c r="AY70" s="121"/>
      <c r="AZ70" s="121"/>
      <c r="BA70" s="121"/>
      <c r="BB70" s="137" t="s">
        <v>1182</v>
      </c>
      <c r="BC70" s="121"/>
      <c r="BD70" s="137" t="s">
        <v>1186</v>
      </c>
      <c r="BE70" s="138">
        <v>65000</v>
      </c>
      <c r="BF70" s="137" t="s">
        <v>478</v>
      </c>
      <c r="BG70" s="137" t="s">
        <v>1135</v>
      </c>
      <c r="BH70" s="133" t="s">
        <v>1189</v>
      </c>
      <c r="BI70" s="126" t="s">
        <v>100</v>
      </c>
      <c r="BJ70" s="133">
        <v>46239</v>
      </c>
      <c r="BK70" s="127" t="s">
        <v>104</v>
      </c>
      <c r="BL70" s="95" t="s">
        <v>119</v>
      </c>
      <c r="BM70" s="96" t="s">
        <v>181</v>
      </c>
      <c r="BN70" s="94" t="s">
        <v>223</v>
      </c>
      <c r="BO70" s="134"/>
      <c r="BP70" s="42"/>
      <c r="BQ70" s="135" t="s">
        <v>1209</v>
      </c>
    </row>
    <row r="71" spans="1:69" ht="23" hidden="1" x14ac:dyDescent="0.35">
      <c r="A71" s="128">
        <v>67</v>
      </c>
      <c r="B71" s="137" t="s">
        <v>252</v>
      </c>
      <c r="C71" s="137" t="s">
        <v>253</v>
      </c>
      <c r="D71" s="137" t="s">
        <v>254</v>
      </c>
      <c r="E71" s="137" t="s">
        <v>255</v>
      </c>
      <c r="F71" s="137" t="s">
        <v>255</v>
      </c>
      <c r="G71" s="137" t="s">
        <v>256</v>
      </c>
      <c r="H71" s="137" t="s">
        <v>255</v>
      </c>
      <c r="I71" s="137">
        <v>37270</v>
      </c>
      <c r="J71" s="137" t="s">
        <v>312</v>
      </c>
      <c r="K71" s="137">
        <v>37270</v>
      </c>
      <c r="L71" s="137" t="s">
        <v>258</v>
      </c>
      <c r="M71" s="137" t="s">
        <v>259</v>
      </c>
      <c r="N71" s="137">
        <v>55812</v>
      </c>
      <c r="O71" s="137" t="s">
        <v>313</v>
      </c>
      <c r="P71" s="137">
        <v>81947</v>
      </c>
      <c r="Q71" s="137" t="s">
        <v>314</v>
      </c>
      <c r="R71" s="137" t="s">
        <v>271</v>
      </c>
      <c r="S71" s="137" t="s">
        <v>480</v>
      </c>
      <c r="T71" s="137" t="s">
        <v>480</v>
      </c>
      <c r="U71" s="137" t="s">
        <v>340</v>
      </c>
      <c r="V71" s="137" t="s">
        <v>265</v>
      </c>
      <c r="W71" s="137">
        <v>0</v>
      </c>
      <c r="X71" s="137" t="s">
        <v>273</v>
      </c>
      <c r="Y71" s="137">
        <v>357808997</v>
      </c>
      <c r="Z71" s="137" t="s">
        <v>481</v>
      </c>
      <c r="AA71" s="137" t="s">
        <v>895</v>
      </c>
      <c r="AB71" s="138">
        <v>72000</v>
      </c>
      <c r="AC71" s="137" t="s">
        <v>667</v>
      </c>
      <c r="AD71" s="137">
        <v>24</v>
      </c>
      <c r="AE71" s="137" t="s">
        <v>879</v>
      </c>
      <c r="AF71" s="137" t="s">
        <v>896</v>
      </c>
      <c r="AG71" s="137" t="s">
        <v>897</v>
      </c>
      <c r="AH71" s="137" t="s">
        <v>621</v>
      </c>
      <c r="AI71" s="137" t="s">
        <v>898</v>
      </c>
      <c r="AJ71" s="138">
        <v>3840</v>
      </c>
      <c r="AK71" s="138">
        <v>3840</v>
      </c>
      <c r="AL71" s="137" t="s">
        <v>899</v>
      </c>
      <c r="AM71" s="138">
        <v>36819.85</v>
      </c>
      <c r="AN71" s="138">
        <v>16960.150000000001</v>
      </c>
      <c r="AO71" s="138">
        <v>53780</v>
      </c>
      <c r="AP71" s="138">
        <v>35180.15</v>
      </c>
      <c r="AQ71" s="138">
        <v>4271.8500000000004</v>
      </c>
      <c r="AR71" s="138">
        <v>39452</v>
      </c>
      <c r="AS71" s="138">
        <v>30383.360000000001</v>
      </c>
      <c r="AT71" s="138">
        <v>4156.6400000000003</v>
      </c>
      <c r="AU71" s="138">
        <v>34540</v>
      </c>
      <c r="AV71" s="137">
        <v>23</v>
      </c>
      <c r="AW71" s="121"/>
      <c r="AX71" s="121"/>
      <c r="AY71" s="121"/>
      <c r="AZ71" s="121"/>
      <c r="BA71" s="121"/>
      <c r="BB71" s="137" t="s">
        <v>1182</v>
      </c>
      <c r="BC71" s="121"/>
      <c r="BD71" s="137"/>
      <c r="BE71" s="138">
        <v>0</v>
      </c>
      <c r="BF71" s="137" t="s">
        <v>480</v>
      </c>
      <c r="BG71" s="137" t="s">
        <v>1136</v>
      </c>
      <c r="BH71" s="133" t="s">
        <v>1189</v>
      </c>
      <c r="BI71" s="126" t="s">
        <v>100</v>
      </c>
      <c r="BJ71" s="133">
        <v>46246</v>
      </c>
      <c r="BK71" s="127" t="s">
        <v>104</v>
      </c>
      <c r="BL71" s="95" t="s">
        <v>119</v>
      </c>
      <c r="BM71" s="96" t="s">
        <v>181</v>
      </c>
      <c r="BN71" s="94" t="s">
        <v>223</v>
      </c>
      <c r="BO71" s="134"/>
      <c r="BP71" s="42"/>
      <c r="BQ71" s="120" t="s">
        <v>1383</v>
      </c>
    </row>
    <row r="72" spans="1:69" ht="23" x14ac:dyDescent="0.35">
      <c r="A72" s="128">
        <v>68</v>
      </c>
      <c r="B72" s="137" t="s">
        <v>252</v>
      </c>
      <c r="C72" s="137" t="s">
        <v>253</v>
      </c>
      <c r="D72" s="137" t="s">
        <v>254</v>
      </c>
      <c r="E72" s="137" t="s">
        <v>255</v>
      </c>
      <c r="F72" s="137" t="s">
        <v>255</v>
      </c>
      <c r="G72" s="137" t="s">
        <v>256</v>
      </c>
      <c r="H72" s="137" t="s">
        <v>255</v>
      </c>
      <c r="I72" s="137">
        <v>28266</v>
      </c>
      <c r="J72" s="137" t="s">
        <v>482</v>
      </c>
      <c r="K72" s="137">
        <v>28266</v>
      </c>
      <c r="L72" s="137" t="s">
        <v>258</v>
      </c>
      <c r="M72" s="137" t="s">
        <v>259</v>
      </c>
      <c r="N72" s="137">
        <v>41983</v>
      </c>
      <c r="O72" s="137" t="s">
        <v>483</v>
      </c>
      <c r="P72" s="137">
        <v>62174</v>
      </c>
      <c r="Q72" s="137" t="s">
        <v>484</v>
      </c>
      <c r="R72" s="137" t="s">
        <v>271</v>
      </c>
      <c r="S72" s="137" t="s">
        <v>485</v>
      </c>
      <c r="T72" s="137" t="s">
        <v>485</v>
      </c>
      <c r="U72" s="137" t="s">
        <v>264</v>
      </c>
      <c r="V72" s="137" t="s">
        <v>265</v>
      </c>
      <c r="W72" s="137">
        <v>0</v>
      </c>
      <c r="X72" s="137" t="s">
        <v>273</v>
      </c>
      <c r="Y72" s="137">
        <v>357832709</v>
      </c>
      <c r="Z72" s="137" t="s">
        <v>486</v>
      </c>
      <c r="AA72" s="137" t="s">
        <v>900</v>
      </c>
      <c r="AB72" s="138">
        <v>60000</v>
      </c>
      <c r="AC72" s="137" t="s">
        <v>631</v>
      </c>
      <c r="AD72" s="137">
        <v>30</v>
      </c>
      <c r="AE72" s="137" t="s">
        <v>879</v>
      </c>
      <c r="AF72" s="137" t="s">
        <v>901</v>
      </c>
      <c r="AG72" s="137" t="s">
        <v>902</v>
      </c>
      <c r="AH72" s="137" t="s">
        <v>621</v>
      </c>
      <c r="AI72" s="137" t="s">
        <v>903</v>
      </c>
      <c r="AJ72" s="138">
        <v>2710</v>
      </c>
      <c r="AK72" s="138">
        <v>2710</v>
      </c>
      <c r="AL72" s="137" t="s">
        <v>904</v>
      </c>
      <c r="AM72" s="138">
        <v>42346.9</v>
      </c>
      <c r="AN72" s="138">
        <v>19983.099999999999</v>
      </c>
      <c r="AO72" s="138">
        <v>62330</v>
      </c>
      <c r="AP72" s="138">
        <v>17653.099999999999</v>
      </c>
      <c r="AQ72" s="138">
        <v>1558.9</v>
      </c>
      <c r="AR72" s="138">
        <v>19212</v>
      </c>
      <c r="AS72" s="138">
        <v>2286.81</v>
      </c>
      <c r="AT72" s="138">
        <v>423.19</v>
      </c>
      <c r="AU72" s="138">
        <v>2710</v>
      </c>
      <c r="AV72" s="137">
        <v>24</v>
      </c>
      <c r="AW72" s="121"/>
      <c r="AX72" s="121"/>
      <c r="AY72" s="121"/>
      <c r="AZ72" s="121"/>
      <c r="BA72" s="121"/>
      <c r="BB72" s="137" t="s">
        <v>1182</v>
      </c>
      <c r="BC72" s="121"/>
      <c r="BD72" s="137"/>
      <c r="BE72" s="138">
        <v>0</v>
      </c>
      <c r="BF72" s="137" t="s">
        <v>485</v>
      </c>
      <c r="BG72" s="137" t="s">
        <v>1137</v>
      </c>
      <c r="BH72" s="133" t="s">
        <v>1189</v>
      </c>
      <c r="BI72" s="126" t="s">
        <v>100</v>
      </c>
      <c r="BJ72" s="133">
        <v>46244</v>
      </c>
      <c r="BK72" s="127" t="s">
        <v>103</v>
      </c>
      <c r="BL72" s="95" t="s">
        <v>108</v>
      </c>
      <c r="BM72" s="96" t="s">
        <v>181</v>
      </c>
      <c r="BN72" s="94" t="s">
        <v>221</v>
      </c>
      <c r="BO72" s="139">
        <v>15000</v>
      </c>
      <c r="BP72" s="42" t="s">
        <v>183</v>
      </c>
      <c r="BQ72" s="180" t="s">
        <v>1190</v>
      </c>
    </row>
    <row r="73" spans="1:69" ht="23" hidden="1" x14ac:dyDescent="0.35">
      <c r="A73" s="128">
        <v>69</v>
      </c>
      <c r="B73" s="137" t="s">
        <v>252</v>
      </c>
      <c r="C73" s="137" t="s">
        <v>253</v>
      </c>
      <c r="D73" s="137" t="s">
        <v>254</v>
      </c>
      <c r="E73" s="137" t="s">
        <v>255</v>
      </c>
      <c r="F73" s="137" t="s">
        <v>255</v>
      </c>
      <c r="G73" s="137" t="s">
        <v>256</v>
      </c>
      <c r="H73" s="137" t="s">
        <v>255</v>
      </c>
      <c r="I73" s="137">
        <v>28125</v>
      </c>
      <c r="J73" s="137" t="s">
        <v>268</v>
      </c>
      <c r="K73" s="137">
        <v>28125</v>
      </c>
      <c r="L73" s="137" t="s">
        <v>258</v>
      </c>
      <c r="M73" s="137" t="s">
        <v>259</v>
      </c>
      <c r="N73" s="137">
        <v>359488</v>
      </c>
      <c r="O73" s="137" t="s">
        <v>275</v>
      </c>
      <c r="P73" s="137">
        <v>516004</v>
      </c>
      <c r="Q73" s="137" t="s">
        <v>276</v>
      </c>
      <c r="R73" s="137" t="s">
        <v>271</v>
      </c>
      <c r="S73" s="137" t="s">
        <v>487</v>
      </c>
      <c r="T73" s="137" t="s">
        <v>487</v>
      </c>
      <c r="U73" s="137" t="s">
        <v>264</v>
      </c>
      <c r="V73" s="137" t="s">
        <v>265</v>
      </c>
      <c r="W73" s="137">
        <v>0</v>
      </c>
      <c r="X73" s="137" t="s">
        <v>273</v>
      </c>
      <c r="Y73" s="137">
        <v>357865990</v>
      </c>
      <c r="Z73" s="137" t="s">
        <v>488</v>
      </c>
      <c r="AA73" s="137" t="s">
        <v>900</v>
      </c>
      <c r="AB73" s="138">
        <v>65000</v>
      </c>
      <c r="AC73" s="137" t="s">
        <v>617</v>
      </c>
      <c r="AD73" s="137">
        <v>24</v>
      </c>
      <c r="AE73" s="137" t="s">
        <v>890</v>
      </c>
      <c r="AF73" s="137" t="s">
        <v>637</v>
      </c>
      <c r="AG73" s="137" t="s">
        <v>905</v>
      </c>
      <c r="AH73" s="137" t="s">
        <v>627</v>
      </c>
      <c r="AI73" s="137" t="s">
        <v>898</v>
      </c>
      <c r="AJ73" s="138">
        <v>3470</v>
      </c>
      <c r="AK73" s="138">
        <v>3470</v>
      </c>
      <c r="AL73" s="137" t="s">
        <v>906</v>
      </c>
      <c r="AM73" s="138">
        <v>12708.01</v>
      </c>
      <c r="AN73" s="138">
        <v>8721.99</v>
      </c>
      <c r="AO73" s="138">
        <v>21430</v>
      </c>
      <c r="AP73" s="138">
        <v>52291.99</v>
      </c>
      <c r="AQ73" s="138">
        <v>10280.01</v>
      </c>
      <c r="AR73" s="138">
        <v>62572</v>
      </c>
      <c r="AS73" s="138">
        <v>48198.26</v>
      </c>
      <c r="AT73" s="138">
        <v>10181.74</v>
      </c>
      <c r="AU73" s="138">
        <v>58380</v>
      </c>
      <c r="AV73" s="137">
        <v>23</v>
      </c>
      <c r="AW73" s="121"/>
      <c r="AX73" s="121"/>
      <c r="AY73" s="121"/>
      <c r="AZ73" s="121"/>
      <c r="BA73" s="121"/>
      <c r="BB73" s="137" t="s">
        <v>1182</v>
      </c>
      <c r="BC73" s="121"/>
      <c r="BD73" s="137" t="s">
        <v>1184</v>
      </c>
      <c r="BE73" s="138">
        <v>65000</v>
      </c>
      <c r="BF73" s="137" t="s">
        <v>487</v>
      </c>
      <c r="BG73" s="137" t="s">
        <v>1138</v>
      </c>
      <c r="BH73" s="133" t="s">
        <v>1189</v>
      </c>
      <c r="BI73" s="126" t="s">
        <v>100</v>
      </c>
      <c r="BJ73" s="133">
        <v>46239</v>
      </c>
      <c r="BK73" s="127" t="s">
        <v>104</v>
      </c>
      <c r="BL73" s="95" t="s">
        <v>119</v>
      </c>
      <c r="BM73" s="96" t="s">
        <v>181</v>
      </c>
      <c r="BN73" s="94" t="s">
        <v>223</v>
      </c>
      <c r="BO73" s="134"/>
      <c r="BP73" s="42"/>
      <c r="BQ73" s="135" t="s">
        <v>1209</v>
      </c>
    </row>
    <row r="74" spans="1:69" ht="23" hidden="1" x14ac:dyDescent="0.35">
      <c r="A74" s="128">
        <v>70</v>
      </c>
      <c r="B74" s="137" t="s">
        <v>252</v>
      </c>
      <c r="C74" s="137" t="s">
        <v>253</v>
      </c>
      <c r="D74" s="137" t="s">
        <v>254</v>
      </c>
      <c r="E74" s="137" t="s">
        <v>255</v>
      </c>
      <c r="F74" s="137" t="s">
        <v>255</v>
      </c>
      <c r="G74" s="137" t="s">
        <v>256</v>
      </c>
      <c r="H74" s="137" t="s">
        <v>255</v>
      </c>
      <c r="I74" s="137">
        <v>37255</v>
      </c>
      <c r="J74" s="137" t="s">
        <v>281</v>
      </c>
      <c r="K74" s="137">
        <v>37255</v>
      </c>
      <c r="L74" s="137" t="s">
        <v>258</v>
      </c>
      <c r="M74" s="137" t="s">
        <v>259</v>
      </c>
      <c r="N74" s="137">
        <v>55646</v>
      </c>
      <c r="O74" s="137" t="s">
        <v>489</v>
      </c>
      <c r="P74" s="137">
        <v>82070</v>
      </c>
      <c r="Q74" s="137" t="s">
        <v>490</v>
      </c>
      <c r="R74" s="137" t="s">
        <v>271</v>
      </c>
      <c r="S74" s="137" t="s">
        <v>491</v>
      </c>
      <c r="T74" s="137" t="s">
        <v>491</v>
      </c>
      <c r="U74" s="137" t="s">
        <v>340</v>
      </c>
      <c r="V74" s="137" t="s">
        <v>265</v>
      </c>
      <c r="W74" s="137">
        <v>0</v>
      </c>
      <c r="X74" s="137" t="s">
        <v>273</v>
      </c>
      <c r="Y74" s="137">
        <v>357959611</v>
      </c>
      <c r="Z74" s="137" t="s">
        <v>492</v>
      </c>
      <c r="AA74" s="137" t="s">
        <v>907</v>
      </c>
      <c r="AB74" s="138">
        <v>80000</v>
      </c>
      <c r="AC74" s="137" t="s">
        <v>631</v>
      </c>
      <c r="AD74" s="137">
        <v>24</v>
      </c>
      <c r="AE74" s="137" t="s">
        <v>908</v>
      </c>
      <c r="AF74" s="137" t="s">
        <v>909</v>
      </c>
      <c r="AG74" s="137" t="s">
        <v>794</v>
      </c>
      <c r="AH74" s="137" t="s">
        <v>614</v>
      </c>
      <c r="AI74" s="137" t="s">
        <v>910</v>
      </c>
      <c r="AJ74" s="138">
        <v>4230</v>
      </c>
      <c r="AK74" s="138">
        <v>4230</v>
      </c>
      <c r="AL74" s="137" t="s">
        <v>911</v>
      </c>
      <c r="AM74" s="138">
        <v>70160.63</v>
      </c>
      <c r="AN74" s="138">
        <v>22899.37</v>
      </c>
      <c r="AO74" s="138">
        <v>93060</v>
      </c>
      <c r="AP74" s="138">
        <v>9839.3700000000008</v>
      </c>
      <c r="AQ74" s="138">
        <v>334.63</v>
      </c>
      <c r="AR74" s="138">
        <v>10174</v>
      </c>
      <c r="AS74" s="138">
        <v>4003.56</v>
      </c>
      <c r="AT74" s="138">
        <v>226.44</v>
      </c>
      <c r="AU74" s="138">
        <v>4230</v>
      </c>
      <c r="AV74" s="137">
        <v>23</v>
      </c>
      <c r="AW74" s="121"/>
      <c r="AX74" s="121"/>
      <c r="AY74" s="121"/>
      <c r="AZ74" s="121"/>
      <c r="BA74" s="121"/>
      <c r="BB74" s="137" t="s">
        <v>1182</v>
      </c>
      <c r="BC74" s="121"/>
      <c r="BD74" s="137"/>
      <c r="BE74" s="138">
        <v>0</v>
      </c>
      <c r="BF74" s="137" t="s">
        <v>491</v>
      </c>
      <c r="BG74" s="137" t="s">
        <v>1139</v>
      </c>
      <c r="BH74" s="133" t="s">
        <v>1189</v>
      </c>
      <c r="BI74" s="126" t="s">
        <v>100</v>
      </c>
      <c r="BJ74" s="133">
        <v>46241</v>
      </c>
      <c r="BK74" s="127" t="s">
        <v>104</v>
      </c>
      <c r="BL74" s="95" t="s">
        <v>119</v>
      </c>
      <c r="BM74" s="96" t="s">
        <v>181</v>
      </c>
      <c r="BN74" s="94" t="s">
        <v>223</v>
      </c>
      <c r="BO74" s="134"/>
      <c r="BP74" s="42"/>
      <c r="BQ74" s="135" t="s">
        <v>1209</v>
      </c>
    </row>
    <row r="75" spans="1:69" ht="23" hidden="1" x14ac:dyDescent="0.35">
      <c r="A75" s="128">
        <v>71</v>
      </c>
      <c r="B75" s="137" t="s">
        <v>252</v>
      </c>
      <c r="C75" s="137" t="s">
        <v>253</v>
      </c>
      <c r="D75" s="137" t="s">
        <v>254</v>
      </c>
      <c r="E75" s="137" t="s">
        <v>255</v>
      </c>
      <c r="F75" s="137" t="s">
        <v>255</v>
      </c>
      <c r="G75" s="137" t="s">
        <v>256</v>
      </c>
      <c r="H75" s="137" t="s">
        <v>255</v>
      </c>
      <c r="I75" s="137">
        <v>37255</v>
      </c>
      <c r="J75" s="137" t="s">
        <v>281</v>
      </c>
      <c r="K75" s="137">
        <v>37255</v>
      </c>
      <c r="L75" s="137" t="s">
        <v>258</v>
      </c>
      <c r="M75" s="137" t="s">
        <v>259</v>
      </c>
      <c r="N75" s="137">
        <v>55618</v>
      </c>
      <c r="O75" s="137" t="s">
        <v>282</v>
      </c>
      <c r="P75" s="137">
        <v>82143</v>
      </c>
      <c r="Q75" s="137" t="s">
        <v>283</v>
      </c>
      <c r="R75" s="137" t="s">
        <v>271</v>
      </c>
      <c r="S75" s="137" t="s">
        <v>493</v>
      </c>
      <c r="T75" s="137" t="s">
        <v>493</v>
      </c>
      <c r="U75" s="137" t="s">
        <v>285</v>
      </c>
      <c r="V75" s="137" t="s">
        <v>265</v>
      </c>
      <c r="W75" s="137">
        <v>0</v>
      </c>
      <c r="X75" s="137" t="s">
        <v>273</v>
      </c>
      <c r="Y75" s="137">
        <v>357989416</v>
      </c>
      <c r="Z75" s="137" t="s">
        <v>494</v>
      </c>
      <c r="AA75" s="137" t="s">
        <v>912</v>
      </c>
      <c r="AB75" s="138">
        <v>80000</v>
      </c>
      <c r="AC75" s="137" t="s">
        <v>631</v>
      </c>
      <c r="AD75" s="137">
        <v>24</v>
      </c>
      <c r="AE75" s="137" t="s">
        <v>908</v>
      </c>
      <c r="AF75" s="137" t="s">
        <v>913</v>
      </c>
      <c r="AG75" s="137" t="s">
        <v>914</v>
      </c>
      <c r="AH75" s="137" t="s">
        <v>644</v>
      </c>
      <c r="AI75" s="137" t="s">
        <v>910</v>
      </c>
      <c r="AJ75" s="138">
        <v>4230</v>
      </c>
      <c r="AK75" s="138">
        <v>4230</v>
      </c>
      <c r="AL75" s="137" t="s">
        <v>915</v>
      </c>
      <c r="AM75" s="138">
        <v>27646.560000000001</v>
      </c>
      <c r="AN75" s="138">
        <v>14653.44</v>
      </c>
      <c r="AO75" s="138">
        <v>42300</v>
      </c>
      <c r="AP75" s="138">
        <v>52353.440000000002</v>
      </c>
      <c r="AQ75" s="138">
        <v>8414.56</v>
      </c>
      <c r="AR75" s="138">
        <v>60768</v>
      </c>
      <c r="AS75" s="138">
        <v>46680.61</v>
      </c>
      <c r="AT75" s="138">
        <v>8309.39</v>
      </c>
      <c r="AU75" s="138">
        <v>54990</v>
      </c>
      <c r="AV75" s="137">
        <v>23</v>
      </c>
      <c r="AW75" s="121"/>
      <c r="AX75" s="121"/>
      <c r="AY75" s="121"/>
      <c r="AZ75" s="121"/>
      <c r="BA75" s="121"/>
      <c r="BB75" s="137" t="s">
        <v>1182</v>
      </c>
      <c r="BC75" s="121"/>
      <c r="BD75" s="137" t="s">
        <v>1187</v>
      </c>
      <c r="BE75" s="138">
        <v>80000</v>
      </c>
      <c r="BF75" s="137" t="s">
        <v>493</v>
      </c>
      <c r="BG75" s="137" t="s">
        <v>1140</v>
      </c>
      <c r="BH75" s="133" t="s">
        <v>1189</v>
      </c>
      <c r="BI75" s="126" t="s">
        <v>100</v>
      </c>
      <c r="BJ75" s="133">
        <v>46241</v>
      </c>
      <c r="BK75" s="127" t="s">
        <v>104</v>
      </c>
      <c r="BL75" s="95" t="s">
        <v>119</v>
      </c>
      <c r="BM75" s="96" t="s">
        <v>181</v>
      </c>
      <c r="BN75" s="94" t="s">
        <v>223</v>
      </c>
      <c r="BO75" s="134"/>
      <c r="BP75" s="42"/>
      <c r="BQ75" s="135" t="s">
        <v>1209</v>
      </c>
    </row>
    <row r="76" spans="1:69" ht="23" hidden="1" x14ac:dyDescent="0.35">
      <c r="A76" s="128">
        <v>72</v>
      </c>
      <c r="B76" s="137" t="s">
        <v>252</v>
      </c>
      <c r="C76" s="137" t="s">
        <v>253</v>
      </c>
      <c r="D76" s="137" t="s">
        <v>254</v>
      </c>
      <c r="E76" s="137" t="s">
        <v>255</v>
      </c>
      <c r="F76" s="137" t="s">
        <v>255</v>
      </c>
      <c r="G76" s="137" t="s">
        <v>256</v>
      </c>
      <c r="H76" s="137" t="s">
        <v>255</v>
      </c>
      <c r="I76" s="137">
        <v>28120</v>
      </c>
      <c r="J76" s="137" t="s">
        <v>332</v>
      </c>
      <c r="K76" s="137">
        <v>28120</v>
      </c>
      <c r="L76" s="137" t="s">
        <v>258</v>
      </c>
      <c r="M76" s="137" t="s">
        <v>259</v>
      </c>
      <c r="N76" s="137">
        <v>41824</v>
      </c>
      <c r="O76" s="137" t="s">
        <v>337</v>
      </c>
      <c r="P76" s="137">
        <v>396880</v>
      </c>
      <c r="Q76" s="137" t="s">
        <v>364</v>
      </c>
      <c r="R76" s="137" t="s">
        <v>271</v>
      </c>
      <c r="S76" s="137" t="s">
        <v>495</v>
      </c>
      <c r="T76" s="137" t="s">
        <v>495</v>
      </c>
      <c r="U76" s="137" t="s">
        <v>305</v>
      </c>
      <c r="V76" s="137" t="s">
        <v>265</v>
      </c>
      <c r="W76" s="137">
        <v>0</v>
      </c>
      <c r="X76" s="137" t="s">
        <v>306</v>
      </c>
      <c r="Y76" s="137">
        <v>358096793</v>
      </c>
      <c r="Z76" s="137" t="s">
        <v>496</v>
      </c>
      <c r="AA76" s="137" t="s">
        <v>660</v>
      </c>
      <c r="AB76" s="138">
        <v>64000</v>
      </c>
      <c r="AC76" s="137" t="s">
        <v>686</v>
      </c>
      <c r="AD76" s="137">
        <v>24</v>
      </c>
      <c r="AE76" s="137" t="s">
        <v>657</v>
      </c>
      <c r="AF76" s="137" t="s">
        <v>679</v>
      </c>
      <c r="AG76" s="137" t="s">
        <v>687</v>
      </c>
      <c r="AH76" s="137" t="s">
        <v>627</v>
      </c>
      <c r="AI76" s="137" t="s">
        <v>916</v>
      </c>
      <c r="AJ76" s="138">
        <v>3410</v>
      </c>
      <c r="AK76" s="138">
        <v>3410</v>
      </c>
      <c r="AL76" s="137"/>
      <c r="AM76" s="138">
        <v>0</v>
      </c>
      <c r="AN76" s="138">
        <v>0</v>
      </c>
      <c r="AO76" s="138">
        <v>0</v>
      </c>
      <c r="AP76" s="138">
        <v>64000</v>
      </c>
      <c r="AQ76" s="138">
        <v>17797</v>
      </c>
      <c r="AR76" s="138">
        <v>81797</v>
      </c>
      <c r="AS76" s="138">
        <v>60695.96</v>
      </c>
      <c r="AT76" s="138">
        <v>17734.04</v>
      </c>
      <c r="AU76" s="138">
        <v>78430</v>
      </c>
      <c r="AV76" s="137">
        <v>23</v>
      </c>
      <c r="AW76" s="121"/>
      <c r="AX76" s="121"/>
      <c r="AY76" s="121"/>
      <c r="AZ76" s="121"/>
      <c r="BA76" s="121"/>
      <c r="BB76" s="137" t="s">
        <v>1182</v>
      </c>
      <c r="BC76" s="121"/>
      <c r="BD76" s="137" t="s">
        <v>1183</v>
      </c>
      <c r="BE76" s="138">
        <v>64000</v>
      </c>
      <c r="BF76" s="137" t="s">
        <v>495</v>
      </c>
      <c r="BG76" s="137" t="s">
        <v>1141</v>
      </c>
      <c r="BH76" s="133" t="s">
        <v>1189</v>
      </c>
      <c r="BI76" s="126" t="s">
        <v>100</v>
      </c>
      <c r="BJ76" s="133">
        <v>46246</v>
      </c>
      <c r="BK76" s="127" t="s">
        <v>104</v>
      </c>
      <c r="BL76" s="95" t="s">
        <v>119</v>
      </c>
      <c r="BM76" s="96" t="s">
        <v>181</v>
      </c>
      <c r="BN76" s="94" t="s">
        <v>223</v>
      </c>
      <c r="BO76" s="134"/>
      <c r="BP76" s="42"/>
      <c r="BQ76" s="135" t="s">
        <v>1209</v>
      </c>
    </row>
    <row r="77" spans="1:69" ht="23" hidden="1" x14ac:dyDescent="0.35">
      <c r="A77" s="128">
        <v>73</v>
      </c>
      <c r="B77" s="137" t="s">
        <v>252</v>
      </c>
      <c r="C77" s="137" t="s">
        <v>253</v>
      </c>
      <c r="D77" s="137" t="s">
        <v>254</v>
      </c>
      <c r="E77" s="137" t="s">
        <v>255</v>
      </c>
      <c r="F77" s="137" t="s">
        <v>255</v>
      </c>
      <c r="G77" s="137" t="s">
        <v>256</v>
      </c>
      <c r="H77" s="137" t="s">
        <v>255</v>
      </c>
      <c r="I77" s="137">
        <v>37255</v>
      </c>
      <c r="J77" s="137" t="s">
        <v>281</v>
      </c>
      <c r="K77" s="137">
        <v>37255</v>
      </c>
      <c r="L77" s="137" t="s">
        <v>258</v>
      </c>
      <c r="M77" s="137" t="s">
        <v>259</v>
      </c>
      <c r="N77" s="137">
        <v>55489</v>
      </c>
      <c r="O77" s="137" t="s">
        <v>464</v>
      </c>
      <c r="P77" s="137">
        <v>81624</v>
      </c>
      <c r="Q77" s="137" t="s">
        <v>497</v>
      </c>
      <c r="R77" s="137" t="s">
        <v>271</v>
      </c>
      <c r="S77" s="137" t="s">
        <v>498</v>
      </c>
      <c r="T77" s="137" t="s">
        <v>498</v>
      </c>
      <c r="U77" s="137" t="s">
        <v>340</v>
      </c>
      <c r="V77" s="137" t="s">
        <v>265</v>
      </c>
      <c r="W77" s="137">
        <v>0</v>
      </c>
      <c r="X77" s="137" t="s">
        <v>273</v>
      </c>
      <c r="Y77" s="137">
        <v>358433725</v>
      </c>
      <c r="Z77" s="137" t="s">
        <v>499</v>
      </c>
      <c r="AA77" s="137" t="s">
        <v>688</v>
      </c>
      <c r="AB77" s="138">
        <v>80000</v>
      </c>
      <c r="AC77" s="137" t="s">
        <v>631</v>
      </c>
      <c r="AD77" s="137">
        <v>24</v>
      </c>
      <c r="AE77" s="137" t="s">
        <v>917</v>
      </c>
      <c r="AF77" s="137" t="s">
        <v>918</v>
      </c>
      <c r="AG77" s="137" t="s">
        <v>919</v>
      </c>
      <c r="AH77" s="137" t="s">
        <v>644</v>
      </c>
      <c r="AI77" s="137" t="s">
        <v>920</v>
      </c>
      <c r="AJ77" s="138">
        <v>4260</v>
      </c>
      <c r="AK77" s="138">
        <v>4260</v>
      </c>
      <c r="AL77" s="137" t="s">
        <v>921</v>
      </c>
      <c r="AM77" s="138">
        <v>51785.39</v>
      </c>
      <c r="AN77" s="138">
        <v>20634.61</v>
      </c>
      <c r="AO77" s="138">
        <v>72420</v>
      </c>
      <c r="AP77" s="138">
        <v>28214.61</v>
      </c>
      <c r="AQ77" s="138">
        <v>2387.39</v>
      </c>
      <c r="AR77" s="138">
        <v>30602</v>
      </c>
      <c r="AS77" s="138">
        <v>19178.560000000001</v>
      </c>
      <c r="AT77" s="138">
        <v>2121.44</v>
      </c>
      <c r="AU77" s="138">
        <v>21300</v>
      </c>
      <c r="AV77" s="137">
        <v>22</v>
      </c>
      <c r="AW77" s="121"/>
      <c r="AX77" s="121"/>
      <c r="AY77" s="121"/>
      <c r="AZ77" s="121"/>
      <c r="BA77" s="121"/>
      <c r="BB77" s="137" t="s">
        <v>1182</v>
      </c>
      <c r="BC77" s="121"/>
      <c r="BD77" s="137"/>
      <c r="BE77" s="138">
        <v>0</v>
      </c>
      <c r="BF77" s="137" t="s">
        <v>498</v>
      </c>
      <c r="BG77" s="137" t="s">
        <v>1142</v>
      </c>
      <c r="BH77" s="133" t="s">
        <v>1189</v>
      </c>
      <c r="BI77" s="126" t="s">
        <v>100</v>
      </c>
      <c r="BJ77" s="133">
        <v>46241</v>
      </c>
      <c r="BK77" s="127" t="s">
        <v>104</v>
      </c>
      <c r="BL77" s="95" t="s">
        <v>119</v>
      </c>
      <c r="BM77" s="96" t="s">
        <v>181</v>
      </c>
      <c r="BN77" s="94" t="s">
        <v>223</v>
      </c>
      <c r="BO77" s="134"/>
      <c r="BP77" s="42"/>
      <c r="BQ77" s="135" t="s">
        <v>1209</v>
      </c>
    </row>
    <row r="78" spans="1:69" ht="23" hidden="1" x14ac:dyDescent="0.35">
      <c r="A78" s="128">
        <v>74</v>
      </c>
      <c r="B78" s="137" t="s">
        <v>252</v>
      </c>
      <c r="C78" s="137" t="s">
        <v>253</v>
      </c>
      <c r="D78" s="137" t="s">
        <v>254</v>
      </c>
      <c r="E78" s="137" t="s">
        <v>255</v>
      </c>
      <c r="F78" s="137" t="s">
        <v>255</v>
      </c>
      <c r="G78" s="137" t="s">
        <v>256</v>
      </c>
      <c r="H78" s="137" t="s">
        <v>255</v>
      </c>
      <c r="I78" s="137">
        <v>37255</v>
      </c>
      <c r="J78" s="137" t="s">
        <v>281</v>
      </c>
      <c r="K78" s="137">
        <v>37255</v>
      </c>
      <c r="L78" s="137" t="s">
        <v>258</v>
      </c>
      <c r="M78" s="137" t="s">
        <v>259</v>
      </c>
      <c r="N78" s="137">
        <v>55489</v>
      </c>
      <c r="O78" s="137" t="s">
        <v>464</v>
      </c>
      <c r="P78" s="137">
        <v>81624</v>
      </c>
      <c r="Q78" s="137" t="s">
        <v>497</v>
      </c>
      <c r="R78" s="137" t="s">
        <v>271</v>
      </c>
      <c r="S78" s="137" t="s">
        <v>500</v>
      </c>
      <c r="T78" s="137" t="s">
        <v>500</v>
      </c>
      <c r="U78" s="137" t="s">
        <v>264</v>
      </c>
      <c r="V78" s="137" t="s">
        <v>265</v>
      </c>
      <c r="W78" s="137">
        <v>0</v>
      </c>
      <c r="X78" s="137" t="s">
        <v>273</v>
      </c>
      <c r="Y78" s="137">
        <v>358435313</v>
      </c>
      <c r="Z78" s="137" t="s">
        <v>501</v>
      </c>
      <c r="AA78" s="137" t="s">
        <v>688</v>
      </c>
      <c r="AB78" s="138">
        <v>66000</v>
      </c>
      <c r="AC78" s="137" t="s">
        <v>631</v>
      </c>
      <c r="AD78" s="137">
        <v>30</v>
      </c>
      <c r="AE78" s="137" t="s">
        <v>908</v>
      </c>
      <c r="AF78" s="137" t="s">
        <v>922</v>
      </c>
      <c r="AG78" s="137" t="s">
        <v>919</v>
      </c>
      <c r="AH78" s="137" t="s">
        <v>644</v>
      </c>
      <c r="AI78" s="137" t="s">
        <v>920</v>
      </c>
      <c r="AJ78" s="138">
        <v>2950</v>
      </c>
      <c r="AK78" s="138">
        <v>2950</v>
      </c>
      <c r="AL78" s="137" t="s">
        <v>923</v>
      </c>
      <c r="AM78" s="138">
        <v>27696.240000000002</v>
      </c>
      <c r="AN78" s="138">
        <v>16553.759999999998</v>
      </c>
      <c r="AO78" s="138">
        <v>44250</v>
      </c>
      <c r="AP78" s="138">
        <v>38303.760000000002</v>
      </c>
      <c r="AQ78" s="138">
        <v>6522.24</v>
      </c>
      <c r="AR78" s="138">
        <v>44826</v>
      </c>
      <c r="AS78" s="138">
        <v>16159.27</v>
      </c>
      <c r="AT78" s="138">
        <v>4490.7299999999996</v>
      </c>
      <c r="AU78" s="138">
        <v>20650</v>
      </c>
      <c r="AV78" s="137">
        <v>22</v>
      </c>
      <c r="AW78" s="121"/>
      <c r="AX78" s="121"/>
      <c r="AY78" s="121"/>
      <c r="AZ78" s="121"/>
      <c r="BA78" s="121"/>
      <c r="BB78" s="137" t="s">
        <v>1182</v>
      </c>
      <c r="BC78" s="121"/>
      <c r="BD78" s="137"/>
      <c r="BE78" s="138">
        <v>0</v>
      </c>
      <c r="BF78" s="137" t="s">
        <v>500</v>
      </c>
      <c r="BG78" s="137" t="s">
        <v>1143</v>
      </c>
      <c r="BH78" s="133" t="s">
        <v>1189</v>
      </c>
      <c r="BI78" s="126" t="s">
        <v>100</v>
      </c>
      <c r="BJ78" s="133">
        <v>46241</v>
      </c>
      <c r="BK78" s="127" t="s">
        <v>104</v>
      </c>
      <c r="BL78" s="95" t="s">
        <v>119</v>
      </c>
      <c r="BM78" s="96" t="s">
        <v>181</v>
      </c>
      <c r="BN78" s="94" t="s">
        <v>223</v>
      </c>
      <c r="BO78" s="134"/>
      <c r="BP78" s="42"/>
      <c r="BQ78" s="135" t="s">
        <v>1209</v>
      </c>
    </row>
    <row r="79" spans="1:69" ht="23" x14ac:dyDescent="0.35">
      <c r="A79" s="128">
        <v>75</v>
      </c>
      <c r="B79" s="137" t="s">
        <v>252</v>
      </c>
      <c r="C79" s="137" t="s">
        <v>253</v>
      </c>
      <c r="D79" s="137" t="s">
        <v>254</v>
      </c>
      <c r="E79" s="137" t="s">
        <v>255</v>
      </c>
      <c r="F79" s="137" t="s">
        <v>255</v>
      </c>
      <c r="G79" s="137" t="s">
        <v>256</v>
      </c>
      <c r="H79" s="137" t="s">
        <v>255</v>
      </c>
      <c r="I79" s="137">
        <v>28146</v>
      </c>
      <c r="J79" s="137" t="s">
        <v>502</v>
      </c>
      <c r="K79" s="137">
        <v>28146</v>
      </c>
      <c r="L79" s="137" t="s">
        <v>503</v>
      </c>
      <c r="M79" s="137" t="s">
        <v>504</v>
      </c>
      <c r="N79" s="137">
        <v>41831</v>
      </c>
      <c r="O79" s="137" t="s">
        <v>505</v>
      </c>
      <c r="P79" s="137">
        <v>61975</v>
      </c>
      <c r="Q79" s="137" t="s">
        <v>506</v>
      </c>
      <c r="R79" s="137" t="s">
        <v>271</v>
      </c>
      <c r="S79" s="137" t="s">
        <v>507</v>
      </c>
      <c r="T79" s="137" t="s">
        <v>507</v>
      </c>
      <c r="U79" s="137" t="s">
        <v>285</v>
      </c>
      <c r="V79" s="137" t="s">
        <v>265</v>
      </c>
      <c r="W79" s="137">
        <v>0</v>
      </c>
      <c r="X79" s="137" t="s">
        <v>273</v>
      </c>
      <c r="Y79" s="137">
        <v>358464840</v>
      </c>
      <c r="Z79" s="137" t="s">
        <v>508</v>
      </c>
      <c r="AA79" s="137" t="s">
        <v>688</v>
      </c>
      <c r="AB79" s="138">
        <v>42000</v>
      </c>
      <c r="AC79" s="137" t="s">
        <v>924</v>
      </c>
      <c r="AD79" s="137">
        <v>24</v>
      </c>
      <c r="AE79" s="137" t="s">
        <v>925</v>
      </c>
      <c r="AF79" s="137" t="s">
        <v>926</v>
      </c>
      <c r="AG79" s="137" t="s">
        <v>927</v>
      </c>
      <c r="AH79" s="137" t="s">
        <v>644</v>
      </c>
      <c r="AI79" s="137" t="s">
        <v>928</v>
      </c>
      <c r="AJ79" s="138">
        <v>2220</v>
      </c>
      <c r="AK79" s="138">
        <v>2220</v>
      </c>
      <c r="AL79" s="137" t="s">
        <v>929</v>
      </c>
      <c r="AM79" s="138">
        <v>37755.660000000003</v>
      </c>
      <c r="AN79" s="138">
        <v>11084.34</v>
      </c>
      <c r="AO79" s="138">
        <v>48840</v>
      </c>
      <c r="AP79" s="138">
        <v>4244.34</v>
      </c>
      <c r="AQ79" s="138">
        <v>135.66</v>
      </c>
      <c r="AR79" s="138">
        <v>4380</v>
      </c>
      <c r="AS79" s="138">
        <v>0</v>
      </c>
      <c r="AT79" s="138">
        <v>0</v>
      </c>
      <c r="AU79" s="138">
        <v>0</v>
      </c>
      <c r="AV79" s="137">
        <v>22</v>
      </c>
      <c r="AW79" s="121"/>
      <c r="AX79" s="121"/>
      <c r="AY79" s="121"/>
      <c r="AZ79" s="121"/>
      <c r="BA79" s="121"/>
      <c r="BB79" s="137" t="s">
        <v>1182</v>
      </c>
      <c r="BC79" s="121"/>
      <c r="BD79" s="137"/>
      <c r="BE79" s="138">
        <v>0</v>
      </c>
      <c r="BF79" s="137" t="s">
        <v>507</v>
      </c>
      <c r="BG79" s="137" t="s">
        <v>1144</v>
      </c>
      <c r="BH79" s="133" t="s">
        <v>1189</v>
      </c>
      <c r="BI79" s="126" t="s">
        <v>100</v>
      </c>
      <c r="BJ79" s="133">
        <v>46247</v>
      </c>
      <c r="BK79" s="127" t="s">
        <v>103</v>
      </c>
      <c r="BL79" s="95" t="s">
        <v>108</v>
      </c>
      <c r="BM79" s="96" t="s">
        <v>180</v>
      </c>
      <c r="BN79" s="94" t="s">
        <v>221</v>
      </c>
      <c r="BO79" s="139">
        <v>11100</v>
      </c>
      <c r="BP79" s="42" t="s">
        <v>182</v>
      </c>
      <c r="BQ79" s="180" t="s">
        <v>1191</v>
      </c>
    </row>
    <row r="80" spans="1:69" ht="23" hidden="1" x14ac:dyDescent="0.35">
      <c r="A80" s="128">
        <v>76</v>
      </c>
      <c r="B80" s="137" t="s">
        <v>252</v>
      </c>
      <c r="C80" s="137" t="s">
        <v>253</v>
      </c>
      <c r="D80" s="137" t="s">
        <v>254</v>
      </c>
      <c r="E80" s="137" t="s">
        <v>255</v>
      </c>
      <c r="F80" s="137" t="s">
        <v>255</v>
      </c>
      <c r="G80" s="137" t="s">
        <v>256</v>
      </c>
      <c r="H80" s="137" t="s">
        <v>255</v>
      </c>
      <c r="I80" s="137">
        <v>28125</v>
      </c>
      <c r="J80" s="137" t="s">
        <v>268</v>
      </c>
      <c r="K80" s="137">
        <v>28125</v>
      </c>
      <c r="L80" s="137" t="s">
        <v>258</v>
      </c>
      <c r="M80" s="137" t="s">
        <v>259</v>
      </c>
      <c r="N80" s="137">
        <v>41773</v>
      </c>
      <c r="O80" s="137" t="s">
        <v>269</v>
      </c>
      <c r="P80" s="137">
        <v>62231</v>
      </c>
      <c r="Q80" s="137" t="s">
        <v>509</v>
      </c>
      <c r="R80" s="137" t="s">
        <v>271</v>
      </c>
      <c r="S80" s="137" t="s">
        <v>510</v>
      </c>
      <c r="T80" s="137" t="s">
        <v>510</v>
      </c>
      <c r="U80" s="137" t="s">
        <v>340</v>
      </c>
      <c r="V80" s="137" t="s">
        <v>265</v>
      </c>
      <c r="W80" s="137">
        <v>0</v>
      </c>
      <c r="X80" s="137" t="s">
        <v>279</v>
      </c>
      <c r="Y80" s="137">
        <v>358506268</v>
      </c>
      <c r="Z80" s="137" t="s">
        <v>511</v>
      </c>
      <c r="AA80" s="137" t="s">
        <v>930</v>
      </c>
      <c r="AB80" s="138">
        <v>28000</v>
      </c>
      <c r="AC80" s="137" t="s">
        <v>617</v>
      </c>
      <c r="AD80" s="137">
        <v>18</v>
      </c>
      <c r="AE80" s="137" t="s">
        <v>657</v>
      </c>
      <c r="AF80" s="137" t="s">
        <v>931</v>
      </c>
      <c r="AG80" s="137" t="s">
        <v>932</v>
      </c>
      <c r="AH80" s="137" t="s">
        <v>627</v>
      </c>
      <c r="AI80" s="137" t="s">
        <v>933</v>
      </c>
      <c r="AJ80" s="138">
        <v>1880</v>
      </c>
      <c r="AK80" s="138">
        <v>1880</v>
      </c>
      <c r="AL80" s="137"/>
      <c r="AM80" s="138">
        <v>0</v>
      </c>
      <c r="AN80" s="138">
        <v>0</v>
      </c>
      <c r="AO80" s="138">
        <v>0</v>
      </c>
      <c r="AP80" s="138">
        <v>28000</v>
      </c>
      <c r="AQ80" s="138">
        <v>6137</v>
      </c>
      <c r="AR80" s="138">
        <v>34137</v>
      </c>
      <c r="AS80" s="138">
        <v>28000</v>
      </c>
      <c r="AT80" s="138">
        <v>6137</v>
      </c>
      <c r="AU80" s="138">
        <v>34137</v>
      </c>
      <c r="AV80" s="137">
        <v>21</v>
      </c>
      <c r="AW80" s="121"/>
      <c r="AX80" s="121"/>
      <c r="AY80" s="121"/>
      <c r="AZ80" s="121"/>
      <c r="BA80" s="121"/>
      <c r="BB80" s="137" t="s">
        <v>1182</v>
      </c>
      <c r="BC80" s="121"/>
      <c r="BD80" s="137" t="s">
        <v>1184</v>
      </c>
      <c r="BE80" s="138">
        <v>28000</v>
      </c>
      <c r="BF80" s="137" t="s">
        <v>510</v>
      </c>
      <c r="BG80" s="137" t="s">
        <v>1145</v>
      </c>
      <c r="BH80" s="133" t="s">
        <v>1189</v>
      </c>
      <c r="BI80" s="126" t="s">
        <v>100</v>
      </c>
      <c r="BJ80" s="133">
        <v>46239</v>
      </c>
      <c r="BK80" s="127" t="s">
        <v>104</v>
      </c>
      <c r="BL80" s="95" t="s">
        <v>119</v>
      </c>
      <c r="BM80" s="96" t="s">
        <v>181</v>
      </c>
      <c r="BN80" s="94" t="s">
        <v>223</v>
      </c>
      <c r="BO80" s="134"/>
      <c r="BP80" s="42"/>
      <c r="BQ80" s="135" t="s">
        <v>1209</v>
      </c>
    </row>
    <row r="81" spans="1:69" ht="23" hidden="1" x14ac:dyDescent="0.35">
      <c r="A81" s="128">
        <v>77</v>
      </c>
      <c r="B81" s="137" t="s">
        <v>252</v>
      </c>
      <c r="C81" s="137" t="s">
        <v>253</v>
      </c>
      <c r="D81" s="137" t="s">
        <v>254</v>
      </c>
      <c r="E81" s="137" t="s">
        <v>255</v>
      </c>
      <c r="F81" s="137" t="s">
        <v>255</v>
      </c>
      <c r="G81" s="137" t="s">
        <v>256</v>
      </c>
      <c r="H81" s="137" t="s">
        <v>255</v>
      </c>
      <c r="I81" s="137">
        <v>28125</v>
      </c>
      <c r="J81" s="137" t="s">
        <v>268</v>
      </c>
      <c r="K81" s="137">
        <v>28125</v>
      </c>
      <c r="L81" s="137" t="s">
        <v>258</v>
      </c>
      <c r="M81" s="137" t="s">
        <v>259</v>
      </c>
      <c r="N81" s="137">
        <v>41774</v>
      </c>
      <c r="O81" s="137" t="s">
        <v>269</v>
      </c>
      <c r="P81" s="137">
        <v>61909</v>
      </c>
      <c r="Q81" s="137" t="s">
        <v>386</v>
      </c>
      <c r="R81" s="137" t="s">
        <v>271</v>
      </c>
      <c r="S81" s="137" t="s">
        <v>512</v>
      </c>
      <c r="T81" s="137" t="s">
        <v>512</v>
      </c>
      <c r="U81" s="137" t="s">
        <v>340</v>
      </c>
      <c r="V81" s="137" t="s">
        <v>341</v>
      </c>
      <c r="W81" s="137">
        <v>0</v>
      </c>
      <c r="X81" s="137" t="s">
        <v>273</v>
      </c>
      <c r="Y81" s="137">
        <v>358506269</v>
      </c>
      <c r="Z81" s="137" t="s">
        <v>513</v>
      </c>
      <c r="AA81" s="137" t="s">
        <v>930</v>
      </c>
      <c r="AB81" s="138">
        <v>39000</v>
      </c>
      <c r="AC81" s="137" t="s">
        <v>617</v>
      </c>
      <c r="AD81" s="137">
        <v>24</v>
      </c>
      <c r="AE81" s="137" t="s">
        <v>641</v>
      </c>
      <c r="AF81" s="137" t="s">
        <v>934</v>
      </c>
      <c r="AG81" s="137" t="s">
        <v>935</v>
      </c>
      <c r="AH81" s="137" t="s">
        <v>644</v>
      </c>
      <c r="AI81" s="137" t="s">
        <v>933</v>
      </c>
      <c r="AJ81" s="138">
        <v>2060</v>
      </c>
      <c r="AK81" s="138">
        <v>2060</v>
      </c>
      <c r="AL81" s="137"/>
      <c r="AM81" s="138">
        <v>0</v>
      </c>
      <c r="AN81" s="138">
        <v>0</v>
      </c>
      <c r="AO81" s="138">
        <v>0</v>
      </c>
      <c r="AP81" s="138">
        <v>39000</v>
      </c>
      <c r="AQ81" s="138">
        <v>10861</v>
      </c>
      <c r="AR81" s="138">
        <v>49861</v>
      </c>
      <c r="AS81" s="138">
        <v>32650.99</v>
      </c>
      <c r="AT81" s="138">
        <v>10609.01</v>
      </c>
      <c r="AU81" s="138">
        <v>43260</v>
      </c>
      <c r="AV81" s="137">
        <v>21</v>
      </c>
      <c r="AW81" s="121"/>
      <c r="AX81" s="121"/>
      <c r="AY81" s="121"/>
      <c r="AZ81" s="121"/>
      <c r="BA81" s="121"/>
      <c r="BB81" s="137" t="s">
        <v>1182</v>
      </c>
      <c r="BC81" s="121"/>
      <c r="BD81" s="137" t="s">
        <v>1184</v>
      </c>
      <c r="BE81" s="138">
        <v>39000</v>
      </c>
      <c r="BF81" s="137" t="s">
        <v>512</v>
      </c>
      <c r="BG81" s="137" t="s">
        <v>1146</v>
      </c>
      <c r="BH81" s="133" t="s">
        <v>1189</v>
      </c>
      <c r="BI81" s="126" t="s">
        <v>100</v>
      </c>
      <c r="BJ81" s="133">
        <v>46239</v>
      </c>
      <c r="BK81" s="127" t="s">
        <v>104</v>
      </c>
      <c r="BL81" s="95" t="s">
        <v>119</v>
      </c>
      <c r="BM81" s="96" t="s">
        <v>181</v>
      </c>
      <c r="BN81" s="94" t="s">
        <v>223</v>
      </c>
      <c r="BO81" s="134"/>
      <c r="BP81" s="42"/>
      <c r="BQ81" s="135" t="s">
        <v>1209</v>
      </c>
    </row>
    <row r="82" spans="1:69" ht="23" hidden="1" x14ac:dyDescent="0.35">
      <c r="A82" s="128">
        <v>78</v>
      </c>
      <c r="B82" s="137" t="s">
        <v>252</v>
      </c>
      <c r="C82" s="137" t="s">
        <v>253</v>
      </c>
      <c r="D82" s="137" t="s">
        <v>254</v>
      </c>
      <c r="E82" s="137" t="s">
        <v>255</v>
      </c>
      <c r="F82" s="137" t="s">
        <v>255</v>
      </c>
      <c r="G82" s="137" t="s">
        <v>256</v>
      </c>
      <c r="H82" s="137" t="s">
        <v>255</v>
      </c>
      <c r="I82" s="137">
        <v>28125</v>
      </c>
      <c r="J82" s="137" t="s">
        <v>268</v>
      </c>
      <c r="K82" s="137">
        <v>28125</v>
      </c>
      <c r="L82" s="137" t="s">
        <v>258</v>
      </c>
      <c r="M82" s="137" t="s">
        <v>259</v>
      </c>
      <c r="N82" s="137">
        <v>41774</v>
      </c>
      <c r="O82" s="137" t="s">
        <v>269</v>
      </c>
      <c r="P82" s="137">
        <v>62119</v>
      </c>
      <c r="Q82" s="137" t="s">
        <v>318</v>
      </c>
      <c r="R82" s="137" t="s">
        <v>271</v>
      </c>
      <c r="S82" s="137" t="s">
        <v>514</v>
      </c>
      <c r="T82" s="137" t="s">
        <v>514</v>
      </c>
      <c r="U82" s="137" t="s">
        <v>285</v>
      </c>
      <c r="V82" s="137" t="s">
        <v>265</v>
      </c>
      <c r="W82" s="137">
        <v>0</v>
      </c>
      <c r="X82" s="137" t="s">
        <v>279</v>
      </c>
      <c r="Y82" s="137">
        <v>358506270</v>
      </c>
      <c r="Z82" s="137" t="s">
        <v>515</v>
      </c>
      <c r="AA82" s="137" t="s">
        <v>930</v>
      </c>
      <c r="AB82" s="138">
        <v>25000</v>
      </c>
      <c r="AC82" s="137" t="s">
        <v>617</v>
      </c>
      <c r="AD82" s="137">
        <v>18</v>
      </c>
      <c r="AE82" s="137" t="s">
        <v>689</v>
      </c>
      <c r="AF82" s="137" t="s">
        <v>936</v>
      </c>
      <c r="AG82" s="137" t="s">
        <v>937</v>
      </c>
      <c r="AH82" s="137" t="s">
        <v>644</v>
      </c>
      <c r="AI82" s="137" t="s">
        <v>933</v>
      </c>
      <c r="AJ82" s="138">
        <v>1660</v>
      </c>
      <c r="AK82" s="138">
        <v>1660</v>
      </c>
      <c r="AL82" s="137" t="s">
        <v>938</v>
      </c>
      <c r="AM82" s="138">
        <v>12489.94</v>
      </c>
      <c r="AN82" s="138">
        <v>4110.0600000000004</v>
      </c>
      <c r="AO82" s="138">
        <v>16600</v>
      </c>
      <c r="AP82" s="138">
        <v>12510.06</v>
      </c>
      <c r="AQ82" s="138">
        <v>1153.94</v>
      </c>
      <c r="AR82" s="138">
        <v>13664</v>
      </c>
      <c r="AS82" s="138">
        <v>12510.06</v>
      </c>
      <c r="AT82" s="138">
        <v>1153.94</v>
      </c>
      <c r="AU82" s="138">
        <v>13664</v>
      </c>
      <c r="AV82" s="137">
        <v>21</v>
      </c>
      <c r="AW82" s="121"/>
      <c r="AX82" s="121"/>
      <c r="AY82" s="121"/>
      <c r="AZ82" s="121"/>
      <c r="BA82" s="121"/>
      <c r="BB82" s="137" t="s">
        <v>1182</v>
      </c>
      <c r="BC82" s="121"/>
      <c r="BD82" s="137"/>
      <c r="BE82" s="138">
        <v>0</v>
      </c>
      <c r="BF82" s="137" t="s">
        <v>514</v>
      </c>
      <c r="BG82" s="137" t="s">
        <v>1147</v>
      </c>
      <c r="BH82" s="133" t="s">
        <v>1189</v>
      </c>
      <c r="BI82" s="126" t="s">
        <v>100</v>
      </c>
      <c r="BJ82" s="133">
        <v>46239</v>
      </c>
      <c r="BK82" s="127" t="s">
        <v>103</v>
      </c>
      <c r="BL82" s="95" t="s">
        <v>108</v>
      </c>
      <c r="BM82" s="96" t="s">
        <v>181</v>
      </c>
      <c r="BN82" s="94" t="s">
        <v>223</v>
      </c>
      <c r="BO82" s="134"/>
      <c r="BP82" s="42"/>
      <c r="BQ82" s="135" t="s">
        <v>1210</v>
      </c>
    </row>
    <row r="83" spans="1:69" ht="23" x14ac:dyDescent="0.35">
      <c r="A83" s="128">
        <v>79</v>
      </c>
      <c r="B83" s="137" t="s">
        <v>252</v>
      </c>
      <c r="C83" s="137" t="s">
        <v>253</v>
      </c>
      <c r="D83" s="137" t="s">
        <v>254</v>
      </c>
      <c r="E83" s="137" t="s">
        <v>255</v>
      </c>
      <c r="F83" s="137" t="s">
        <v>255</v>
      </c>
      <c r="G83" s="137" t="s">
        <v>256</v>
      </c>
      <c r="H83" s="137" t="s">
        <v>255</v>
      </c>
      <c r="I83" s="137">
        <v>37166</v>
      </c>
      <c r="J83" s="137" t="s">
        <v>257</v>
      </c>
      <c r="K83" s="137">
        <v>37166</v>
      </c>
      <c r="L83" s="137" t="s">
        <v>258</v>
      </c>
      <c r="M83" s="137" t="s">
        <v>259</v>
      </c>
      <c r="N83" s="137">
        <v>55514</v>
      </c>
      <c r="O83" s="137" t="s">
        <v>260</v>
      </c>
      <c r="P83" s="137">
        <v>81534</v>
      </c>
      <c r="Q83" s="137" t="s">
        <v>516</v>
      </c>
      <c r="R83" s="137" t="s">
        <v>271</v>
      </c>
      <c r="S83" s="137" t="s">
        <v>517</v>
      </c>
      <c r="T83" s="137" t="s">
        <v>517</v>
      </c>
      <c r="U83" s="137" t="s">
        <v>285</v>
      </c>
      <c r="V83" s="137" t="s">
        <v>265</v>
      </c>
      <c r="W83" s="137">
        <v>0</v>
      </c>
      <c r="X83" s="137" t="s">
        <v>273</v>
      </c>
      <c r="Y83" s="137">
        <v>358591189</v>
      </c>
      <c r="Z83" s="137" t="s">
        <v>518</v>
      </c>
      <c r="AA83" s="137" t="s">
        <v>939</v>
      </c>
      <c r="AB83" s="138">
        <v>65000</v>
      </c>
      <c r="AC83" s="137" t="s">
        <v>610</v>
      </c>
      <c r="AD83" s="137">
        <v>24</v>
      </c>
      <c r="AE83" s="137" t="s">
        <v>890</v>
      </c>
      <c r="AF83" s="137" t="s">
        <v>940</v>
      </c>
      <c r="AG83" s="137" t="s">
        <v>941</v>
      </c>
      <c r="AH83" s="137" t="s">
        <v>627</v>
      </c>
      <c r="AI83" s="137" t="s">
        <v>942</v>
      </c>
      <c r="AJ83" s="138">
        <v>3460</v>
      </c>
      <c r="AK83" s="138">
        <v>3460</v>
      </c>
      <c r="AL83" s="137" t="s">
        <v>943</v>
      </c>
      <c r="AM83" s="138">
        <v>39583.279999999999</v>
      </c>
      <c r="AN83" s="138">
        <v>15856.72</v>
      </c>
      <c r="AO83" s="138">
        <v>55440</v>
      </c>
      <c r="AP83" s="138">
        <v>25416.720000000001</v>
      </c>
      <c r="AQ83" s="138">
        <v>2287.2800000000002</v>
      </c>
      <c r="AR83" s="138">
        <v>27704</v>
      </c>
      <c r="AS83" s="138">
        <v>18589.16</v>
      </c>
      <c r="AT83" s="138">
        <v>2090.84</v>
      </c>
      <c r="AU83" s="138">
        <v>20680</v>
      </c>
      <c r="AV83" s="137">
        <v>22</v>
      </c>
      <c r="AW83" s="121"/>
      <c r="AX83" s="121"/>
      <c r="AY83" s="121"/>
      <c r="AZ83" s="121"/>
      <c r="BA83" s="121"/>
      <c r="BB83" s="137" t="s">
        <v>1182</v>
      </c>
      <c r="BC83" s="121"/>
      <c r="BD83" s="137"/>
      <c r="BE83" s="138">
        <v>0</v>
      </c>
      <c r="BF83" s="137" t="s">
        <v>517</v>
      </c>
      <c r="BG83" s="137" t="s">
        <v>1148</v>
      </c>
      <c r="BH83" s="133" t="s">
        <v>1189</v>
      </c>
      <c r="BI83" s="126" t="s">
        <v>100</v>
      </c>
      <c r="BJ83" s="133">
        <v>46240</v>
      </c>
      <c r="BK83" s="127" t="s">
        <v>103</v>
      </c>
      <c r="BL83" s="95" t="s">
        <v>108</v>
      </c>
      <c r="BM83" s="96" t="s">
        <v>180</v>
      </c>
      <c r="BN83" s="94" t="s">
        <v>221</v>
      </c>
      <c r="BO83" s="139">
        <v>20760</v>
      </c>
      <c r="BP83" s="42" t="s">
        <v>182</v>
      </c>
      <c r="BQ83" s="180" t="s">
        <v>1192</v>
      </c>
    </row>
    <row r="84" spans="1:69" ht="23" hidden="1" x14ac:dyDescent="0.35">
      <c r="A84" s="128">
        <v>80</v>
      </c>
      <c r="B84" s="137" t="s">
        <v>252</v>
      </c>
      <c r="C84" s="137" t="s">
        <v>253</v>
      </c>
      <c r="D84" s="137" t="s">
        <v>254</v>
      </c>
      <c r="E84" s="137" t="s">
        <v>255</v>
      </c>
      <c r="F84" s="137" t="s">
        <v>255</v>
      </c>
      <c r="G84" s="137" t="s">
        <v>256</v>
      </c>
      <c r="H84" s="137" t="s">
        <v>255</v>
      </c>
      <c r="I84" s="137">
        <v>28125</v>
      </c>
      <c r="J84" s="137" t="s">
        <v>268</v>
      </c>
      <c r="K84" s="137">
        <v>28125</v>
      </c>
      <c r="L84" s="137" t="s">
        <v>258</v>
      </c>
      <c r="M84" s="137" t="s">
        <v>259</v>
      </c>
      <c r="N84" s="137">
        <v>41774</v>
      </c>
      <c r="O84" s="137" t="s">
        <v>269</v>
      </c>
      <c r="P84" s="137">
        <v>62167</v>
      </c>
      <c r="Q84" s="137" t="s">
        <v>414</v>
      </c>
      <c r="R84" s="137" t="s">
        <v>271</v>
      </c>
      <c r="S84" s="137" t="s">
        <v>519</v>
      </c>
      <c r="T84" s="137" t="s">
        <v>519</v>
      </c>
      <c r="U84" s="137" t="s">
        <v>285</v>
      </c>
      <c r="V84" s="137" t="s">
        <v>341</v>
      </c>
      <c r="W84" s="137">
        <v>0</v>
      </c>
      <c r="X84" s="137" t="s">
        <v>273</v>
      </c>
      <c r="Y84" s="137">
        <v>358633026</v>
      </c>
      <c r="Z84" s="137" t="s">
        <v>520</v>
      </c>
      <c r="AA84" s="137" t="s">
        <v>944</v>
      </c>
      <c r="AB84" s="138">
        <v>80000</v>
      </c>
      <c r="AC84" s="137" t="s">
        <v>617</v>
      </c>
      <c r="AD84" s="137">
        <v>24</v>
      </c>
      <c r="AE84" s="137" t="s">
        <v>925</v>
      </c>
      <c r="AF84" s="137" t="s">
        <v>945</v>
      </c>
      <c r="AG84" s="137" t="s">
        <v>794</v>
      </c>
      <c r="AH84" s="137" t="s">
        <v>644</v>
      </c>
      <c r="AI84" s="137" t="s">
        <v>933</v>
      </c>
      <c r="AJ84" s="138">
        <v>4200</v>
      </c>
      <c r="AK84" s="138">
        <v>4200</v>
      </c>
      <c r="AL84" s="137" t="s">
        <v>946</v>
      </c>
      <c r="AM84" s="138">
        <v>63228.89</v>
      </c>
      <c r="AN84" s="138">
        <v>20771.11</v>
      </c>
      <c r="AO84" s="138">
        <v>84000</v>
      </c>
      <c r="AP84" s="138">
        <v>16771.11</v>
      </c>
      <c r="AQ84" s="138">
        <v>875.89</v>
      </c>
      <c r="AR84" s="138">
        <v>17647</v>
      </c>
      <c r="AS84" s="138">
        <v>3826.1</v>
      </c>
      <c r="AT84" s="138">
        <v>373.9</v>
      </c>
      <c r="AU84" s="138">
        <v>4200</v>
      </c>
      <c r="AV84" s="137">
        <v>21</v>
      </c>
      <c r="AW84" s="121"/>
      <c r="AX84" s="121"/>
      <c r="AY84" s="121"/>
      <c r="AZ84" s="121"/>
      <c r="BA84" s="121"/>
      <c r="BB84" s="137" t="s">
        <v>1182</v>
      </c>
      <c r="BC84" s="121"/>
      <c r="BD84" s="137"/>
      <c r="BE84" s="138">
        <v>0</v>
      </c>
      <c r="BF84" s="137" t="s">
        <v>519</v>
      </c>
      <c r="BG84" s="137" t="s">
        <v>1149</v>
      </c>
      <c r="BH84" s="133" t="s">
        <v>1189</v>
      </c>
      <c r="BI84" s="126" t="s">
        <v>100</v>
      </c>
      <c r="BJ84" s="133">
        <v>46239</v>
      </c>
      <c r="BK84" s="127" t="s">
        <v>103</v>
      </c>
      <c r="BL84" s="95" t="s">
        <v>108</v>
      </c>
      <c r="BM84" s="96" t="s">
        <v>181</v>
      </c>
      <c r="BN84" s="94" t="s">
        <v>223</v>
      </c>
      <c r="BO84" s="134"/>
      <c r="BP84" s="42"/>
      <c r="BQ84" s="135" t="s">
        <v>1210</v>
      </c>
    </row>
    <row r="85" spans="1:69" ht="23" x14ac:dyDescent="0.35">
      <c r="A85" s="128">
        <v>81</v>
      </c>
      <c r="B85" s="137" t="s">
        <v>252</v>
      </c>
      <c r="C85" s="137" t="s">
        <v>253</v>
      </c>
      <c r="D85" s="137" t="s">
        <v>254</v>
      </c>
      <c r="E85" s="137" t="s">
        <v>255</v>
      </c>
      <c r="F85" s="137" t="s">
        <v>255</v>
      </c>
      <c r="G85" s="137" t="s">
        <v>256</v>
      </c>
      <c r="H85" s="137" t="s">
        <v>255</v>
      </c>
      <c r="I85" s="137">
        <v>28146</v>
      </c>
      <c r="J85" s="137" t="s">
        <v>502</v>
      </c>
      <c r="K85" s="137">
        <v>28146</v>
      </c>
      <c r="L85" s="137" t="s">
        <v>503</v>
      </c>
      <c r="M85" s="137" t="s">
        <v>504</v>
      </c>
      <c r="N85" s="137">
        <v>41799</v>
      </c>
      <c r="O85" s="137" t="s">
        <v>521</v>
      </c>
      <c r="P85" s="137">
        <v>61938</v>
      </c>
      <c r="Q85" s="137" t="s">
        <v>522</v>
      </c>
      <c r="R85" s="137" t="s">
        <v>271</v>
      </c>
      <c r="S85" s="137" t="s">
        <v>523</v>
      </c>
      <c r="T85" s="137" t="s">
        <v>523</v>
      </c>
      <c r="U85" s="137" t="s">
        <v>305</v>
      </c>
      <c r="V85" s="137" t="s">
        <v>265</v>
      </c>
      <c r="W85" s="137">
        <v>0</v>
      </c>
      <c r="X85" s="137" t="s">
        <v>273</v>
      </c>
      <c r="Y85" s="137">
        <v>358647135</v>
      </c>
      <c r="Z85" s="137" t="s">
        <v>524</v>
      </c>
      <c r="AA85" s="137" t="s">
        <v>947</v>
      </c>
      <c r="AB85" s="138">
        <v>80000</v>
      </c>
      <c r="AC85" s="137" t="s">
        <v>924</v>
      </c>
      <c r="AD85" s="137">
        <v>24</v>
      </c>
      <c r="AE85" s="137" t="s">
        <v>925</v>
      </c>
      <c r="AF85" s="137" t="s">
        <v>913</v>
      </c>
      <c r="AG85" s="137" t="s">
        <v>948</v>
      </c>
      <c r="AH85" s="137" t="s">
        <v>644</v>
      </c>
      <c r="AI85" s="137" t="s">
        <v>949</v>
      </c>
      <c r="AJ85" s="138">
        <v>4220</v>
      </c>
      <c r="AK85" s="138">
        <v>4220</v>
      </c>
      <c r="AL85" s="137" t="s">
        <v>950</v>
      </c>
      <c r="AM85" s="138">
        <v>63755.14</v>
      </c>
      <c r="AN85" s="138">
        <v>20644.86</v>
      </c>
      <c r="AO85" s="138">
        <v>84400</v>
      </c>
      <c r="AP85" s="138">
        <v>16244.86</v>
      </c>
      <c r="AQ85" s="138">
        <v>808.14</v>
      </c>
      <c r="AR85" s="138">
        <v>17053</v>
      </c>
      <c r="AS85" s="138">
        <v>3924.03</v>
      </c>
      <c r="AT85" s="138">
        <v>295.97000000000003</v>
      </c>
      <c r="AU85" s="138">
        <v>4220</v>
      </c>
      <c r="AV85" s="137">
        <v>21</v>
      </c>
      <c r="AW85" s="121"/>
      <c r="AX85" s="121"/>
      <c r="AY85" s="121"/>
      <c r="AZ85" s="121"/>
      <c r="BA85" s="121"/>
      <c r="BB85" s="137" t="s">
        <v>1182</v>
      </c>
      <c r="BC85" s="121"/>
      <c r="BD85" s="137"/>
      <c r="BE85" s="138">
        <v>0</v>
      </c>
      <c r="BF85" s="137" t="s">
        <v>523</v>
      </c>
      <c r="BG85" s="137" t="s">
        <v>1150</v>
      </c>
      <c r="BH85" s="133" t="s">
        <v>1189</v>
      </c>
      <c r="BI85" s="126" t="s">
        <v>100</v>
      </c>
      <c r="BJ85" s="133">
        <v>46247</v>
      </c>
      <c r="BK85" s="127" t="s">
        <v>103</v>
      </c>
      <c r="BL85" s="95" t="s">
        <v>108</v>
      </c>
      <c r="BM85" s="96" t="s">
        <v>180</v>
      </c>
      <c r="BN85" s="94" t="s">
        <v>221</v>
      </c>
      <c r="BO85" s="139">
        <v>10643</v>
      </c>
      <c r="BP85" s="42" t="s">
        <v>183</v>
      </c>
      <c r="BQ85" s="180" t="s">
        <v>1193</v>
      </c>
    </row>
    <row r="86" spans="1:69" ht="23" x14ac:dyDescent="0.35">
      <c r="A86" s="128">
        <v>82</v>
      </c>
      <c r="B86" s="137" t="s">
        <v>252</v>
      </c>
      <c r="C86" s="137" t="s">
        <v>253</v>
      </c>
      <c r="D86" s="137" t="s">
        <v>254</v>
      </c>
      <c r="E86" s="137" t="s">
        <v>255</v>
      </c>
      <c r="F86" s="137" t="s">
        <v>255</v>
      </c>
      <c r="G86" s="137" t="s">
        <v>256</v>
      </c>
      <c r="H86" s="137" t="s">
        <v>255</v>
      </c>
      <c r="I86" s="137">
        <v>37255</v>
      </c>
      <c r="J86" s="137" t="s">
        <v>281</v>
      </c>
      <c r="K86" s="137">
        <v>37255</v>
      </c>
      <c r="L86" s="137" t="s">
        <v>258</v>
      </c>
      <c r="M86" s="137" t="s">
        <v>259</v>
      </c>
      <c r="N86" s="137">
        <v>56074</v>
      </c>
      <c r="O86" s="137" t="s">
        <v>525</v>
      </c>
      <c r="P86" s="137">
        <v>82245</v>
      </c>
      <c r="Q86" s="137" t="s">
        <v>283</v>
      </c>
      <c r="R86" s="137" t="s">
        <v>271</v>
      </c>
      <c r="S86" s="137" t="s">
        <v>526</v>
      </c>
      <c r="T86" s="137" t="s">
        <v>526</v>
      </c>
      <c r="U86" s="137" t="s">
        <v>264</v>
      </c>
      <c r="V86" s="137" t="s">
        <v>265</v>
      </c>
      <c r="W86" s="137">
        <v>0</v>
      </c>
      <c r="X86" s="137" t="s">
        <v>273</v>
      </c>
      <c r="Y86" s="137">
        <v>358676177</v>
      </c>
      <c r="Z86" s="137" t="s">
        <v>527</v>
      </c>
      <c r="AA86" s="137" t="s">
        <v>951</v>
      </c>
      <c r="AB86" s="138">
        <v>65000</v>
      </c>
      <c r="AC86" s="137" t="s">
        <v>631</v>
      </c>
      <c r="AD86" s="137">
        <v>24</v>
      </c>
      <c r="AE86" s="137" t="s">
        <v>890</v>
      </c>
      <c r="AF86" s="137" t="s">
        <v>952</v>
      </c>
      <c r="AG86" s="137" t="s">
        <v>953</v>
      </c>
      <c r="AH86" s="137" t="s">
        <v>627</v>
      </c>
      <c r="AI86" s="137" t="s">
        <v>942</v>
      </c>
      <c r="AJ86" s="138">
        <v>3460</v>
      </c>
      <c r="AK86" s="138">
        <v>3460</v>
      </c>
      <c r="AL86" s="137" t="s">
        <v>904</v>
      </c>
      <c r="AM86" s="138">
        <v>55413.07</v>
      </c>
      <c r="AN86" s="138">
        <v>17246.93</v>
      </c>
      <c r="AO86" s="138">
        <v>72660</v>
      </c>
      <c r="AP86" s="138">
        <v>9586.93</v>
      </c>
      <c r="AQ86" s="138">
        <v>406.07</v>
      </c>
      <c r="AR86" s="138">
        <v>9993</v>
      </c>
      <c r="AS86" s="138">
        <v>3232.47</v>
      </c>
      <c r="AT86" s="138">
        <v>227.53</v>
      </c>
      <c r="AU86" s="138">
        <v>3460</v>
      </c>
      <c r="AV86" s="137">
        <v>22</v>
      </c>
      <c r="AW86" s="121"/>
      <c r="AX86" s="121"/>
      <c r="AY86" s="121"/>
      <c r="AZ86" s="121"/>
      <c r="BA86" s="121"/>
      <c r="BB86" s="137" t="s">
        <v>1182</v>
      </c>
      <c r="BC86" s="121"/>
      <c r="BD86" s="137"/>
      <c r="BE86" s="138">
        <v>0</v>
      </c>
      <c r="BF86" s="137" t="s">
        <v>526</v>
      </c>
      <c r="BG86" s="137" t="s">
        <v>1151</v>
      </c>
      <c r="BH86" s="133" t="s">
        <v>1189</v>
      </c>
      <c r="BI86" s="126" t="s">
        <v>100</v>
      </c>
      <c r="BJ86" s="133">
        <v>46241</v>
      </c>
      <c r="BK86" s="127" t="s">
        <v>103</v>
      </c>
      <c r="BL86" s="95" t="s">
        <v>108</v>
      </c>
      <c r="BM86" s="96" t="s">
        <v>180</v>
      </c>
      <c r="BN86" s="94" t="s">
        <v>221</v>
      </c>
      <c r="BO86" s="139">
        <v>20760</v>
      </c>
      <c r="BP86" s="42" t="s">
        <v>182</v>
      </c>
      <c r="BQ86" s="180" t="s">
        <v>1194</v>
      </c>
    </row>
    <row r="87" spans="1:69" ht="23" hidden="1" x14ac:dyDescent="0.35">
      <c r="A87" s="128">
        <v>83</v>
      </c>
      <c r="B87" s="137" t="s">
        <v>252</v>
      </c>
      <c r="C87" s="137" t="s">
        <v>253</v>
      </c>
      <c r="D87" s="137" t="s">
        <v>254</v>
      </c>
      <c r="E87" s="137" t="s">
        <v>255</v>
      </c>
      <c r="F87" s="137" t="s">
        <v>255</v>
      </c>
      <c r="G87" s="137" t="s">
        <v>256</v>
      </c>
      <c r="H87" s="137" t="s">
        <v>255</v>
      </c>
      <c r="I87" s="137">
        <v>37255</v>
      </c>
      <c r="J87" s="137" t="s">
        <v>281</v>
      </c>
      <c r="K87" s="137">
        <v>37255</v>
      </c>
      <c r="L87" s="137" t="s">
        <v>258</v>
      </c>
      <c r="M87" s="137" t="s">
        <v>259</v>
      </c>
      <c r="N87" s="137">
        <v>55582</v>
      </c>
      <c r="O87" s="137" t="s">
        <v>528</v>
      </c>
      <c r="P87" s="137">
        <v>81597</v>
      </c>
      <c r="Q87" s="137" t="s">
        <v>529</v>
      </c>
      <c r="R87" s="137" t="s">
        <v>271</v>
      </c>
      <c r="S87" s="137" t="s">
        <v>530</v>
      </c>
      <c r="T87" s="137" t="s">
        <v>530</v>
      </c>
      <c r="U87" s="137" t="s">
        <v>285</v>
      </c>
      <c r="V87" s="137" t="s">
        <v>265</v>
      </c>
      <c r="W87" s="137">
        <v>0</v>
      </c>
      <c r="X87" s="137" t="s">
        <v>273</v>
      </c>
      <c r="Y87" s="137">
        <v>358681320</v>
      </c>
      <c r="Z87" s="137" t="s">
        <v>531</v>
      </c>
      <c r="AA87" s="137" t="s">
        <v>944</v>
      </c>
      <c r="AB87" s="138">
        <v>80000</v>
      </c>
      <c r="AC87" s="137" t="s">
        <v>631</v>
      </c>
      <c r="AD87" s="137">
        <v>24</v>
      </c>
      <c r="AE87" s="137" t="s">
        <v>917</v>
      </c>
      <c r="AF87" s="137" t="s">
        <v>954</v>
      </c>
      <c r="AG87" s="137" t="s">
        <v>955</v>
      </c>
      <c r="AH87" s="137" t="s">
        <v>644</v>
      </c>
      <c r="AI87" s="137" t="s">
        <v>956</v>
      </c>
      <c r="AJ87" s="138">
        <v>4220</v>
      </c>
      <c r="AK87" s="138">
        <v>4220</v>
      </c>
      <c r="AL87" s="137" t="s">
        <v>957</v>
      </c>
      <c r="AM87" s="138">
        <v>62621.47</v>
      </c>
      <c r="AN87" s="138">
        <v>21778.53</v>
      </c>
      <c r="AO87" s="138">
        <v>84400</v>
      </c>
      <c r="AP87" s="138">
        <v>17378.53</v>
      </c>
      <c r="AQ87" s="138">
        <v>943.47</v>
      </c>
      <c r="AR87" s="138">
        <v>18322</v>
      </c>
      <c r="AS87" s="138">
        <v>3824.22</v>
      </c>
      <c r="AT87" s="138">
        <v>395.78</v>
      </c>
      <c r="AU87" s="138">
        <v>4220</v>
      </c>
      <c r="AV87" s="137">
        <v>21</v>
      </c>
      <c r="AW87" s="121"/>
      <c r="AX87" s="121"/>
      <c r="AY87" s="121"/>
      <c r="AZ87" s="121"/>
      <c r="BA87" s="121"/>
      <c r="BB87" s="137" t="s">
        <v>1182</v>
      </c>
      <c r="BC87" s="121"/>
      <c r="BD87" s="137"/>
      <c r="BE87" s="138">
        <v>0</v>
      </c>
      <c r="BF87" s="137" t="s">
        <v>530</v>
      </c>
      <c r="BG87" s="137" t="s">
        <v>1152</v>
      </c>
      <c r="BH87" s="133" t="s">
        <v>1189</v>
      </c>
      <c r="BI87" s="126" t="s">
        <v>100</v>
      </c>
      <c r="BJ87" s="133">
        <v>46241</v>
      </c>
      <c r="BK87" s="127" t="s">
        <v>104</v>
      </c>
      <c r="BL87" s="95" t="s">
        <v>119</v>
      </c>
      <c r="BM87" s="96" t="s">
        <v>181</v>
      </c>
      <c r="BN87" s="94" t="s">
        <v>223</v>
      </c>
      <c r="BO87" s="134"/>
      <c r="BP87" s="42"/>
      <c r="BQ87" s="135" t="s">
        <v>1209</v>
      </c>
    </row>
    <row r="88" spans="1:69" ht="23" hidden="1" x14ac:dyDescent="0.35">
      <c r="A88" s="128">
        <v>84</v>
      </c>
      <c r="B88" s="137" t="s">
        <v>252</v>
      </c>
      <c r="C88" s="137" t="s">
        <v>253</v>
      </c>
      <c r="D88" s="137" t="s">
        <v>254</v>
      </c>
      <c r="E88" s="137" t="s">
        <v>255</v>
      </c>
      <c r="F88" s="137" t="s">
        <v>255</v>
      </c>
      <c r="G88" s="137" t="s">
        <v>256</v>
      </c>
      <c r="H88" s="137" t="s">
        <v>255</v>
      </c>
      <c r="I88" s="137">
        <v>37255</v>
      </c>
      <c r="J88" s="137" t="s">
        <v>281</v>
      </c>
      <c r="K88" s="137">
        <v>37255</v>
      </c>
      <c r="L88" s="137" t="s">
        <v>258</v>
      </c>
      <c r="M88" s="137" t="s">
        <v>259</v>
      </c>
      <c r="N88" s="137">
        <v>55582</v>
      </c>
      <c r="O88" s="137" t="s">
        <v>528</v>
      </c>
      <c r="P88" s="137">
        <v>81597</v>
      </c>
      <c r="Q88" s="137" t="s">
        <v>529</v>
      </c>
      <c r="R88" s="137" t="s">
        <v>271</v>
      </c>
      <c r="S88" s="137" t="s">
        <v>532</v>
      </c>
      <c r="T88" s="137" t="s">
        <v>532</v>
      </c>
      <c r="U88" s="137" t="s">
        <v>285</v>
      </c>
      <c r="V88" s="137" t="s">
        <v>265</v>
      </c>
      <c r="W88" s="137">
        <v>0</v>
      </c>
      <c r="X88" s="137" t="s">
        <v>273</v>
      </c>
      <c r="Y88" s="137">
        <v>358681359</v>
      </c>
      <c r="Z88" s="137" t="s">
        <v>533</v>
      </c>
      <c r="AA88" s="137" t="s">
        <v>944</v>
      </c>
      <c r="AB88" s="138">
        <v>80000</v>
      </c>
      <c r="AC88" s="137" t="s">
        <v>631</v>
      </c>
      <c r="AD88" s="137">
        <v>24</v>
      </c>
      <c r="AE88" s="137" t="s">
        <v>908</v>
      </c>
      <c r="AF88" s="137" t="s">
        <v>958</v>
      </c>
      <c r="AG88" s="137" t="s">
        <v>959</v>
      </c>
      <c r="AH88" s="137" t="s">
        <v>614</v>
      </c>
      <c r="AI88" s="137" t="s">
        <v>956</v>
      </c>
      <c r="AJ88" s="138">
        <v>4200</v>
      </c>
      <c r="AK88" s="138">
        <v>4200</v>
      </c>
      <c r="AL88" s="137" t="s">
        <v>960</v>
      </c>
      <c r="AM88" s="138">
        <v>65771.19</v>
      </c>
      <c r="AN88" s="138">
        <v>21668.81</v>
      </c>
      <c r="AO88" s="138">
        <v>87440</v>
      </c>
      <c r="AP88" s="138">
        <v>14228.81</v>
      </c>
      <c r="AQ88" s="138">
        <v>532.19000000000005</v>
      </c>
      <c r="AR88" s="138">
        <v>14761</v>
      </c>
      <c r="AS88" s="138">
        <v>760</v>
      </c>
      <c r="AT88" s="138">
        <v>0</v>
      </c>
      <c r="AU88" s="138">
        <v>760</v>
      </c>
      <c r="AV88" s="137">
        <v>21</v>
      </c>
      <c r="AW88" s="121"/>
      <c r="AX88" s="121"/>
      <c r="AY88" s="121"/>
      <c r="AZ88" s="121"/>
      <c r="BA88" s="121"/>
      <c r="BB88" s="137" t="s">
        <v>1182</v>
      </c>
      <c r="BC88" s="121"/>
      <c r="BD88" s="137"/>
      <c r="BE88" s="138">
        <v>0</v>
      </c>
      <c r="BF88" s="137" t="s">
        <v>532</v>
      </c>
      <c r="BG88" s="137" t="s">
        <v>1153</v>
      </c>
      <c r="BH88" s="133" t="s">
        <v>1189</v>
      </c>
      <c r="BI88" s="126" t="s">
        <v>100</v>
      </c>
      <c r="BJ88" s="133">
        <v>46241</v>
      </c>
      <c r="BK88" s="127" t="s">
        <v>104</v>
      </c>
      <c r="BL88" s="95" t="s">
        <v>119</v>
      </c>
      <c r="BM88" s="96" t="s">
        <v>181</v>
      </c>
      <c r="BN88" s="94" t="s">
        <v>223</v>
      </c>
      <c r="BO88" s="134"/>
      <c r="BP88" s="42"/>
      <c r="BQ88" s="135" t="s">
        <v>1209</v>
      </c>
    </row>
    <row r="89" spans="1:69" ht="26" x14ac:dyDescent="0.35">
      <c r="A89" s="128">
        <v>85</v>
      </c>
      <c r="B89" s="137" t="s">
        <v>252</v>
      </c>
      <c r="C89" s="137" t="s">
        <v>253</v>
      </c>
      <c r="D89" s="137" t="s">
        <v>254</v>
      </c>
      <c r="E89" s="137" t="s">
        <v>255</v>
      </c>
      <c r="F89" s="137" t="s">
        <v>255</v>
      </c>
      <c r="G89" s="137" t="s">
        <v>256</v>
      </c>
      <c r="H89" s="137" t="s">
        <v>255</v>
      </c>
      <c r="I89" s="137">
        <v>28120</v>
      </c>
      <c r="J89" s="137" t="s">
        <v>332</v>
      </c>
      <c r="K89" s="137">
        <v>28120</v>
      </c>
      <c r="L89" s="137" t="s">
        <v>258</v>
      </c>
      <c r="M89" s="137" t="s">
        <v>259</v>
      </c>
      <c r="N89" s="137">
        <v>41768</v>
      </c>
      <c r="O89" s="137" t="s">
        <v>363</v>
      </c>
      <c r="P89" s="137">
        <v>62038</v>
      </c>
      <c r="Q89" s="137" t="s">
        <v>364</v>
      </c>
      <c r="R89" s="137" t="s">
        <v>271</v>
      </c>
      <c r="S89" s="137" t="s">
        <v>534</v>
      </c>
      <c r="T89" s="137" t="s">
        <v>534</v>
      </c>
      <c r="U89" s="137" t="s">
        <v>340</v>
      </c>
      <c r="V89" s="137" t="s">
        <v>341</v>
      </c>
      <c r="W89" s="137">
        <v>0</v>
      </c>
      <c r="X89" s="137" t="s">
        <v>273</v>
      </c>
      <c r="Y89" s="137">
        <v>358737515</v>
      </c>
      <c r="Z89" s="137" t="s">
        <v>535</v>
      </c>
      <c r="AA89" s="137" t="s">
        <v>961</v>
      </c>
      <c r="AB89" s="138">
        <v>80000</v>
      </c>
      <c r="AC89" s="137" t="s">
        <v>686</v>
      </c>
      <c r="AD89" s="137">
        <v>24</v>
      </c>
      <c r="AE89" s="137" t="s">
        <v>925</v>
      </c>
      <c r="AF89" s="137" t="s">
        <v>962</v>
      </c>
      <c r="AG89" s="137" t="s">
        <v>963</v>
      </c>
      <c r="AH89" s="137" t="s">
        <v>644</v>
      </c>
      <c r="AI89" s="137" t="s">
        <v>762</v>
      </c>
      <c r="AJ89" s="138">
        <v>4220</v>
      </c>
      <c r="AK89" s="138">
        <v>4220</v>
      </c>
      <c r="AL89" s="137" t="s">
        <v>964</v>
      </c>
      <c r="AM89" s="138">
        <v>64334.12</v>
      </c>
      <c r="AN89" s="138">
        <v>20065.88</v>
      </c>
      <c r="AO89" s="138">
        <v>84400</v>
      </c>
      <c r="AP89" s="138">
        <v>15665.88</v>
      </c>
      <c r="AQ89" s="138">
        <v>743.12</v>
      </c>
      <c r="AR89" s="138">
        <v>16409</v>
      </c>
      <c r="AS89" s="138">
        <v>3934.58</v>
      </c>
      <c r="AT89" s="138">
        <v>285.42</v>
      </c>
      <c r="AU89" s="138">
        <v>4220</v>
      </c>
      <c r="AV89" s="137">
        <v>21</v>
      </c>
      <c r="AW89" s="121"/>
      <c r="AX89" s="121"/>
      <c r="AY89" s="121"/>
      <c r="AZ89" s="121"/>
      <c r="BA89" s="121"/>
      <c r="BB89" s="137" t="s">
        <v>1182</v>
      </c>
      <c r="BC89" s="121"/>
      <c r="BD89" s="137"/>
      <c r="BE89" s="138">
        <v>0</v>
      </c>
      <c r="BF89" s="137" t="s">
        <v>534</v>
      </c>
      <c r="BG89" s="137" t="s">
        <v>1154</v>
      </c>
      <c r="BH89" s="144" t="s">
        <v>1377</v>
      </c>
      <c r="BI89" s="126" t="s">
        <v>100</v>
      </c>
      <c r="BJ89" s="133">
        <v>46246</v>
      </c>
      <c r="BK89" s="127" t="s">
        <v>103</v>
      </c>
      <c r="BL89" s="95" t="s">
        <v>108</v>
      </c>
      <c r="BM89" s="96" t="s">
        <v>180</v>
      </c>
      <c r="BN89" s="94" t="s">
        <v>221</v>
      </c>
      <c r="BO89" s="139">
        <v>21100</v>
      </c>
      <c r="BP89" s="42" t="s">
        <v>182</v>
      </c>
      <c r="BQ89" s="180" t="s">
        <v>1195</v>
      </c>
    </row>
    <row r="90" spans="1:69" ht="23" x14ac:dyDescent="0.35">
      <c r="A90" s="128">
        <v>86</v>
      </c>
      <c r="B90" s="137" t="s">
        <v>252</v>
      </c>
      <c r="C90" s="137" t="s">
        <v>253</v>
      </c>
      <c r="D90" s="137" t="s">
        <v>254</v>
      </c>
      <c r="E90" s="137" t="s">
        <v>255</v>
      </c>
      <c r="F90" s="137" t="s">
        <v>255</v>
      </c>
      <c r="G90" s="137" t="s">
        <v>256</v>
      </c>
      <c r="H90" s="137" t="s">
        <v>255</v>
      </c>
      <c r="I90" s="137">
        <v>28115</v>
      </c>
      <c r="J90" s="137" t="s">
        <v>373</v>
      </c>
      <c r="K90" s="137">
        <v>28115</v>
      </c>
      <c r="L90" s="137" t="s">
        <v>258</v>
      </c>
      <c r="M90" s="137" t="s">
        <v>259</v>
      </c>
      <c r="N90" s="137">
        <v>41763</v>
      </c>
      <c r="O90" s="137" t="s">
        <v>374</v>
      </c>
      <c r="P90" s="137">
        <v>61897</v>
      </c>
      <c r="Q90" s="137" t="s">
        <v>465</v>
      </c>
      <c r="R90" s="137" t="s">
        <v>271</v>
      </c>
      <c r="S90" s="137" t="s">
        <v>536</v>
      </c>
      <c r="T90" s="137" t="s">
        <v>536</v>
      </c>
      <c r="U90" s="137" t="s">
        <v>285</v>
      </c>
      <c r="V90" s="137" t="s">
        <v>265</v>
      </c>
      <c r="W90" s="137">
        <v>0</v>
      </c>
      <c r="X90" s="137" t="s">
        <v>537</v>
      </c>
      <c r="Y90" s="137">
        <v>358753050</v>
      </c>
      <c r="Z90" s="137" t="s">
        <v>538</v>
      </c>
      <c r="AA90" s="137" t="s">
        <v>965</v>
      </c>
      <c r="AB90" s="138">
        <v>80000</v>
      </c>
      <c r="AC90" s="137" t="s">
        <v>736</v>
      </c>
      <c r="AD90" s="137">
        <v>24</v>
      </c>
      <c r="AE90" s="137" t="s">
        <v>908</v>
      </c>
      <c r="AF90" s="137" t="s">
        <v>966</v>
      </c>
      <c r="AG90" s="137" t="s">
        <v>967</v>
      </c>
      <c r="AH90" s="137" t="s">
        <v>644</v>
      </c>
      <c r="AI90" s="137" t="s">
        <v>829</v>
      </c>
      <c r="AJ90" s="138">
        <v>4200</v>
      </c>
      <c r="AK90" s="138">
        <v>4200</v>
      </c>
      <c r="AL90" s="137" t="s">
        <v>968</v>
      </c>
      <c r="AM90" s="138">
        <v>22843.18</v>
      </c>
      <c r="AN90" s="138">
        <v>12096.82</v>
      </c>
      <c r="AO90" s="138">
        <v>34940</v>
      </c>
      <c r="AP90" s="138">
        <v>57156.82</v>
      </c>
      <c r="AQ90" s="138">
        <v>8711.18</v>
      </c>
      <c r="AR90" s="138">
        <v>65868</v>
      </c>
      <c r="AS90" s="138">
        <v>45021.56</v>
      </c>
      <c r="AT90" s="138">
        <v>8238.44</v>
      </c>
      <c r="AU90" s="138">
        <v>53260</v>
      </c>
      <c r="AV90" s="137">
        <v>21</v>
      </c>
      <c r="AW90" s="121"/>
      <c r="AX90" s="121"/>
      <c r="AY90" s="121"/>
      <c r="AZ90" s="121"/>
      <c r="BA90" s="121"/>
      <c r="BB90" s="137" t="s">
        <v>1182</v>
      </c>
      <c r="BC90" s="121"/>
      <c r="BD90" s="137" t="s">
        <v>1187</v>
      </c>
      <c r="BE90" s="138">
        <v>80000</v>
      </c>
      <c r="BF90" s="137" t="s">
        <v>536</v>
      </c>
      <c r="BG90" s="137" t="s">
        <v>1155</v>
      </c>
      <c r="BH90" s="133" t="s">
        <v>1189</v>
      </c>
      <c r="BI90" s="126" t="s">
        <v>100</v>
      </c>
      <c r="BJ90" s="133">
        <v>46245</v>
      </c>
      <c r="BK90" s="127" t="s">
        <v>103</v>
      </c>
      <c r="BL90" s="95" t="s">
        <v>108</v>
      </c>
      <c r="BM90" s="96" t="s">
        <v>180</v>
      </c>
      <c r="BN90" s="94" t="s">
        <v>221</v>
      </c>
      <c r="BO90" s="139">
        <v>38650</v>
      </c>
      <c r="BP90" s="42" t="s">
        <v>183</v>
      </c>
      <c r="BQ90" s="180" t="s">
        <v>1384</v>
      </c>
    </row>
    <row r="91" spans="1:69" ht="23" hidden="1" x14ac:dyDescent="0.35">
      <c r="A91" s="128">
        <v>87</v>
      </c>
      <c r="B91" s="137" t="s">
        <v>252</v>
      </c>
      <c r="C91" s="137" t="s">
        <v>253</v>
      </c>
      <c r="D91" s="137" t="s">
        <v>254</v>
      </c>
      <c r="E91" s="137" t="s">
        <v>255</v>
      </c>
      <c r="F91" s="137" t="s">
        <v>255</v>
      </c>
      <c r="G91" s="137" t="s">
        <v>256</v>
      </c>
      <c r="H91" s="137" t="s">
        <v>255</v>
      </c>
      <c r="I91" s="137">
        <v>28120</v>
      </c>
      <c r="J91" s="137" t="s">
        <v>332</v>
      </c>
      <c r="K91" s="137">
        <v>28120</v>
      </c>
      <c r="L91" s="137" t="s">
        <v>258</v>
      </c>
      <c r="M91" s="137" t="s">
        <v>259</v>
      </c>
      <c r="N91" s="137">
        <v>41768</v>
      </c>
      <c r="O91" s="137" t="s">
        <v>363</v>
      </c>
      <c r="P91" s="137">
        <v>62038</v>
      </c>
      <c r="Q91" s="137" t="s">
        <v>364</v>
      </c>
      <c r="R91" s="137" t="s">
        <v>271</v>
      </c>
      <c r="S91" s="137" t="s">
        <v>539</v>
      </c>
      <c r="T91" s="137" t="s">
        <v>539</v>
      </c>
      <c r="U91" s="137" t="s">
        <v>285</v>
      </c>
      <c r="V91" s="137" t="s">
        <v>265</v>
      </c>
      <c r="W91" s="137">
        <v>0</v>
      </c>
      <c r="X91" s="137" t="s">
        <v>273</v>
      </c>
      <c r="Y91" s="137">
        <v>358827954</v>
      </c>
      <c r="Z91" s="137" t="s">
        <v>540</v>
      </c>
      <c r="AA91" s="137" t="s">
        <v>969</v>
      </c>
      <c r="AB91" s="138">
        <v>41000</v>
      </c>
      <c r="AC91" s="137" t="s">
        <v>686</v>
      </c>
      <c r="AD91" s="137">
        <v>24</v>
      </c>
      <c r="AE91" s="137" t="s">
        <v>657</v>
      </c>
      <c r="AF91" s="137" t="s">
        <v>851</v>
      </c>
      <c r="AG91" s="137" t="s">
        <v>970</v>
      </c>
      <c r="AH91" s="137" t="s">
        <v>627</v>
      </c>
      <c r="AI91" s="137" t="s">
        <v>837</v>
      </c>
      <c r="AJ91" s="138">
        <v>2180</v>
      </c>
      <c r="AK91" s="138">
        <v>2180</v>
      </c>
      <c r="AL91" s="137"/>
      <c r="AM91" s="138">
        <v>0</v>
      </c>
      <c r="AN91" s="138">
        <v>0</v>
      </c>
      <c r="AO91" s="138">
        <v>0</v>
      </c>
      <c r="AP91" s="138">
        <v>41000</v>
      </c>
      <c r="AQ91" s="138">
        <v>12154</v>
      </c>
      <c r="AR91" s="138">
        <v>53154</v>
      </c>
      <c r="AS91" s="138">
        <v>31937.69</v>
      </c>
      <c r="AT91" s="138">
        <v>11662.31</v>
      </c>
      <c r="AU91" s="138">
        <v>43600</v>
      </c>
      <c r="AV91" s="137">
        <v>20</v>
      </c>
      <c r="AW91" s="121"/>
      <c r="AX91" s="121"/>
      <c r="AY91" s="121"/>
      <c r="AZ91" s="121"/>
      <c r="BA91" s="121"/>
      <c r="BB91" s="137" t="s">
        <v>1182</v>
      </c>
      <c r="BC91" s="121"/>
      <c r="BD91" s="137"/>
      <c r="BE91" s="138">
        <v>0</v>
      </c>
      <c r="BF91" s="137" t="s">
        <v>539</v>
      </c>
      <c r="BG91" s="137" t="s">
        <v>1156</v>
      </c>
      <c r="BH91" s="133" t="s">
        <v>1189</v>
      </c>
      <c r="BI91" s="126" t="s">
        <v>100</v>
      </c>
      <c r="BJ91" s="133">
        <v>46246</v>
      </c>
      <c r="BK91" s="127" t="s">
        <v>104</v>
      </c>
      <c r="BL91" s="95" t="s">
        <v>119</v>
      </c>
      <c r="BM91" s="96" t="s">
        <v>181</v>
      </c>
      <c r="BN91" s="94" t="s">
        <v>223</v>
      </c>
      <c r="BO91" s="134"/>
      <c r="BP91" s="42"/>
      <c r="BQ91" s="135" t="s">
        <v>1209</v>
      </c>
    </row>
    <row r="92" spans="1:69" ht="23" hidden="1" x14ac:dyDescent="0.35">
      <c r="A92" s="128">
        <v>88</v>
      </c>
      <c r="B92" s="137" t="s">
        <v>252</v>
      </c>
      <c r="C92" s="137" t="s">
        <v>253</v>
      </c>
      <c r="D92" s="137" t="s">
        <v>254</v>
      </c>
      <c r="E92" s="137" t="s">
        <v>255</v>
      </c>
      <c r="F92" s="137" t="s">
        <v>255</v>
      </c>
      <c r="G92" s="137" t="s">
        <v>256</v>
      </c>
      <c r="H92" s="137" t="s">
        <v>255</v>
      </c>
      <c r="I92" s="137">
        <v>28120</v>
      </c>
      <c r="J92" s="137" t="s">
        <v>332</v>
      </c>
      <c r="K92" s="137">
        <v>28120</v>
      </c>
      <c r="L92" s="137" t="s">
        <v>258</v>
      </c>
      <c r="M92" s="137" t="s">
        <v>259</v>
      </c>
      <c r="N92" s="137">
        <v>41908</v>
      </c>
      <c r="O92" s="137" t="s">
        <v>333</v>
      </c>
      <c r="P92" s="137">
        <v>62067</v>
      </c>
      <c r="Q92" s="137" t="s">
        <v>334</v>
      </c>
      <c r="R92" s="137" t="s">
        <v>271</v>
      </c>
      <c r="S92" s="137" t="s">
        <v>541</v>
      </c>
      <c r="T92" s="137" t="s">
        <v>541</v>
      </c>
      <c r="U92" s="137" t="s">
        <v>305</v>
      </c>
      <c r="V92" s="137" t="s">
        <v>265</v>
      </c>
      <c r="W92" s="137">
        <v>0</v>
      </c>
      <c r="X92" s="137" t="s">
        <v>273</v>
      </c>
      <c r="Y92" s="137">
        <v>358827955</v>
      </c>
      <c r="Z92" s="137" t="s">
        <v>475</v>
      </c>
      <c r="AA92" s="137" t="s">
        <v>969</v>
      </c>
      <c r="AB92" s="138">
        <v>30000</v>
      </c>
      <c r="AC92" s="137" t="s">
        <v>686</v>
      </c>
      <c r="AD92" s="137">
        <v>18</v>
      </c>
      <c r="AE92" s="137" t="s">
        <v>657</v>
      </c>
      <c r="AF92" s="137" t="s">
        <v>971</v>
      </c>
      <c r="AG92" s="137" t="s">
        <v>972</v>
      </c>
      <c r="AH92" s="137" t="s">
        <v>627</v>
      </c>
      <c r="AI92" s="137" t="s">
        <v>837</v>
      </c>
      <c r="AJ92" s="138">
        <v>2010</v>
      </c>
      <c r="AK92" s="138">
        <v>2010</v>
      </c>
      <c r="AL92" s="137"/>
      <c r="AM92" s="138">
        <v>0</v>
      </c>
      <c r="AN92" s="138">
        <v>0</v>
      </c>
      <c r="AO92" s="138">
        <v>0</v>
      </c>
      <c r="AP92" s="138">
        <v>30000</v>
      </c>
      <c r="AQ92" s="138">
        <v>6705</v>
      </c>
      <c r="AR92" s="138">
        <v>36705</v>
      </c>
      <c r="AS92" s="138">
        <v>30000</v>
      </c>
      <c r="AT92" s="138">
        <v>6705</v>
      </c>
      <c r="AU92" s="138">
        <v>36705</v>
      </c>
      <c r="AV92" s="137">
        <v>20</v>
      </c>
      <c r="AW92" s="121"/>
      <c r="AX92" s="121"/>
      <c r="AY92" s="121"/>
      <c r="AZ92" s="121"/>
      <c r="BA92" s="121"/>
      <c r="BB92" s="137" t="s">
        <v>1182</v>
      </c>
      <c r="BC92" s="121"/>
      <c r="BD92" s="137" t="s">
        <v>1186</v>
      </c>
      <c r="BE92" s="138">
        <v>30000</v>
      </c>
      <c r="BF92" s="137" t="s">
        <v>541</v>
      </c>
      <c r="BG92" s="137" t="s">
        <v>1157</v>
      </c>
      <c r="BH92" s="133" t="s">
        <v>1189</v>
      </c>
      <c r="BI92" s="126" t="s">
        <v>100</v>
      </c>
      <c r="BJ92" s="133">
        <v>46246</v>
      </c>
      <c r="BK92" s="127" t="s">
        <v>104</v>
      </c>
      <c r="BL92" s="95" t="s">
        <v>119</v>
      </c>
      <c r="BM92" s="96" t="s">
        <v>181</v>
      </c>
      <c r="BN92" s="94" t="s">
        <v>223</v>
      </c>
      <c r="BO92" s="134"/>
      <c r="BP92" s="42"/>
      <c r="BQ92" s="135" t="s">
        <v>1209</v>
      </c>
    </row>
    <row r="93" spans="1:69" ht="23" hidden="1" x14ac:dyDescent="0.35">
      <c r="A93" s="128">
        <v>89</v>
      </c>
      <c r="B93" s="137" t="s">
        <v>252</v>
      </c>
      <c r="C93" s="137" t="s">
        <v>253</v>
      </c>
      <c r="D93" s="137" t="s">
        <v>254</v>
      </c>
      <c r="E93" s="137" t="s">
        <v>255</v>
      </c>
      <c r="F93" s="137" t="s">
        <v>255</v>
      </c>
      <c r="G93" s="137" t="s">
        <v>256</v>
      </c>
      <c r="H93" s="137" t="s">
        <v>255</v>
      </c>
      <c r="I93" s="137">
        <v>28120</v>
      </c>
      <c r="J93" s="137" t="s">
        <v>332</v>
      </c>
      <c r="K93" s="137">
        <v>28120</v>
      </c>
      <c r="L93" s="137" t="s">
        <v>258</v>
      </c>
      <c r="M93" s="137" t="s">
        <v>259</v>
      </c>
      <c r="N93" s="137">
        <v>41908</v>
      </c>
      <c r="O93" s="137" t="s">
        <v>333</v>
      </c>
      <c r="P93" s="137">
        <v>62168</v>
      </c>
      <c r="Q93" s="137" t="s">
        <v>397</v>
      </c>
      <c r="R93" s="137" t="s">
        <v>271</v>
      </c>
      <c r="S93" s="137" t="s">
        <v>542</v>
      </c>
      <c r="T93" s="137" t="s">
        <v>542</v>
      </c>
      <c r="U93" s="137" t="s">
        <v>305</v>
      </c>
      <c r="V93" s="137" t="s">
        <v>265</v>
      </c>
      <c r="W93" s="137">
        <v>0</v>
      </c>
      <c r="X93" s="137" t="s">
        <v>357</v>
      </c>
      <c r="Y93" s="137">
        <v>358827956</v>
      </c>
      <c r="Z93" s="137" t="s">
        <v>543</v>
      </c>
      <c r="AA93" s="137" t="s">
        <v>969</v>
      </c>
      <c r="AB93" s="138">
        <v>29000</v>
      </c>
      <c r="AC93" s="137" t="s">
        <v>686</v>
      </c>
      <c r="AD93" s="137">
        <v>18</v>
      </c>
      <c r="AE93" s="137" t="s">
        <v>657</v>
      </c>
      <c r="AF93" s="137" t="s">
        <v>973</v>
      </c>
      <c r="AG93" s="137" t="s">
        <v>974</v>
      </c>
      <c r="AH93" s="137" t="s">
        <v>627</v>
      </c>
      <c r="AI93" s="137" t="s">
        <v>837</v>
      </c>
      <c r="AJ93" s="138">
        <v>1950</v>
      </c>
      <c r="AK93" s="138">
        <v>1950</v>
      </c>
      <c r="AL93" s="137"/>
      <c r="AM93" s="138">
        <v>0</v>
      </c>
      <c r="AN93" s="138">
        <v>0</v>
      </c>
      <c r="AO93" s="138">
        <v>0</v>
      </c>
      <c r="AP93" s="138">
        <v>29000</v>
      </c>
      <c r="AQ93" s="138">
        <v>6457</v>
      </c>
      <c r="AR93" s="138">
        <v>35457</v>
      </c>
      <c r="AS93" s="138">
        <v>29000</v>
      </c>
      <c r="AT93" s="138">
        <v>6457</v>
      </c>
      <c r="AU93" s="138">
        <v>35457</v>
      </c>
      <c r="AV93" s="137">
        <v>20</v>
      </c>
      <c r="AW93" s="121"/>
      <c r="AX93" s="121"/>
      <c r="AY93" s="121"/>
      <c r="AZ93" s="121"/>
      <c r="BA93" s="121"/>
      <c r="BB93" s="137" t="s">
        <v>1182</v>
      </c>
      <c r="BC93" s="121"/>
      <c r="BD93" s="137" t="s">
        <v>1186</v>
      </c>
      <c r="BE93" s="138">
        <v>29000</v>
      </c>
      <c r="BF93" s="137" t="s">
        <v>542</v>
      </c>
      <c r="BG93" s="137" t="s">
        <v>1158</v>
      </c>
      <c r="BH93" s="133" t="s">
        <v>1189</v>
      </c>
      <c r="BI93" s="126" t="s">
        <v>100</v>
      </c>
      <c r="BJ93" s="133">
        <v>46246</v>
      </c>
      <c r="BK93" s="127" t="s">
        <v>104</v>
      </c>
      <c r="BL93" s="95" t="s">
        <v>119</v>
      </c>
      <c r="BM93" s="96" t="s">
        <v>181</v>
      </c>
      <c r="BN93" s="94" t="s">
        <v>223</v>
      </c>
      <c r="BO93" s="134"/>
      <c r="BP93" s="42"/>
      <c r="BQ93" s="135" t="s">
        <v>1209</v>
      </c>
    </row>
    <row r="94" spans="1:69" ht="23" hidden="1" x14ac:dyDescent="0.35">
      <c r="A94" s="128">
        <v>90</v>
      </c>
      <c r="B94" s="137" t="s">
        <v>252</v>
      </c>
      <c r="C94" s="137" t="s">
        <v>253</v>
      </c>
      <c r="D94" s="137" t="s">
        <v>254</v>
      </c>
      <c r="E94" s="137" t="s">
        <v>255</v>
      </c>
      <c r="F94" s="137" t="s">
        <v>255</v>
      </c>
      <c r="G94" s="137" t="s">
        <v>256</v>
      </c>
      <c r="H94" s="137" t="s">
        <v>255</v>
      </c>
      <c r="I94" s="137">
        <v>28125</v>
      </c>
      <c r="J94" s="137" t="s">
        <v>268</v>
      </c>
      <c r="K94" s="137">
        <v>28125</v>
      </c>
      <c r="L94" s="137" t="s">
        <v>258</v>
      </c>
      <c r="M94" s="137" t="s">
        <v>259</v>
      </c>
      <c r="N94" s="137">
        <v>41774</v>
      </c>
      <c r="O94" s="137" t="s">
        <v>269</v>
      </c>
      <c r="P94" s="137">
        <v>62167</v>
      </c>
      <c r="Q94" s="137" t="s">
        <v>414</v>
      </c>
      <c r="R94" s="137" t="s">
        <v>271</v>
      </c>
      <c r="S94" s="137" t="s">
        <v>544</v>
      </c>
      <c r="T94" s="137" t="s">
        <v>544</v>
      </c>
      <c r="U94" s="137" t="s">
        <v>340</v>
      </c>
      <c r="V94" s="137" t="s">
        <v>341</v>
      </c>
      <c r="W94" s="137">
        <v>0</v>
      </c>
      <c r="X94" s="137" t="s">
        <v>273</v>
      </c>
      <c r="Y94" s="137">
        <v>358827961</v>
      </c>
      <c r="Z94" s="137" t="s">
        <v>545</v>
      </c>
      <c r="AA94" s="137" t="s">
        <v>975</v>
      </c>
      <c r="AB94" s="138">
        <v>52000</v>
      </c>
      <c r="AC94" s="137" t="s">
        <v>617</v>
      </c>
      <c r="AD94" s="137">
        <v>24</v>
      </c>
      <c r="AE94" s="137" t="s">
        <v>746</v>
      </c>
      <c r="AF94" s="137" t="s">
        <v>976</v>
      </c>
      <c r="AG94" s="137" t="s">
        <v>794</v>
      </c>
      <c r="AH94" s="137" t="s">
        <v>644</v>
      </c>
      <c r="AI94" s="137" t="s">
        <v>933</v>
      </c>
      <c r="AJ94" s="138">
        <v>2740</v>
      </c>
      <c r="AK94" s="138">
        <v>2740</v>
      </c>
      <c r="AL94" s="137" t="s">
        <v>977</v>
      </c>
      <c r="AM94" s="138">
        <v>13510.59</v>
      </c>
      <c r="AN94" s="138">
        <v>6829.41</v>
      </c>
      <c r="AO94" s="138">
        <v>20340</v>
      </c>
      <c r="AP94" s="138">
        <v>38489.410000000003</v>
      </c>
      <c r="AQ94" s="138">
        <v>6472.59</v>
      </c>
      <c r="AR94" s="138">
        <v>44962</v>
      </c>
      <c r="AS94" s="138">
        <v>31004.35</v>
      </c>
      <c r="AT94" s="138">
        <v>6195.65</v>
      </c>
      <c r="AU94" s="138">
        <v>37200</v>
      </c>
      <c r="AV94" s="137">
        <v>21</v>
      </c>
      <c r="AW94" s="121"/>
      <c r="AX94" s="121"/>
      <c r="AY94" s="121"/>
      <c r="AZ94" s="121"/>
      <c r="BA94" s="121"/>
      <c r="BB94" s="137" t="s">
        <v>1182</v>
      </c>
      <c r="BC94" s="121"/>
      <c r="BD94" s="137"/>
      <c r="BE94" s="138">
        <v>0</v>
      </c>
      <c r="BF94" s="137" t="s">
        <v>544</v>
      </c>
      <c r="BG94" s="137"/>
      <c r="BH94" s="133" t="s">
        <v>1189</v>
      </c>
      <c r="BI94" s="126" t="s">
        <v>100</v>
      </c>
      <c r="BJ94" s="133">
        <v>46239</v>
      </c>
      <c r="BK94" s="127" t="s">
        <v>103</v>
      </c>
      <c r="BL94" s="95" t="s">
        <v>108</v>
      </c>
      <c r="BM94" s="96" t="s">
        <v>181</v>
      </c>
      <c r="BN94" s="94" t="s">
        <v>223</v>
      </c>
      <c r="BO94" s="134"/>
      <c r="BP94" s="42"/>
      <c r="BQ94" s="135" t="s">
        <v>1210</v>
      </c>
    </row>
    <row r="95" spans="1:69" ht="23" hidden="1" x14ac:dyDescent="0.35">
      <c r="A95" s="128">
        <v>91</v>
      </c>
      <c r="B95" s="137" t="s">
        <v>252</v>
      </c>
      <c r="C95" s="137" t="s">
        <v>253</v>
      </c>
      <c r="D95" s="137" t="s">
        <v>254</v>
      </c>
      <c r="E95" s="137" t="s">
        <v>255</v>
      </c>
      <c r="F95" s="137" t="s">
        <v>255</v>
      </c>
      <c r="G95" s="137" t="s">
        <v>256</v>
      </c>
      <c r="H95" s="137" t="s">
        <v>255</v>
      </c>
      <c r="I95" s="137">
        <v>28158</v>
      </c>
      <c r="J95" s="137" t="s">
        <v>325</v>
      </c>
      <c r="K95" s="137">
        <v>28158</v>
      </c>
      <c r="L95" s="137" t="s">
        <v>326</v>
      </c>
      <c r="M95" s="137" t="s">
        <v>327</v>
      </c>
      <c r="N95" s="137">
        <v>373833</v>
      </c>
      <c r="O95" s="137" t="s">
        <v>546</v>
      </c>
      <c r="P95" s="137">
        <v>545145</v>
      </c>
      <c r="Q95" s="137" t="s">
        <v>547</v>
      </c>
      <c r="R95" s="137" t="s">
        <v>271</v>
      </c>
      <c r="S95" s="137" t="s">
        <v>548</v>
      </c>
      <c r="T95" s="137" t="s">
        <v>548</v>
      </c>
      <c r="U95" s="137" t="s">
        <v>285</v>
      </c>
      <c r="V95" s="137" t="s">
        <v>265</v>
      </c>
      <c r="W95" s="137">
        <v>0</v>
      </c>
      <c r="X95" s="137" t="s">
        <v>306</v>
      </c>
      <c r="Y95" s="137">
        <v>358827964</v>
      </c>
      <c r="Z95" s="137" t="s">
        <v>549</v>
      </c>
      <c r="AA95" s="137" t="s">
        <v>978</v>
      </c>
      <c r="AB95" s="138">
        <v>35000</v>
      </c>
      <c r="AC95" s="137" t="s">
        <v>617</v>
      </c>
      <c r="AD95" s="137">
        <v>24</v>
      </c>
      <c r="AE95" s="137" t="s">
        <v>657</v>
      </c>
      <c r="AF95" s="137" t="s">
        <v>979</v>
      </c>
      <c r="AG95" s="137" t="s">
        <v>980</v>
      </c>
      <c r="AH95" s="137" t="s">
        <v>627</v>
      </c>
      <c r="AI95" s="137" t="s">
        <v>981</v>
      </c>
      <c r="AJ95" s="138">
        <v>1860</v>
      </c>
      <c r="AK95" s="138">
        <v>1860</v>
      </c>
      <c r="AL95" s="137" t="s">
        <v>982</v>
      </c>
      <c r="AM95" s="138">
        <v>1913.06</v>
      </c>
      <c r="AN95" s="138">
        <v>1806.94</v>
      </c>
      <c r="AO95" s="138">
        <v>3720</v>
      </c>
      <c r="AP95" s="138">
        <v>33086.94</v>
      </c>
      <c r="AQ95" s="138">
        <v>8402.06</v>
      </c>
      <c r="AR95" s="138">
        <v>41489</v>
      </c>
      <c r="AS95" s="138">
        <v>25478.05</v>
      </c>
      <c r="AT95" s="138">
        <v>8001.95</v>
      </c>
      <c r="AU95" s="138">
        <v>33480</v>
      </c>
      <c r="AV95" s="137">
        <v>20</v>
      </c>
      <c r="AW95" s="121"/>
      <c r="AX95" s="121"/>
      <c r="AY95" s="121"/>
      <c r="AZ95" s="121"/>
      <c r="BA95" s="121"/>
      <c r="BB95" s="137" t="s">
        <v>1182</v>
      </c>
      <c r="BC95" s="121"/>
      <c r="BD95" s="137" t="s">
        <v>1186</v>
      </c>
      <c r="BE95" s="138">
        <v>35000</v>
      </c>
      <c r="BF95" s="137" t="s">
        <v>548</v>
      </c>
      <c r="BG95" s="137" t="s">
        <v>1159</v>
      </c>
      <c r="BH95" s="133" t="s">
        <v>1189</v>
      </c>
      <c r="BI95" s="126" t="s">
        <v>100</v>
      </c>
      <c r="BJ95" s="133">
        <v>46238</v>
      </c>
      <c r="BK95" s="127" t="s">
        <v>104</v>
      </c>
      <c r="BL95" s="95" t="s">
        <v>119</v>
      </c>
      <c r="BM95" s="96" t="s">
        <v>181</v>
      </c>
      <c r="BN95" s="94" t="s">
        <v>223</v>
      </c>
      <c r="BO95" s="134"/>
      <c r="BP95" s="42"/>
      <c r="BQ95" s="135" t="s">
        <v>1209</v>
      </c>
    </row>
    <row r="96" spans="1:69" ht="23" x14ac:dyDescent="0.35">
      <c r="A96" s="128">
        <v>92</v>
      </c>
      <c r="B96" s="137" t="s">
        <v>252</v>
      </c>
      <c r="C96" s="137" t="s">
        <v>253</v>
      </c>
      <c r="D96" s="137" t="s">
        <v>254</v>
      </c>
      <c r="E96" s="137" t="s">
        <v>255</v>
      </c>
      <c r="F96" s="137" t="s">
        <v>255</v>
      </c>
      <c r="G96" s="137" t="s">
        <v>256</v>
      </c>
      <c r="H96" s="137" t="s">
        <v>255</v>
      </c>
      <c r="I96" s="137">
        <v>28276</v>
      </c>
      <c r="J96" s="137" t="s">
        <v>550</v>
      </c>
      <c r="K96" s="137">
        <v>28276</v>
      </c>
      <c r="L96" s="137" t="s">
        <v>503</v>
      </c>
      <c r="M96" s="137" t="s">
        <v>504</v>
      </c>
      <c r="N96" s="137">
        <v>42003</v>
      </c>
      <c r="O96" s="137" t="s">
        <v>551</v>
      </c>
      <c r="P96" s="137">
        <v>62205</v>
      </c>
      <c r="Q96" s="137" t="s">
        <v>552</v>
      </c>
      <c r="R96" s="137" t="s">
        <v>271</v>
      </c>
      <c r="S96" s="137" t="s">
        <v>553</v>
      </c>
      <c r="T96" s="137" t="s">
        <v>553</v>
      </c>
      <c r="U96" s="137" t="s">
        <v>340</v>
      </c>
      <c r="V96" s="137" t="s">
        <v>265</v>
      </c>
      <c r="W96" s="137">
        <v>0</v>
      </c>
      <c r="X96" s="137" t="s">
        <v>306</v>
      </c>
      <c r="Y96" s="137">
        <v>359186036</v>
      </c>
      <c r="Z96" s="137" t="s">
        <v>554</v>
      </c>
      <c r="AA96" s="137" t="s">
        <v>983</v>
      </c>
      <c r="AB96" s="138">
        <v>57000</v>
      </c>
      <c r="AC96" s="137" t="s">
        <v>924</v>
      </c>
      <c r="AD96" s="137">
        <v>24</v>
      </c>
      <c r="AE96" s="137" t="s">
        <v>925</v>
      </c>
      <c r="AF96" s="137" t="s">
        <v>984</v>
      </c>
      <c r="AG96" s="137" t="s">
        <v>985</v>
      </c>
      <c r="AH96" s="137" t="s">
        <v>644</v>
      </c>
      <c r="AI96" s="137" t="s">
        <v>986</v>
      </c>
      <c r="AJ96" s="138">
        <v>3010</v>
      </c>
      <c r="AK96" s="138">
        <v>3010</v>
      </c>
      <c r="AL96" s="137" t="s">
        <v>987</v>
      </c>
      <c r="AM96" s="138">
        <v>43547.6</v>
      </c>
      <c r="AN96" s="138">
        <v>13642.4</v>
      </c>
      <c r="AO96" s="138">
        <v>57190</v>
      </c>
      <c r="AP96" s="138">
        <v>13452.4</v>
      </c>
      <c r="AQ96" s="138">
        <v>802.6</v>
      </c>
      <c r="AR96" s="138">
        <v>14255</v>
      </c>
      <c r="AS96" s="138">
        <v>0</v>
      </c>
      <c r="AT96" s="138">
        <v>0</v>
      </c>
      <c r="AU96" s="138">
        <v>0</v>
      </c>
      <c r="AV96" s="137">
        <v>19</v>
      </c>
      <c r="AW96" s="121"/>
      <c r="AX96" s="121"/>
      <c r="AY96" s="121"/>
      <c r="AZ96" s="121"/>
      <c r="BA96" s="121"/>
      <c r="BB96" s="137" t="s">
        <v>1182</v>
      </c>
      <c r="BC96" s="121"/>
      <c r="BD96" s="137"/>
      <c r="BE96" s="138">
        <v>0</v>
      </c>
      <c r="BF96" s="137" t="s">
        <v>553</v>
      </c>
      <c r="BG96" s="137" t="s">
        <v>1160</v>
      </c>
      <c r="BH96" s="133" t="s">
        <v>1189</v>
      </c>
      <c r="BI96" s="126" t="s">
        <v>100</v>
      </c>
      <c r="BJ96" s="133">
        <v>46242</v>
      </c>
      <c r="BK96" s="127" t="s">
        <v>103</v>
      </c>
      <c r="BL96" s="95" t="s">
        <v>108</v>
      </c>
      <c r="BM96" s="96" t="s">
        <v>180</v>
      </c>
      <c r="BN96" s="94" t="s">
        <v>221</v>
      </c>
      <c r="BO96" s="139">
        <v>21070</v>
      </c>
      <c r="BP96" s="42" t="s">
        <v>182</v>
      </c>
      <c r="BQ96" s="180" t="s">
        <v>1196</v>
      </c>
    </row>
    <row r="97" spans="1:69" ht="23" x14ac:dyDescent="0.35">
      <c r="A97" s="128">
        <v>93</v>
      </c>
      <c r="B97" s="137" t="s">
        <v>252</v>
      </c>
      <c r="C97" s="137" t="s">
        <v>253</v>
      </c>
      <c r="D97" s="137" t="s">
        <v>254</v>
      </c>
      <c r="E97" s="137" t="s">
        <v>255</v>
      </c>
      <c r="F97" s="137" t="s">
        <v>255</v>
      </c>
      <c r="G97" s="137" t="s">
        <v>256</v>
      </c>
      <c r="H97" s="137" t="s">
        <v>255</v>
      </c>
      <c r="I97" s="137">
        <v>28115</v>
      </c>
      <c r="J97" s="137" t="s">
        <v>373</v>
      </c>
      <c r="K97" s="137">
        <v>28115</v>
      </c>
      <c r="L97" s="137" t="s">
        <v>258</v>
      </c>
      <c r="M97" s="137" t="s">
        <v>259</v>
      </c>
      <c r="N97" s="137">
        <v>41763</v>
      </c>
      <c r="O97" s="137" t="s">
        <v>374</v>
      </c>
      <c r="P97" s="137">
        <v>61897</v>
      </c>
      <c r="Q97" s="137" t="s">
        <v>465</v>
      </c>
      <c r="R97" s="137" t="s">
        <v>271</v>
      </c>
      <c r="S97" s="137" t="s">
        <v>555</v>
      </c>
      <c r="T97" s="137" t="s">
        <v>555</v>
      </c>
      <c r="U97" s="137" t="s">
        <v>305</v>
      </c>
      <c r="V97" s="137" t="s">
        <v>265</v>
      </c>
      <c r="W97" s="137">
        <v>0</v>
      </c>
      <c r="X97" s="137" t="s">
        <v>273</v>
      </c>
      <c r="Y97" s="137">
        <v>359337574</v>
      </c>
      <c r="Z97" s="137" t="s">
        <v>556</v>
      </c>
      <c r="AA97" s="137" t="s">
        <v>988</v>
      </c>
      <c r="AB97" s="138">
        <v>80000</v>
      </c>
      <c r="AC97" s="137" t="s">
        <v>736</v>
      </c>
      <c r="AD97" s="137">
        <v>24</v>
      </c>
      <c r="AE97" s="137" t="s">
        <v>884</v>
      </c>
      <c r="AF97" s="137" t="s">
        <v>989</v>
      </c>
      <c r="AG97" s="137" t="s">
        <v>886</v>
      </c>
      <c r="AH97" s="137" t="s">
        <v>627</v>
      </c>
      <c r="AI97" s="137" t="s">
        <v>990</v>
      </c>
      <c r="AJ97" s="138">
        <v>4240</v>
      </c>
      <c r="AK97" s="138">
        <v>4240</v>
      </c>
      <c r="AL97" s="137" t="s">
        <v>991</v>
      </c>
      <c r="AM97" s="138">
        <v>39135.800000000003</v>
      </c>
      <c r="AN97" s="138">
        <v>15984.2</v>
      </c>
      <c r="AO97" s="138">
        <v>55120</v>
      </c>
      <c r="AP97" s="138">
        <v>40864.199999999997</v>
      </c>
      <c r="AQ97" s="138">
        <v>5181.8</v>
      </c>
      <c r="AR97" s="138">
        <v>46046</v>
      </c>
      <c r="AS97" s="138">
        <v>3289.77</v>
      </c>
      <c r="AT97" s="138">
        <v>950.23</v>
      </c>
      <c r="AU97" s="138">
        <v>4240</v>
      </c>
      <c r="AV97" s="137">
        <v>14</v>
      </c>
      <c r="AW97" s="121"/>
      <c r="AX97" s="121"/>
      <c r="AY97" s="121"/>
      <c r="AZ97" s="121"/>
      <c r="BA97" s="121"/>
      <c r="BB97" s="137" t="s">
        <v>1182</v>
      </c>
      <c r="BC97" s="121"/>
      <c r="BD97" s="137"/>
      <c r="BE97" s="138">
        <v>0</v>
      </c>
      <c r="BF97" s="137" t="s">
        <v>555</v>
      </c>
      <c r="BG97" s="137" t="s">
        <v>1161</v>
      </c>
      <c r="BH97" s="133" t="s">
        <v>1189</v>
      </c>
      <c r="BI97" s="126" t="s">
        <v>100</v>
      </c>
      <c r="BJ97" s="133">
        <v>46245</v>
      </c>
      <c r="BK97" s="127" t="s">
        <v>103</v>
      </c>
      <c r="BL97" s="95" t="s">
        <v>108</v>
      </c>
      <c r="BM97" s="96" t="s">
        <v>181</v>
      </c>
      <c r="BN97" s="94" t="s">
        <v>221</v>
      </c>
      <c r="BO97" s="139">
        <v>5000</v>
      </c>
      <c r="BP97" s="42" t="s">
        <v>183</v>
      </c>
      <c r="BQ97" s="180" t="s">
        <v>1197</v>
      </c>
    </row>
    <row r="98" spans="1:69" ht="23" x14ac:dyDescent="0.35">
      <c r="A98" s="128">
        <v>94</v>
      </c>
      <c r="B98" s="137" t="s">
        <v>252</v>
      </c>
      <c r="C98" s="137" t="s">
        <v>253</v>
      </c>
      <c r="D98" s="137" t="s">
        <v>254</v>
      </c>
      <c r="E98" s="137" t="s">
        <v>255</v>
      </c>
      <c r="F98" s="137" t="s">
        <v>255</v>
      </c>
      <c r="G98" s="137" t="s">
        <v>256</v>
      </c>
      <c r="H98" s="137" t="s">
        <v>255</v>
      </c>
      <c r="I98" s="137">
        <v>28230</v>
      </c>
      <c r="J98" s="137" t="s">
        <v>557</v>
      </c>
      <c r="K98" s="137">
        <v>28230</v>
      </c>
      <c r="L98" s="137" t="s">
        <v>503</v>
      </c>
      <c r="M98" s="137" t="s">
        <v>504</v>
      </c>
      <c r="N98" s="137">
        <v>41934</v>
      </c>
      <c r="O98" s="137" t="s">
        <v>558</v>
      </c>
      <c r="P98" s="137">
        <v>62100</v>
      </c>
      <c r="Q98" s="137" t="s">
        <v>559</v>
      </c>
      <c r="R98" s="137" t="s">
        <v>271</v>
      </c>
      <c r="S98" s="137" t="s">
        <v>560</v>
      </c>
      <c r="T98" s="137" t="s">
        <v>560</v>
      </c>
      <c r="U98" s="137" t="s">
        <v>264</v>
      </c>
      <c r="V98" s="137" t="s">
        <v>265</v>
      </c>
      <c r="W98" s="137">
        <v>0</v>
      </c>
      <c r="X98" s="137" t="s">
        <v>273</v>
      </c>
      <c r="Y98" s="137">
        <v>359425486</v>
      </c>
      <c r="Z98" s="137" t="s">
        <v>561</v>
      </c>
      <c r="AA98" s="137" t="s">
        <v>992</v>
      </c>
      <c r="AB98" s="138">
        <v>80000</v>
      </c>
      <c r="AC98" s="137" t="s">
        <v>924</v>
      </c>
      <c r="AD98" s="137">
        <v>24</v>
      </c>
      <c r="AE98" s="137" t="s">
        <v>925</v>
      </c>
      <c r="AF98" s="137" t="s">
        <v>880</v>
      </c>
      <c r="AG98" s="137" t="s">
        <v>993</v>
      </c>
      <c r="AH98" s="137" t="s">
        <v>644</v>
      </c>
      <c r="AI98" s="137" t="s">
        <v>994</v>
      </c>
      <c r="AJ98" s="138">
        <v>4220</v>
      </c>
      <c r="AK98" s="138">
        <v>4220</v>
      </c>
      <c r="AL98" s="137" t="s">
        <v>995</v>
      </c>
      <c r="AM98" s="138">
        <v>38666.839999999997</v>
      </c>
      <c r="AN98" s="138">
        <v>16193.16</v>
      </c>
      <c r="AO98" s="138">
        <v>54860</v>
      </c>
      <c r="AP98" s="138">
        <v>41333.160000000003</v>
      </c>
      <c r="AQ98" s="138">
        <v>5113.84</v>
      </c>
      <c r="AR98" s="138">
        <v>46447</v>
      </c>
      <c r="AS98" s="138">
        <v>0</v>
      </c>
      <c r="AT98" s="138">
        <v>0</v>
      </c>
      <c r="AU98" s="138">
        <v>0</v>
      </c>
      <c r="AV98" s="137">
        <v>13</v>
      </c>
      <c r="AW98" s="121"/>
      <c r="AX98" s="121"/>
      <c r="AY98" s="121"/>
      <c r="AZ98" s="121"/>
      <c r="BA98" s="121"/>
      <c r="BB98" s="137" t="s">
        <v>1182</v>
      </c>
      <c r="BC98" s="121"/>
      <c r="BD98" s="137"/>
      <c r="BE98" s="138">
        <v>0</v>
      </c>
      <c r="BF98" s="137" t="s">
        <v>560</v>
      </c>
      <c r="BG98" s="137" t="s">
        <v>1162</v>
      </c>
      <c r="BH98" s="133" t="s">
        <v>1189</v>
      </c>
      <c r="BI98" s="126" t="s">
        <v>100</v>
      </c>
      <c r="BJ98" s="133">
        <v>46238</v>
      </c>
      <c r="BK98" s="127" t="s">
        <v>103</v>
      </c>
      <c r="BL98" s="95" t="s">
        <v>108</v>
      </c>
      <c r="BM98" s="96" t="s">
        <v>181</v>
      </c>
      <c r="BN98" s="94" t="s">
        <v>221</v>
      </c>
      <c r="BO98" s="139">
        <v>1500</v>
      </c>
      <c r="BP98" s="42" t="s">
        <v>183</v>
      </c>
      <c r="BQ98" s="180" t="s">
        <v>1198</v>
      </c>
    </row>
    <row r="99" spans="1:69" ht="23" x14ac:dyDescent="0.35">
      <c r="A99" s="128">
        <v>95</v>
      </c>
      <c r="B99" s="137" t="s">
        <v>252</v>
      </c>
      <c r="C99" s="137" t="s">
        <v>253</v>
      </c>
      <c r="D99" s="137" t="s">
        <v>254</v>
      </c>
      <c r="E99" s="137" t="s">
        <v>255</v>
      </c>
      <c r="F99" s="137" t="s">
        <v>255</v>
      </c>
      <c r="G99" s="137" t="s">
        <v>256</v>
      </c>
      <c r="H99" s="137" t="s">
        <v>255</v>
      </c>
      <c r="I99" s="137">
        <v>28185</v>
      </c>
      <c r="J99" s="137" t="s">
        <v>562</v>
      </c>
      <c r="K99" s="137">
        <v>28185</v>
      </c>
      <c r="L99" s="137" t="s">
        <v>503</v>
      </c>
      <c r="M99" s="137" t="s">
        <v>504</v>
      </c>
      <c r="N99" s="137">
        <v>368796</v>
      </c>
      <c r="O99" s="137" t="s">
        <v>563</v>
      </c>
      <c r="P99" s="137">
        <v>535504</v>
      </c>
      <c r="Q99" s="137" t="s">
        <v>564</v>
      </c>
      <c r="R99" s="137" t="s">
        <v>271</v>
      </c>
      <c r="S99" s="137" t="s">
        <v>565</v>
      </c>
      <c r="T99" s="137" t="s">
        <v>565</v>
      </c>
      <c r="U99" s="137" t="s">
        <v>264</v>
      </c>
      <c r="V99" s="137" t="s">
        <v>265</v>
      </c>
      <c r="W99" s="137">
        <v>0</v>
      </c>
      <c r="X99" s="137" t="s">
        <v>273</v>
      </c>
      <c r="Y99" s="137">
        <v>359439497</v>
      </c>
      <c r="Z99" s="137" t="s">
        <v>566</v>
      </c>
      <c r="AA99" s="137" t="s">
        <v>996</v>
      </c>
      <c r="AB99" s="138">
        <v>80000</v>
      </c>
      <c r="AC99" s="137" t="s">
        <v>686</v>
      </c>
      <c r="AD99" s="137">
        <v>24</v>
      </c>
      <c r="AE99" s="137" t="s">
        <v>925</v>
      </c>
      <c r="AF99" s="137" t="s">
        <v>997</v>
      </c>
      <c r="AG99" s="137" t="s">
        <v>998</v>
      </c>
      <c r="AH99" s="137" t="s">
        <v>644</v>
      </c>
      <c r="AI99" s="137" t="s">
        <v>994</v>
      </c>
      <c r="AJ99" s="138">
        <v>4220</v>
      </c>
      <c r="AK99" s="138">
        <v>4220</v>
      </c>
      <c r="AL99" s="137" t="s">
        <v>999</v>
      </c>
      <c r="AM99" s="138">
        <v>39127.519999999997</v>
      </c>
      <c r="AN99" s="138">
        <v>15732.48</v>
      </c>
      <c r="AO99" s="138">
        <v>54860</v>
      </c>
      <c r="AP99" s="138">
        <v>40872.480000000003</v>
      </c>
      <c r="AQ99" s="138">
        <v>5002.5200000000004</v>
      </c>
      <c r="AR99" s="138">
        <v>45875</v>
      </c>
      <c r="AS99" s="138">
        <v>0</v>
      </c>
      <c r="AT99" s="138">
        <v>0</v>
      </c>
      <c r="AU99" s="138">
        <v>0</v>
      </c>
      <c r="AV99" s="137">
        <v>13</v>
      </c>
      <c r="AW99" s="121"/>
      <c r="AX99" s="121"/>
      <c r="AY99" s="121"/>
      <c r="AZ99" s="121"/>
      <c r="BA99" s="121"/>
      <c r="BB99" s="137" t="s">
        <v>1182</v>
      </c>
      <c r="BC99" s="121"/>
      <c r="BD99" s="137"/>
      <c r="BE99" s="138">
        <v>0</v>
      </c>
      <c r="BF99" s="137" t="s">
        <v>565</v>
      </c>
      <c r="BG99" s="137" t="s">
        <v>1163</v>
      </c>
      <c r="BH99" s="133" t="s">
        <v>1189</v>
      </c>
      <c r="BI99" s="126" t="s">
        <v>100</v>
      </c>
      <c r="BJ99" s="133">
        <v>46244</v>
      </c>
      <c r="BK99" s="127" t="s">
        <v>103</v>
      </c>
      <c r="BL99" s="95" t="s">
        <v>108</v>
      </c>
      <c r="BM99" s="96" t="s">
        <v>181</v>
      </c>
      <c r="BN99" s="94" t="s">
        <v>221</v>
      </c>
      <c r="BO99" s="139">
        <v>83400</v>
      </c>
      <c r="BP99" s="42" t="s">
        <v>183</v>
      </c>
      <c r="BQ99" s="180" t="s">
        <v>1199</v>
      </c>
    </row>
    <row r="100" spans="1:69" ht="23" hidden="1" x14ac:dyDescent="0.35">
      <c r="A100" s="128">
        <v>96</v>
      </c>
      <c r="B100" s="137" t="s">
        <v>252</v>
      </c>
      <c r="C100" s="137" t="s">
        <v>253</v>
      </c>
      <c r="D100" s="137" t="s">
        <v>254</v>
      </c>
      <c r="E100" s="137" t="s">
        <v>255</v>
      </c>
      <c r="F100" s="137" t="s">
        <v>255</v>
      </c>
      <c r="G100" s="137" t="s">
        <v>256</v>
      </c>
      <c r="H100" s="137" t="s">
        <v>255</v>
      </c>
      <c r="I100" s="137">
        <v>37255</v>
      </c>
      <c r="J100" s="137" t="s">
        <v>281</v>
      </c>
      <c r="K100" s="137">
        <v>37255</v>
      </c>
      <c r="L100" s="137" t="s">
        <v>258</v>
      </c>
      <c r="M100" s="137" t="s">
        <v>259</v>
      </c>
      <c r="N100" s="137">
        <v>55749</v>
      </c>
      <c r="O100" s="137" t="s">
        <v>423</v>
      </c>
      <c r="P100" s="137">
        <v>81821</v>
      </c>
      <c r="Q100" s="137" t="s">
        <v>424</v>
      </c>
      <c r="R100" s="137" t="s">
        <v>271</v>
      </c>
      <c r="S100" s="137" t="s">
        <v>567</v>
      </c>
      <c r="T100" s="137" t="s">
        <v>567</v>
      </c>
      <c r="U100" s="137" t="s">
        <v>340</v>
      </c>
      <c r="V100" s="137" t="s">
        <v>265</v>
      </c>
      <c r="W100" s="137">
        <v>0</v>
      </c>
      <c r="X100" s="137" t="s">
        <v>273</v>
      </c>
      <c r="Y100" s="137">
        <v>359469315</v>
      </c>
      <c r="Z100" s="137" t="s">
        <v>568</v>
      </c>
      <c r="AA100" s="137" t="s">
        <v>1000</v>
      </c>
      <c r="AB100" s="138">
        <v>80000</v>
      </c>
      <c r="AC100" s="137" t="s">
        <v>631</v>
      </c>
      <c r="AD100" s="137">
        <v>24</v>
      </c>
      <c r="AE100" s="137" t="s">
        <v>917</v>
      </c>
      <c r="AF100" s="137" t="s">
        <v>1001</v>
      </c>
      <c r="AG100" s="137" t="s">
        <v>1002</v>
      </c>
      <c r="AH100" s="137" t="s">
        <v>644</v>
      </c>
      <c r="AI100" s="137" t="s">
        <v>1003</v>
      </c>
      <c r="AJ100" s="138">
        <v>4220</v>
      </c>
      <c r="AK100" s="138">
        <v>4220</v>
      </c>
      <c r="AL100" s="137" t="s">
        <v>1004</v>
      </c>
      <c r="AM100" s="138">
        <v>35993.85</v>
      </c>
      <c r="AN100" s="138">
        <v>14646.15</v>
      </c>
      <c r="AO100" s="138">
        <v>50640</v>
      </c>
      <c r="AP100" s="138">
        <v>44006.15</v>
      </c>
      <c r="AQ100" s="138">
        <v>5862.85</v>
      </c>
      <c r="AR100" s="138">
        <v>49869</v>
      </c>
      <c r="AS100" s="138">
        <v>3217.81</v>
      </c>
      <c r="AT100" s="138">
        <v>1002.19</v>
      </c>
      <c r="AU100" s="138">
        <v>4220</v>
      </c>
      <c r="AV100" s="137">
        <v>13</v>
      </c>
      <c r="AW100" s="121"/>
      <c r="AX100" s="121"/>
      <c r="AY100" s="121"/>
      <c r="AZ100" s="121"/>
      <c r="BA100" s="121"/>
      <c r="BB100" s="137" t="s">
        <v>1182</v>
      </c>
      <c r="BC100" s="121"/>
      <c r="BD100" s="137"/>
      <c r="BE100" s="138">
        <v>0</v>
      </c>
      <c r="BF100" s="137" t="s">
        <v>567</v>
      </c>
      <c r="BG100" s="137" t="s">
        <v>1164</v>
      </c>
      <c r="BH100" s="133" t="s">
        <v>1189</v>
      </c>
      <c r="BI100" s="126" t="s">
        <v>100</v>
      </c>
      <c r="BJ100" s="133">
        <v>46241</v>
      </c>
      <c r="BK100" s="127" t="s">
        <v>104</v>
      </c>
      <c r="BL100" s="95" t="s">
        <v>119</v>
      </c>
      <c r="BM100" s="96" t="s">
        <v>181</v>
      </c>
      <c r="BN100" s="94" t="s">
        <v>223</v>
      </c>
      <c r="BO100" s="134"/>
      <c r="BP100" s="42"/>
      <c r="BQ100" s="135" t="s">
        <v>1209</v>
      </c>
    </row>
    <row r="101" spans="1:69" ht="23" hidden="1" x14ac:dyDescent="0.35">
      <c r="A101" s="128">
        <v>97</v>
      </c>
      <c r="B101" s="137" t="s">
        <v>252</v>
      </c>
      <c r="C101" s="137" t="s">
        <v>253</v>
      </c>
      <c r="D101" s="137" t="s">
        <v>254</v>
      </c>
      <c r="E101" s="137" t="s">
        <v>255</v>
      </c>
      <c r="F101" s="137" t="s">
        <v>255</v>
      </c>
      <c r="G101" s="137" t="s">
        <v>256</v>
      </c>
      <c r="H101" s="137" t="s">
        <v>255</v>
      </c>
      <c r="I101" s="137">
        <v>37255</v>
      </c>
      <c r="J101" s="137" t="s">
        <v>281</v>
      </c>
      <c r="K101" s="137">
        <v>37255</v>
      </c>
      <c r="L101" s="137" t="s">
        <v>258</v>
      </c>
      <c r="M101" s="137" t="s">
        <v>259</v>
      </c>
      <c r="N101" s="137">
        <v>55489</v>
      </c>
      <c r="O101" s="137" t="s">
        <v>464</v>
      </c>
      <c r="P101" s="137">
        <v>81543</v>
      </c>
      <c r="Q101" s="137" t="s">
        <v>465</v>
      </c>
      <c r="R101" s="137" t="s">
        <v>271</v>
      </c>
      <c r="S101" s="137" t="s">
        <v>569</v>
      </c>
      <c r="T101" s="137" t="s">
        <v>569</v>
      </c>
      <c r="U101" s="137" t="s">
        <v>285</v>
      </c>
      <c r="V101" s="137" t="s">
        <v>265</v>
      </c>
      <c r="W101" s="137">
        <v>0</v>
      </c>
      <c r="X101" s="137" t="s">
        <v>273</v>
      </c>
      <c r="Y101" s="137">
        <v>359513364</v>
      </c>
      <c r="Z101" s="137" t="s">
        <v>570</v>
      </c>
      <c r="AA101" s="137" t="s">
        <v>1005</v>
      </c>
      <c r="AB101" s="138">
        <v>65000</v>
      </c>
      <c r="AC101" s="137" t="s">
        <v>631</v>
      </c>
      <c r="AD101" s="137">
        <v>24</v>
      </c>
      <c r="AE101" s="137" t="s">
        <v>890</v>
      </c>
      <c r="AF101" s="137" t="s">
        <v>1006</v>
      </c>
      <c r="AG101" s="137" t="s">
        <v>1007</v>
      </c>
      <c r="AH101" s="137" t="s">
        <v>627</v>
      </c>
      <c r="AI101" s="137" t="s">
        <v>1008</v>
      </c>
      <c r="AJ101" s="138">
        <v>3440</v>
      </c>
      <c r="AK101" s="138">
        <v>3440</v>
      </c>
      <c r="AL101" s="137" t="s">
        <v>1009</v>
      </c>
      <c r="AM101" s="138">
        <v>29367.57</v>
      </c>
      <c r="AN101" s="138">
        <v>11912.43</v>
      </c>
      <c r="AO101" s="138">
        <v>41280</v>
      </c>
      <c r="AP101" s="138">
        <v>35632.43</v>
      </c>
      <c r="AQ101" s="138">
        <v>4812.57</v>
      </c>
      <c r="AR101" s="138">
        <v>40445</v>
      </c>
      <c r="AS101" s="138">
        <v>2611.42</v>
      </c>
      <c r="AT101" s="138">
        <v>828.58</v>
      </c>
      <c r="AU101" s="138">
        <v>3440</v>
      </c>
      <c r="AV101" s="137">
        <v>13</v>
      </c>
      <c r="AW101" s="121"/>
      <c r="AX101" s="121"/>
      <c r="AY101" s="121"/>
      <c r="AZ101" s="121"/>
      <c r="BA101" s="121"/>
      <c r="BB101" s="137" t="s">
        <v>1182</v>
      </c>
      <c r="BC101" s="121"/>
      <c r="BD101" s="137"/>
      <c r="BE101" s="138">
        <v>0</v>
      </c>
      <c r="BF101" s="137" t="s">
        <v>569</v>
      </c>
      <c r="BG101" s="137" t="s">
        <v>1165</v>
      </c>
      <c r="BH101" s="133" t="s">
        <v>1189</v>
      </c>
      <c r="BI101" s="126" t="s">
        <v>100</v>
      </c>
      <c r="BJ101" s="133">
        <v>46241</v>
      </c>
      <c r="BK101" s="127" t="s">
        <v>104</v>
      </c>
      <c r="BL101" s="95" t="s">
        <v>119</v>
      </c>
      <c r="BM101" s="96" t="s">
        <v>181</v>
      </c>
      <c r="BN101" s="94" t="s">
        <v>223</v>
      </c>
      <c r="BO101" s="134"/>
      <c r="BP101" s="42"/>
      <c r="BQ101" s="135" t="s">
        <v>1209</v>
      </c>
    </row>
    <row r="102" spans="1:69" ht="23" hidden="1" x14ac:dyDescent="0.35">
      <c r="A102" s="128">
        <v>98</v>
      </c>
      <c r="B102" s="137" t="s">
        <v>252</v>
      </c>
      <c r="C102" s="137" t="s">
        <v>253</v>
      </c>
      <c r="D102" s="137" t="s">
        <v>254</v>
      </c>
      <c r="E102" s="137" t="s">
        <v>255</v>
      </c>
      <c r="F102" s="137" t="s">
        <v>255</v>
      </c>
      <c r="G102" s="137" t="s">
        <v>256</v>
      </c>
      <c r="H102" s="137" t="s">
        <v>255</v>
      </c>
      <c r="I102" s="137">
        <v>28185</v>
      </c>
      <c r="J102" s="137" t="s">
        <v>562</v>
      </c>
      <c r="K102" s="137">
        <v>28185</v>
      </c>
      <c r="L102" s="137" t="s">
        <v>503</v>
      </c>
      <c r="M102" s="137" t="s">
        <v>504</v>
      </c>
      <c r="N102" s="137">
        <v>368796</v>
      </c>
      <c r="O102" s="137" t="s">
        <v>563</v>
      </c>
      <c r="P102" s="137">
        <v>535504</v>
      </c>
      <c r="Q102" s="137" t="s">
        <v>564</v>
      </c>
      <c r="R102" s="137" t="s">
        <v>271</v>
      </c>
      <c r="S102" s="137" t="s">
        <v>571</v>
      </c>
      <c r="T102" s="137" t="s">
        <v>571</v>
      </c>
      <c r="U102" s="137" t="s">
        <v>305</v>
      </c>
      <c r="V102" s="137" t="s">
        <v>265</v>
      </c>
      <c r="W102" s="137">
        <v>0</v>
      </c>
      <c r="X102" s="137" t="s">
        <v>273</v>
      </c>
      <c r="Y102" s="137">
        <v>359513960</v>
      </c>
      <c r="Z102" s="137" t="s">
        <v>572</v>
      </c>
      <c r="AA102" s="137" t="s">
        <v>1010</v>
      </c>
      <c r="AB102" s="138">
        <v>65000</v>
      </c>
      <c r="AC102" s="137" t="s">
        <v>686</v>
      </c>
      <c r="AD102" s="137">
        <v>24</v>
      </c>
      <c r="AE102" s="137" t="s">
        <v>890</v>
      </c>
      <c r="AF102" s="137" t="s">
        <v>1011</v>
      </c>
      <c r="AG102" s="137" t="s">
        <v>1012</v>
      </c>
      <c r="AH102" s="137" t="s">
        <v>627</v>
      </c>
      <c r="AI102" s="137" t="s">
        <v>1013</v>
      </c>
      <c r="AJ102" s="138">
        <v>3460</v>
      </c>
      <c r="AK102" s="138">
        <v>3460</v>
      </c>
      <c r="AL102" s="137" t="s">
        <v>1014</v>
      </c>
      <c r="AM102" s="138">
        <v>25255.119999999999</v>
      </c>
      <c r="AN102" s="138">
        <v>12804.88</v>
      </c>
      <c r="AO102" s="138">
        <v>38060</v>
      </c>
      <c r="AP102" s="138">
        <v>39744.879999999997</v>
      </c>
      <c r="AQ102" s="138">
        <v>6026.12</v>
      </c>
      <c r="AR102" s="138">
        <v>45771</v>
      </c>
      <c r="AS102" s="138">
        <v>2705.39</v>
      </c>
      <c r="AT102" s="138">
        <v>754.61</v>
      </c>
      <c r="AU102" s="138">
        <v>3460</v>
      </c>
      <c r="AV102" s="137">
        <v>12</v>
      </c>
      <c r="AW102" s="121"/>
      <c r="AX102" s="121"/>
      <c r="AY102" s="121"/>
      <c r="AZ102" s="121"/>
      <c r="BA102" s="121"/>
      <c r="BB102" s="137" t="s">
        <v>1182</v>
      </c>
      <c r="BC102" s="121"/>
      <c r="BD102" s="137"/>
      <c r="BE102" s="138">
        <v>0</v>
      </c>
      <c r="BF102" s="137" t="s">
        <v>571</v>
      </c>
      <c r="BG102" s="137" t="s">
        <v>1166</v>
      </c>
      <c r="BH102" s="133" t="s">
        <v>1189</v>
      </c>
      <c r="BI102" s="126" t="s">
        <v>100</v>
      </c>
      <c r="BJ102" s="133">
        <v>46244</v>
      </c>
      <c r="BK102" s="127" t="s">
        <v>104</v>
      </c>
      <c r="BL102" s="95" t="s">
        <v>119</v>
      </c>
      <c r="BM102" s="96" t="s">
        <v>181</v>
      </c>
      <c r="BN102" s="94" t="s">
        <v>223</v>
      </c>
      <c r="BO102" s="134"/>
      <c r="BP102" s="42"/>
      <c r="BQ102" s="120" t="s">
        <v>1383</v>
      </c>
    </row>
    <row r="103" spans="1:69" ht="23" x14ac:dyDescent="0.35">
      <c r="A103" s="128">
        <v>99</v>
      </c>
      <c r="B103" s="137" t="s">
        <v>252</v>
      </c>
      <c r="C103" s="137" t="s">
        <v>253</v>
      </c>
      <c r="D103" s="137" t="s">
        <v>254</v>
      </c>
      <c r="E103" s="137" t="s">
        <v>255</v>
      </c>
      <c r="F103" s="137" t="s">
        <v>255</v>
      </c>
      <c r="G103" s="137" t="s">
        <v>256</v>
      </c>
      <c r="H103" s="137" t="s">
        <v>255</v>
      </c>
      <c r="I103" s="137">
        <v>28120</v>
      </c>
      <c r="J103" s="137" t="s">
        <v>332</v>
      </c>
      <c r="K103" s="137">
        <v>28120</v>
      </c>
      <c r="L103" s="137" t="s">
        <v>258</v>
      </c>
      <c r="M103" s="137" t="s">
        <v>259</v>
      </c>
      <c r="N103" s="137">
        <v>41768</v>
      </c>
      <c r="O103" s="137" t="s">
        <v>363</v>
      </c>
      <c r="P103" s="137">
        <v>61903</v>
      </c>
      <c r="Q103" s="137" t="s">
        <v>382</v>
      </c>
      <c r="R103" s="137" t="s">
        <v>271</v>
      </c>
      <c r="S103" s="137" t="s">
        <v>573</v>
      </c>
      <c r="T103" s="137" t="s">
        <v>573</v>
      </c>
      <c r="U103" s="137" t="s">
        <v>305</v>
      </c>
      <c r="V103" s="137" t="s">
        <v>265</v>
      </c>
      <c r="W103" s="137">
        <v>0</v>
      </c>
      <c r="X103" s="137" t="s">
        <v>273</v>
      </c>
      <c r="Y103" s="137">
        <v>359555005</v>
      </c>
      <c r="Z103" s="137" t="s">
        <v>574</v>
      </c>
      <c r="AA103" s="137" t="s">
        <v>1003</v>
      </c>
      <c r="AB103" s="138">
        <v>52000</v>
      </c>
      <c r="AC103" s="137" t="s">
        <v>686</v>
      </c>
      <c r="AD103" s="137">
        <v>24</v>
      </c>
      <c r="AE103" s="137" t="s">
        <v>890</v>
      </c>
      <c r="AF103" s="137" t="s">
        <v>764</v>
      </c>
      <c r="AG103" s="137" t="s">
        <v>1015</v>
      </c>
      <c r="AH103" s="137" t="s">
        <v>627</v>
      </c>
      <c r="AI103" s="137" t="s">
        <v>1016</v>
      </c>
      <c r="AJ103" s="138">
        <v>2770</v>
      </c>
      <c r="AK103" s="138">
        <v>2770</v>
      </c>
      <c r="AL103" s="137" t="s">
        <v>999</v>
      </c>
      <c r="AM103" s="138">
        <v>21199.64</v>
      </c>
      <c r="AN103" s="138">
        <v>10270.36</v>
      </c>
      <c r="AO103" s="138">
        <v>31470</v>
      </c>
      <c r="AP103" s="138">
        <v>30800.36</v>
      </c>
      <c r="AQ103" s="138">
        <v>4003.64</v>
      </c>
      <c r="AR103" s="138">
        <v>34804</v>
      </c>
      <c r="AS103" s="138">
        <v>1770</v>
      </c>
      <c r="AT103" s="138">
        <v>0</v>
      </c>
      <c r="AU103" s="138">
        <v>1770</v>
      </c>
      <c r="AV103" s="137">
        <v>12</v>
      </c>
      <c r="AW103" s="121"/>
      <c r="AX103" s="121"/>
      <c r="AY103" s="121"/>
      <c r="AZ103" s="121"/>
      <c r="BA103" s="121"/>
      <c r="BB103" s="137" t="s">
        <v>1182</v>
      </c>
      <c r="BC103" s="121"/>
      <c r="BD103" s="137"/>
      <c r="BE103" s="138">
        <v>0</v>
      </c>
      <c r="BF103" s="137" t="s">
        <v>573</v>
      </c>
      <c r="BG103" s="137" t="s">
        <v>1167</v>
      </c>
      <c r="BH103" s="133" t="s">
        <v>1189</v>
      </c>
      <c r="BI103" s="126" t="s">
        <v>100</v>
      </c>
      <c r="BJ103" s="133">
        <v>46246</v>
      </c>
      <c r="BK103" s="127" t="s">
        <v>103</v>
      </c>
      <c r="BL103" s="95" t="s">
        <v>108</v>
      </c>
      <c r="BM103" s="96" t="s">
        <v>180</v>
      </c>
      <c r="BN103" s="94" t="s">
        <v>221</v>
      </c>
      <c r="BO103" s="139">
        <v>39642</v>
      </c>
      <c r="BP103" s="42" t="s">
        <v>182</v>
      </c>
      <c r="BQ103" s="180" t="s">
        <v>1200</v>
      </c>
    </row>
    <row r="104" spans="1:69" ht="23" x14ac:dyDescent="0.35">
      <c r="A104" s="128">
        <v>100</v>
      </c>
      <c r="B104" s="137" t="s">
        <v>252</v>
      </c>
      <c r="C104" s="137" t="s">
        <v>253</v>
      </c>
      <c r="D104" s="137" t="s">
        <v>254</v>
      </c>
      <c r="E104" s="137" t="s">
        <v>255</v>
      </c>
      <c r="F104" s="137" t="s">
        <v>255</v>
      </c>
      <c r="G104" s="137" t="s">
        <v>256</v>
      </c>
      <c r="H104" s="137" t="s">
        <v>255</v>
      </c>
      <c r="I104" s="137">
        <v>28115</v>
      </c>
      <c r="J104" s="137" t="s">
        <v>373</v>
      </c>
      <c r="K104" s="137">
        <v>28115</v>
      </c>
      <c r="L104" s="137" t="s">
        <v>258</v>
      </c>
      <c r="M104" s="137" t="s">
        <v>259</v>
      </c>
      <c r="N104" s="137">
        <v>41763</v>
      </c>
      <c r="O104" s="137" t="s">
        <v>374</v>
      </c>
      <c r="P104" s="137">
        <v>62162</v>
      </c>
      <c r="Q104" s="137" t="s">
        <v>375</v>
      </c>
      <c r="R104" s="137" t="s">
        <v>271</v>
      </c>
      <c r="S104" s="137" t="s">
        <v>575</v>
      </c>
      <c r="T104" s="137" t="s">
        <v>575</v>
      </c>
      <c r="U104" s="137" t="s">
        <v>285</v>
      </c>
      <c r="V104" s="137" t="s">
        <v>265</v>
      </c>
      <c r="W104" s="137">
        <v>0</v>
      </c>
      <c r="X104" s="137" t="s">
        <v>273</v>
      </c>
      <c r="Y104" s="137">
        <v>359562312</v>
      </c>
      <c r="Z104" s="137" t="s">
        <v>576</v>
      </c>
      <c r="AA104" s="137" t="s">
        <v>1003</v>
      </c>
      <c r="AB104" s="138">
        <v>65000</v>
      </c>
      <c r="AC104" s="137" t="s">
        <v>736</v>
      </c>
      <c r="AD104" s="137">
        <v>24</v>
      </c>
      <c r="AE104" s="137" t="s">
        <v>890</v>
      </c>
      <c r="AF104" s="137" t="s">
        <v>787</v>
      </c>
      <c r="AG104" s="137" t="s">
        <v>788</v>
      </c>
      <c r="AH104" s="137" t="s">
        <v>627</v>
      </c>
      <c r="AI104" s="137" t="s">
        <v>1017</v>
      </c>
      <c r="AJ104" s="138">
        <v>3460</v>
      </c>
      <c r="AK104" s="138">
        <v>3460</v>
      </c>
      <c r="AL104" s="137" t="s">
        <v>957</v>
      </c>
      <c r="AM104" s="138">
        <v>26139.119999999999</v>
      </c>
      <c r="AN104" s="138">
        <v>11920.88</v>
      </c>
      <c r="AO104" s="138">
        <v>38060</v>
      </c>
      <c r="AP104" s="138">
        <v>38860.879999999997</v>
      </c>
      <c r="AQ104" s="138">
        <v>5939.12</v>
      </c>
      <c r="AR104" s="138">
        <v>44800</v>
      </c>
      <c r="AS104" s="138">
        <v>2537.7199999999998</v>
      </c>
      <c r="AT104" s="138">
        <v>922.28</v>
      </c>
      <c r="AU104" s="138">
        <v>3460</v>
      </c>
      <c r="AV104" s="137">
        <v>12</v>
      </c>
      <c r="AW104" s="121"/>
      <c r="AX104" s="121"/>
      <c r="AY104" s="121"/>
      <c r="AZ104" s="121"/>
      <c r="BA104" s="121"/>
      <c r="BB104" s="137" t="s">
        <v>1182</v>
      </c>
      <c r="BC104" s="121"/>
      <c r="BD104" s="137"/>
      <c r="BE104" s="138">
        <v>0</v>
      </c>
      <c r="BF104" s="137" t="s">
        <v>575</v>
      </c>
      <c r="BG104" s="137" t="s">
        <v>1168</v>
      </c>
      <c r="BH104" s="133" t="s">
        <v>1189</v>
      </c>
      <c r="BI104" s="126" t="s">
        <v>100</v>
      </c>
      <c r="BJ104" s="133">
        <v>46245</v>
      </c>
      <c r="BK104" s="127" t="s">
        <v>103</v>
      </c>
      <c r="BL104" s="95" t="s">
        <v>108</v>
      </c>
      <c r="BM104" s="96" t="s">
        <v>180</v>
      </c>
      <c r="BN104" s="94" t="s">
        <v>221</v>
      </c>
      <c r="BO104" s="139">
        <v>6500</v>
      </c>
      <c r="BP104" s="42" t="s">
        <v>183</v>
      </c>
      <c r="BQ104" s="180" t="s">
        <v>1283</v>
      </c>
    </row>
    <row r="105" spans="1:69" ht="23" hidden="1" x14ac:dyDescent="0.35">
      <c r="A105" s="128">
        <v>101</v>
      </c>
      <c r="B105" s="137" t="s">
        <v>252</v>
      </c>
      <c r="C105" s="137" t="s">
        <v>253</v>
      </c>
      <c r="D105" s="137" t="s">
        <v>254</v>
      </c>
      <c r="E105" s="137" t="s">
        <v>255</v>
      </c>
      <c r="F105" s="137" t="s">
        <v>255</v>
      </c>
      <c r="G105" s="137" t="s">
        <v>256</v>
      </c>
      <c r="H105" s="137" t="s">
        <v>255</v>
      </c>
      <c r="I105" s="137">
        <v>28125</v>
      </c>
      <c r="J105" s="137" t="s">
        <v>268</v>
      </c>
      <c r="K105" s="137">
        <v>28125</v>
      </c>
      <c r="L105" s="137" t="s">
        <v>258</v>
      </c>
      <c r="M105" s="137" t="s">
        <v>259</v>
      </c>
      <c r="N105" s="137">
        <v>41774</v>
      </c>
      <c r="O105" s="137" t="s">
        <v>269</v>
      </c>
      <c r="P105" s="137">
        <v>61909</v>
      </c>
      <c r="Q105" s="137" t="s">
        <v>386</v>
      </c>
      <c r="R105" s="137" t="s">
        <v>271</v>
      </c>
      <c r="S105" s="137" t="s">
        <v>577</v>
      </c>
      <c r="T105" s="137" t="s">
        <v>577</v>
      </c>
      <c r="U105" s="137" t="s">
        <v>264</v>
      </c>
      <c r="V105" s="137" t="s">
        <v>265</v>
      </c>
      <c r="W105" s="137">
        <v>0</v>
      </c>
      <c r="X105" s="137" t="s">
        <v>273</v>
      </c>
      <c r="Y105" s="137">
        <v>359621619</v>
      </c>
      <c r="Z105" s="137" t="s">
        <v>578</v>
      </c>
      <c r="AA105" s="137" t="s">
        <v>1018</v>
      </c>
      <c r="AB105" s="138">
        <v>65000</v>
      </c>
      <c r="AC105" s="137" t="s">
        <v>617</v>
      </c>
      <c r="AD105" s="137">
        <v>24</v>
      </c>
      <c r="AE105" s="137" t="s">
        <v>890</v>
      </c>
      <c r="AF105" s="137" t="s">
        <v>1019</v>
      </c>
      <c r="AG105" s="137" t="s">
        <v>1020</v>
      </c>
      <c r="AH105" s="137" t="s">
        <v>627</v>
      </c>
      <c r="AI105" s="137" t="s">
        <v>1021</v>
      </c>
      <c r="AJ105" s="138">
        <v>3460</v>
      </c>
      <c r="AK105" s="138">
        <v>3460</v>
      </c>
      <c r="AL105" s="137" t="s">
        <v>1022</v>
      </c>
      <c r="AM105" s="138">
        <v>21756.35</v>
      </c>
      <c r="AN105" s="138">
        <v>10173.65</v>
      </c>
      <c r="AO105" s="138">
        <v>31930</v>
      </c>
      <c r="AP105" s="138">
        <v>43243.65</v>
      </c>
      <c r="AQ105" s="138">
        <v>6652.35</v>
      </c>
      <c r="AR105" s="138">
        <v>49896</v>
      </c>
      <c r="AS105" s="138">
        <v>7674.06</v>
      </c>
      <c r="AT105" s="138">
        <v>1915.94</v>
      </c>
      <c r="AU105" s="138">
        <v>9590</v>
      </c>
      <c r="AV105" s="137">
        <v>12</v>
      </c>
      <c r="AW105" s="121"/>
      <c r="AX105" s="121"/>
      <c r="AY105" s="121"/>
      <c r="AZ105" s="121"/>
      <c r="BA105" s="121"/>
      <c r="BB105" s="137" t="s">
        <v>1182</v>
      </c>
      <c r="BC105" s="121"/>
      <c r="BD105" s="137"/>
      <c r="BE105" s="138">
        <v>0</v>
      </c>
      <c r="BF105" s="137" t="s">
        <v>577</v>
      </c>
      <c r="BG105" s="137" t="s">
        <v>1169</v>
      </c>
      <c r="BH105" s="133" t="s">
        <v>1189</v>
      </c>
      <c r="BI105" s="126" t="s">
        <v>100</v>
      </c>
      <c r="BJ105" s="133">
        <v>46239</v>
      </c>
      <c r="BK105" s="127" t="s">
        <v>103</v>
      </c>
      <c r="BL105" s="95" t="s">
        <v>108</v>
      </c>
      <c r="BM105" s="96" t="s">
        <v>181</v>
      </c>
      <c r="BN105" s="94" t="s">
        <v>223</v>
      </c>
      <c r="BO105" s="134"/>
      <c r="BP105" s="42"/>
      <c r="BQ105" s="135" t="s">
        <v>1210</v>
      </c>
    </row>
    <row r="106" spans="1:69" ht="23" x14ac:dyDescent="0.35">
      <c r="A106" s="128">
        <v>102</v>
      </c>
      <c r="B106" s="137" t="s">
        <v>252</v>
      </c>
      <c r="C106" s="137" t="s">
        <v>253</v>
      </c>
      <c r="D106" s="137" t="s">
        <v>254</v>
      </c>
      <c r="E106" s="137" t="s">
        <v>255</v>
      </c>
      <c r="F106" s="137" t="s">
        <v>255</v>
      </c>
      <c r="G106" s="137" t="s">
        <v>256</v>
      </c>
      <c r="H106" s="137" t="s">
        <v>255</v>
      </c>
      <c r="I106" s="137">
        <v>37255</v>
      </c>
      <c r="J106" s="137" t="s">
        <v>281</v>
      </c>
      <c r="K106" s="137">
        <v>37255</v>
      </c>
      <c r="L106" s="137" t="s">
        <v>258</v>
      </c>
      <c r="M106" s="137" t="s">
        <v>259</v>
      </c>
      <c r="N106" s="137">
        <v>55897</v>
      </c>
      <c r="O106" s="137" t="s">
        <v>417</v>
      </c>
      <c r="P106" s="137">
        <v>82018</v>
      </c>
      <c r="Q106" s="137" t="s">
        <v>418</v>
      </c>
      <c r="R106" s="137" t="s">
        <v>271</v>
      </c>
      <c r="S106" s="137" t="s">
        <v>579</v>
      </c>
      <c r="T106" s="137" t="s">
        <v>579</v>
      </c>
      <c r="U106" s="137" t="s">
        <v>264</v>
      </c>
      <c r="V106" s="137" t="s">
        <v>265</v>
      </c>
      <c r="W106" s="137">
        <v>0</v>
      </c>
      <c r="X106" s="137" t="s">
        <v>273</v>
      </c>
      <c r="Y106" s="137">
        <v>359629378</v>
      </c>
      <c r="Z106" s="137" t="s">
        <v>580</v>
      </c>
      <c r="AA106" s="137" t="s">
        <v>1023</v>
      </c>
      <c r="AB106" s="138">
        <v>72000</v>
      </c>
      <c r="AC106" s="137" t="s">
        <v>631</v>
      </c>
      <c r="AD106" s="137">
        <v>24</v>
      </c>
      <c r="AE106" s="137" t="s">
        <v>879</v>
      </c>
      <c r="AF106" s="137" t="s">
        <v>1024</v>
      </c>
      <c r="AG106" s="137" t="s">
        <v>1025</v>
      </c>
      <c r="AH106" s="137" t="s">
        <v>627</v>
      </c>
      <c r="AI106" s="137" t="s">
        <v>801</v>
      </c>
      <c r="AJ106" s="138">
        <v>3820</v>
      </c>
      <c r="AK106" s="138">
        <v>3820</v>
      </c>
      <c r="AL106" s="137" t="s">
        <v>957</v>
      </c>
      <c r="AM106" s="138">
        <v>29660.44</v>
      </c>
      <c r="AN106" s="138">
        <v>12359.56</v>
      </c>
      <c r="AO106" s="138">
        <v>42020</v>
      </c>
      <c r="AP106" s="138">
        <v>42339.56</v>
      </c>
      <c r="AQ106" s="138">
        <v>6154.44</v>
      </c>
      <c r="AR106" s="138">
        <v>48494</v>
      </c>
      <c r="AS106" s="138">
        <v>2835.46</v>
      </c>
      <c r="AT106" s="138">
        <v>984.54</v>
      </c>
      <c r="AU106" s="138">
        <v>3820</v>
      </c>
      <c r="AV106" s="137">
        <v>12</v>
      </c>
      <c r="AW106" s="121"/>
      <c r="AX106" s="121"/>
      <c r="AY106" s="121"/>
      <c r="AZ106" s="121"/>
      <c r="BA106" s="121"/>
      <c r="BB106" s="137" t="s">
        <v>1182</v>
      </c>
      <c r="BC106" s="121"/>
      <c r="BD106" s="137"/>
      <c r="BE106" s="138">
        <v>0</v>
      </c>
      <c r="BF106" s="137" t="s">
        <v>579</v>
      </c>
      <c r="BG106" s="137" t="s">
        <v>1170</v>
      </c>
      <c r="BH106" s="133" t="s">
        <v>1189</v>
      </c>
      <c r="BI106" s="126" t="s">
        <v>100</v>
      </c>
      <c r="BJ106" s="133">
        <v>46241</v>
      </c>
      <c r="BK106" s="127" t="s">
        <v>103</v>
      </c>
      <c r="BL106" s="95" t="s">
        <v>108</v>
      </c>
      <c r="BM106" s="96" t="s">
        <v>181</v>
      </c>
      <c r="BN106" s="94" t="s">
        <v>221</v>
      </c>
      <c r="BO106" s="139">
        <v>12500</v>
      </c>
      <c r="BP106" s="42" t="s">
        <v>183</v>
      </c>
      <c r="BQ106" s="180" t="s">
        <v>1201</v>
      </c>
    </row>
    <row r="107" spans="1:69" ht="23" hidden="1" x14ac:dyDescent="0.35">
      <c r="A107" s="128">
        <v>103</v>
      </c>
      <c r="B107" s="137" t="s">
        <v>252</v>
      </c>
      <c r="C107" s="137" t="s">
        <v>253</v>
      </c>
      <c r="D107" s="137" t="s">
        <v>254</v>
      </c>
      <c r="E107" s="137" t="s">
        <v>255</v>
      </c>
      <c r="F107" s="137" t="s">
        <v>255</v>
      </c>
      <c r="G107" s="137" t="s">
        <v>256</v>
      </c>
      <c r="H107" s="137" t="s">
        <v>255</v>
      </c>
      <c r="I107" s="137">
        <v>37255</v>
      </c>
      <c r="J107" s="137" t="s">
        <v>281</v>
      </c>
      <c r="K107" s="137">
        <v>37255</v>
      </c>
      <c r="L107" s="137" t="s">
        <v>258</v>
      </c>
      <c r="M107" s="137" t="s">
        <v>259</v>
      </c>
      <c r="N107" s="137">
        <v>55489</v>
      </c>
      <c r="O107" s="137" t="s">
        <v>464</v>
      </c>
      <c r="P107" s="137">
        <v>81543</v>
      </c>
      <c r="Q107" s="137" t="s">
        <v>465</v>
      </c>
      <c r="R107" s="137" t="s">
        <v>271</v>
      </c>
      <c r="S107" s="137" t="s">
        <v>581</v>
      </c>
      <c r="T107" s="137" t="s">
        <v>581</v>
      </c>
      <c r="U107" s="137" t="s">
        <v>285</v>
      </c>
      <c r="V107" s="137" t="s">
        <v>265</v>
      </c>
      <c r="W107" s="137">
        <v>0</v>
      </c>
      <c r="X107" s="137" t="s">
        <v>273</v>
      </c>
      <c r="Y107" s="137">
        <v>359635124</v>
      </c>
      <c r="Z107" s="137" t="s">
        <v>582</v>
      </c>
      <c r="AA107" s="137" t="s">
        <v>1023</v>
      </c>
      <c r="AB107" s="138">
        <v>78000</v>
      </c>
      <c r="AC107" s="137" t="s">
        <v>631</v>
      </c>
      <c r="AD107" s="137">
        <v>24</v>
      </c>
      <c r="AE107" s="137" t="s">
        <v>884</v>
      </c>
      <c r="AF107" s="137" t="s">
        <v>1026</v>
      </c>
      <c r="AG107" s="137" t="s">
        <v>1027</v>
      </c>
      <c r="AH107" s="137" t="s">
        <v>627</v>
      </c>
      <c r="AI107" s="137" t="s">
        <v>801</v>
      </c>
      <c r="AJ107" s="138">
        <v>4130</v>
      </c>
      <c r="AK107" s="138">
        <v>4130</v>
      </c>
      <c r="AL107" s="137" t="s">
        <v>1014</v>
      </c>
      <c r="AM107" s="138">
        <v>32030.75</v>
      </c>
      <c r="AN107" s="138">
        <v>13399.25</v>
      </c>
      <c r="AO107" s="138">
        <v>45430</v>
      </c>
      <c r="AP107" s="138">
        <v>45969.25</v>
      </c>
      <c r="AQ107" s="138">
        <v>6711.75</v>
      </c>
      <c r="AR107" s="138">
        <v>52681</v>
      </c>
      <c r="AS107" s="138">
        <v>3061.06</v>
      </c>
      <c r="AT107" s="138">
        <v>1068.94</v>
      </c>
      <c r="AU107" s="138">
        <v>4130</v>
      </c>
      <c r="AV107" s="137">
        <v>12</v>
      </c>
      <c r="AW107" s="121"/>
      <c r="AX107" s="121"/>
      <c r="AY107" s="121"/>
      <c r="AZ107" s="121"/>
      <c r="BA107" s="121"/>
      <c r="BB107" s="137" t="s">
        <v>1182</v>
      </c>
      <c r="BC107" s="121"/>
      <c r="BD107" s="137"/>
      <c r="BE107" s="138">
        <v>0</v>
      </c>
      <c r="BF107" s="137" t="s">
        <v>581</v>
      </c>
      <c r="BG107" s="137" t="s">
        <v>1171</v>
      </c>
      <c r="BH107" s="133" t="s">
        <v>1189</v>
      </c>
      <c r="BI107" s="126" t="s">
        <v>100</v>
      </c>
      <c r="BJ107" s="133">
        <v>46241</v>
      </c>
      <c r="BK107" s="127" t="s">
        <v>104</v>
      </c>
      <c r="BL107" s="95" t="s">
        <v>119</v>
      </c>
      <c r="BM107" s="96" t="s">
        <v>181</v>
      </c>
      <c r="BN107" s="94" t="s">
        <v>223</v>
      </c>
      <c r="BO107" s="134"/>
      <c r="BP107" s="42"/>
      <c r="BQ107" s="135" t="s">
        <v>1209</v>
      </c>
    </row>
    <row r="108" spans="1:69" ht="23" hidden="1" x14ac:dyDescent="0.35">
      <c r="A108" s="128">
        <v>104</v>
      </c>
      <c r="B108" s="137" t="s">
        <v>252</v>
      </c>
      <c r="C108" s="137" t="s">
        <v>253</v>
      </c>
      <c r="D108" s="137" t="s">
        <v>254</v>
      </c>
      <c r="E108" s="137" t="s">
        <v>255</v>
      </c>
      <c r="F108" s="137" t="s">
        <v>255</v>
      </c>
      <c r="G108" s="137" t="s">
        <v>256</v>
      </c>
      <c r="H108" s="137" t="s">
        <v>255</v>
      </c>
      <c r="I108" s="137">
        <v>28120</v>
      </c>
      <c r="J108" s="137" t="s">
        <v>332</v>
      </c>
      <c r="K108" s="137">
        <v>28120</v>
      </c>
      <c r="L108" s="137" t="s">
        <v>258</v>
      </c>
      <c r="M108" s="137" t="s">
        <v>259</v>
      </c>
      <c r="N108" s="137">
        <v>41908</v>
      </c>
      <c r="O108" s="137" t="s">
        <v>333</v>
      </c>
      <c r="P108" s="137">
        <v>62067</v>
      </c>
      <c r="Q108" s="137" t="s">
        <v>334</v>
      </c>
      <c r="R108" s="137" t="s">
        <v>271</v>
      </c>
      <c r="S108" s="137" t="s">
        <v>583</v>
      </c>
      <c r="T108" s="137" t="s">
        <v>583</v>
      </c>
      <c r="U108" s="137" t="s">
        <v>285</v>
      </c>
      <c r="V108" s="137" t="s">
        <v>265</v>
      </c>
      <c r="W108" s="137">
        <v>0</v>
      </c>
      <c r="X108" s="137" t="s">
        <v>273</v>
      </c>
      <c r="Y108" s="137">
        <v>359684934</v>
      </c>
      <c r="Z108" s="137" t="s">
        <v>584</v>
      </c>
      <c r="AA108" s="137" t="s">
        <v>1028</v>
      </c>
      <c r="AB108" s="138">
        <v>72000</v>
      </c>
      <c r="AC108" s="137" t="s">
        <v>686</v>
      </c>
      <c r="AD108" s="137">
        <v>24</v>
      </c>
      <c r="AE108" s="137" t="s">
        <v>890</v>
      </c>
      <c r="AF108" s="137" t="s">
        <v>1029</v>
      </c>
      <c r="AG108" s="137" t="s">
        <v>1030</v>
      </c>
      <c r="AH108" s="137" t="s">
        <v>627</v>
      </c>
      <c r="AI108" s="137" t="s">
        <v>1031</v>
      </c>
      <c r="AJ108" s="138">
        <v>3830</v>
      </c>
      <c r="AK108" s="138">
        <v>3830</v>
      </c>
      <c r="AL108" s="137" t="s">
        <v>1032</v>
      </c>
      <c r="AM108" s="138">
        <v>17771.45</v>
      </c>
      <c r="AN108" s="138">
        <v>9038.5499999999993</v>
      </c>
      <c r="AO108" s="138">
        <v>26810</v>
      </c>
      <c r="AP108" s="138">
        <v>54228.55</v>
      </c>
      <c r="AQ108" s="138">
        <v>10417.450000000001</v>
      </c>
      <c r="AR108" s="138">
        <v>64646</v>
      </c>
      <c r="AS108" s="138">
        <v>11289.74</v>
      </c>
      <c r="AT108" s="138">
        <v>4030.26</v>
      </c>
      <c r="AU108" s="138">
        <v>15320</v>
      </c>
      <c r="AV108" s="137">
        <v>11</v>
      </c>
      <c r="AW108" s="121"/>
      <c r="AX108" s="121"/>
      <c r="AY108" s="121"/>
      <c r="AZ108" s="121"/>
      <c r="BA108" s="121"/>
      <c r="BB108" s="137" t="s">
        <v>1182</v>
      </c>
      <c r="BC108" s="121"/>
      <c r="BD108" s="137"/>
      <c r="BE108" s="138">
        <v>0</v>
      </c>
      <c r="BF108" s="137" t="s">
        <v>583</v>
      </c>
      <c r="BG108" s="137" t="s">
        <v>1172</v>
      </c>
      <c r="BH108" s="133" t="s">
        <v>1189</v>
      </c>
      <c r="BI108" s="126" t="s">
        <v>100</v>
      </c>
      <c r="BJ108" s="133">
        <v>46246</v>
      </c>
      <c r="BK108" s="127" t="s">
        <v>104</v>
      </c>
      <c r="BL108" s="95" t="s">
        <v>119</v>
      </c>
      <c r="BM108" s="96" t="s">
        <v>181</v>
      </c>
      <c r="BN108" s="94" t="s">
        <v>223</v>
      </c>
      <c r="BO108" s="134"/>
      <c r="BP108" s="42"/>
      <c r="BQ108" s="135" t="s">
        <v>1209</v>
      </c>
    </row>
    <row r="109" spans="1:69" ht="23" hidden="1" x14ac:dyDescent="0.35">
      <c r="A109" s="128">
        <v>105</v>
      </c>
      <c r="B109" s="137" t="s">
        <v>252</v>
      </c>
      <c r="C109" s="137" t="s">
        <v>253</v>
      </c>
      <c r="D109" s="137" t="s">
        <v>254</v>
      </c>
      <c r="E109" s="137" t="s">
        <v>255</v>
      </c>
      <c r="F109" s="137" t="s">
        <v>255</v>
      </c>
      <c r="G109" s="137" t="s">
        <v>256</v>
      </c>
      <c r="H109" s="137" t="s">
        <v>255</v>
      </c>
      <c r="I109" s="137">
        <v>28165</v>
      </c>
      <c r="J109" s="137" t="s">
        <v>268</v>
      </c>
      <c r="K109" s="137">
        <v>28165</v>
      </c>
      <c r="L109" s="137" t="s">
        <v>503</v>
      </c>
      <c r="M109" s="137" t="s">
        <v>504</v>
      </c>
      <c r="N109" s="137">
        <v>41825</v>
      </c>
      <c r="O109" s="137" t="s">
        <v>585</v>
      </c>
      <c r="P109" s="137">
        <v>62079</v>
      </c>
      <c r="Q109" s="137" t="s">
        <v>586</v>
      </c>
      <c r="R109" s="137" t="s">
        <v>271</v>
      </c>
      <c r="S109" s="137" t="s">
        <v>587</v>
      </c>
      <c r="T109" s="137" t="s">
        <v>587</v>
      </c>
      <c r="U109" s="137" t="s">
        <v>305</v>
      </c>
      <c r="V109" s="137" t="s">
        <v>265</v>
      </c>
      <c r="W109" s="137">
        <v>0</v>
      </c>
      <c r="X109" s="137" t="s">
        <v>273</v>
      </c>
      <c r="Y109" s="137">
        <v>359715591</v>
      </c>
      <c r="Z109" s="137" t="s">
        <v>588</v>
      </c>
      <c r="AA109" s="137" t="s">
        <v>938</v>
      </c>
      <c r="AB109" s="138">
        <v>52000</v>
      </c>
      <c r="AC109" s="137" t="s">
        <v>617</v>
      </c>
      <c r="AD109" s="137">
        <v>24</v>
      </c>
      <c r="AE109" s="137" t="s">
        <v>890</v>
      </c>
      <c r="AF109" s="137" t="s">
        <v>1033</v>
      </c>
      <c r="AG109" s="137" t="s">
        <v>1034</v>
      </c>
      <c r="AH109" s="137" t="s">
        <v>627</v>
      </c>
      <c r="AI109" s="137" t="s">
        <v>1035</v>
      </c>
      <c r="AJ109" s="138">
        <v>2760</v>
      </c>
      <c r="AK109" s="138">
        <v>2760</v>
      </c>
      <c r="AL109" s="137" t="s">
        <v>1036</v>
      </c>
      <c r="AM109" s="138">
        <v>13304.72</v>
      </c>
      <c r="AN109" s="138">
        <v>6015.28</v>
      </c>
      <c r="AO109" s="138">
        <v>19320</v>
      </c>
      <c r="AP109" s="138">
        <v>38695.279999999999</v>
      </c>
      <c r="AQ109" s="138">
        <v>7311.72</v>
      </c>
      <c r="AR109" s="138">
        <v>46007</v>
      </c>
      <c r="AS109" s="138">
        <v>8062.55</v>
      </c>
      <c r="AT109" s="138">
        <v>2977.45</v>
      </c>
      <c r="AU109" s="138">
        <v>11040</v>
      </c>
      <c r="AV109" s="137">
        <v>11</v>
      </c>
      <c r="AW109" s="121"/>
      <c r="AX109" s="121"/>
      <c r="AY109" s="121"/>
      <c r="AZ109" s="121"/>
      <c r="BA109" s="121"/>
      <c r="BB109" s="137" t="s">
        <v>1182</v>
      </c>
      <c r="BC109" s="121"/>
      <c r="BD109" s="137"/>
      <c r="BE109" s="138">
        <v>0</v>
      </c>
      <c r="BF109" s="137" t="s">
        <v>587</v>
      </c>
      <c r="BG109" s="137" t="s">
        <v>1173</v>
      </c>
      <c r="BH109" s="133" t="s">
        <v>1189</v>
      </c>
      <c r="BI109" s="126" t="s">
        <v>100</v>
      </c>
      <c r="BJ109" s="133">
        <v>46239</v>
      </c>
      <c r="BK109" s="127" t="s">
        <v>103</v>
      </c>
      <c r="BL109" s="95" t="s">
        <v>108</v>
      </c>
      <c r="BM109" s="96" t="s">
        <v>181</v>
      </c>
      <c r="BN109" s="94" t="s">
        <v>223</v>
      </c>
      <c r="BO109" s="134"/>
      <c r="BP109" s="42"/>
      <c r="BQ109" s="135" t="s">
        <v>1210</v>
      </c>
    </row>
    <row r="110" spans="1:69" ht="23" hidden="1" x14ac:dyDescent="0.35">
      <c r="A110" s="128">
        <v>106</v>
      </c>
      <c r="B110" s="137" t="s">
        <v>252</v>
      </c>
      <c r="C110" s="137" t="s">
        <v>253</v>
      </c>
      <c r="D110" s="137" t="s">
        <v>254</v>
      </c>
      <c r="E110" s="137" t="s">
        <v>255</v>
      </c>
      <c r="F110" s="137" t="s">
        <v>255</v>
      </c>
      <c r="G110" s="137" t="s">
        <v>256</v>
      </c>
      <c r="H110" s="137" t="s">
        <v>255</v>
      </c>
      <c r="I110" s="137">
        <v>37270</v>
      </c>
      <c r="J110" s="137" t="s">
        <v>312</v>
      </c>
      <c r="K110" s="137">
        <v>37270</v>
      </c>
      <c r="L110" s="137" t="s">
        <v>258</v>
      </c>
      <c r="M110" s="137" t="s">
        <v>259</v>
      </c>
      <c r="N110" s="137">
        <v>55812</v>
      </c>
      <c r="O110" s="137" t="s">
        <v>313</v>
      </c>
      <c r="P110" s="137">
        <v>81897</v>
      </c>
      <c r="Q110" s="137" t="s">
        <v>283</v>
      </c>
      <c r="R110" s="137" t="s">
        <v>315</v>
      </c>
      <c r="S110" s="137" t="s">
        <v>589</v>
      </c>
      <c r="T110" s="137" t="s">
        <v>589</v>
      </c>
      <c r="U110" s="137" t="s">
        <v>305</v>
      </c>
      <c r="V110" s="137" t="s">
        <v>265</v>
      </c>
      <c r="W110" s="137">
        <v>0</v>
      </c>
      <c r="X110" s="137" t="s">
        <v>273</v>
      </c>
      <c r="Y110" s="137">
        <v>359787478</v>
      </c>
      <c r="Z110" s="137" t="s">
        <v>590</v>
      </c>
      <c r="AA110" s="137" t="s">
        <v>1037</v>
      </c>
      <c r="AB110" s="138">
        <v>40000</v>
      </c>
      <c r="AC110" s="137" t="s">
        <v>667</v>
      </c>
      <c r="AD110" s="137">
        <v>18</v>
      </c>
      <c r="AE110" s="137" t="s">
        <v>1038</v>
      </c>
      <c r="AF110" s="137" t="s">
        <v>1039</v>
      </c>
      <c r="AG110" s="137" t="s">
        <v>1040</v>
      </c>
      <c r="AH110" s="137" t="s">
        <v>627</v>
      </c>
      <c r="AI110" s="137" t="s">
        <v>1041</v>
      </c>
      <c r="AJ110" s="138">
        <v>2690</v>
      </c>
      <c r="AK110" s="138">
        <v>2690</v>
      </c>
      <c r="AL110" s="137" t="s">
        <v>1004</v>
      </c>
      <c r="AM110" s="138">
        <v>18259.330000000002</v>
      </c>
      <c r="AN110" s="138">
        <v>5950.67</v>
      </c>
      <c r="AO110" s="138">
        <v>24210</v>
      </c>
      <c r="AP110" s="138">
        <v>21740.67</v>
      </c>
      <c r="AQ110" s="138">
        <v>2349.33</v>
      </c>
      <c r="AR110" s="138">
        <v>24090</v>
      </c>
      <c r="AS110" s="138">
        <v>2168.8200000000002</v>
      </c>
      <c r="AT110" s="138">
        <v>521.17999999999995</v>
      </c>
      <c r="AU110" s="138">
        <v>2690</v>
      </c>
      <c r="AV110" s="137">
        <v>10</v>
      </c>
      <c r="AW110" s="121"/>
      <c r="AX110" s="121"/>
      <c r="AY110" s="121"/>
      <c r="AZ110" s="121"/>
      <c r="BA110" s="121"/>
      <c r="BB110" s="137" t="s">
        <v>1182</v>
      </c>
      <c r="BC110" s="121"/>
      <c r="BD110" s="137"/>
      <c r="BE110" s="138">
        <v>0</v>
      </c>
      <c r="BF110" s="137" t="s">
        <v>589</v>
      </c>
      <c r="BG110" s="137" t="s">
        <v>1174</v>
      </c>
      <c r="BH110" s="133" t="s">
        <v>1189</v>
      </c>
      <c r="BI110" s="126" t="s">
        <v>100</v>
      </c>
      <c r="BJ110" s="133">
        <v>46246</v>
      </c>
      <c r="BK110" s="127" t="s">
        <v>104</v>
      </c>
      <c r="BL110" s="95" t="s">
        <v>119</v>
      </c>
      <c r="BM110" s="96" t="s">
        <v>181</v>
      </c>
      <c r="BN110" s="94" t="s">
        <v>223</v>
      </c>
      <c r="BO110" s="134"/>
      <c r="BP110" s="42"/>
      <c r="BQ110" s="120" t="s">
        <v>1383</v>
      </c>
    </row>
    <row r="111" spans="1:69" ht="23" x14ac:dyDescent="0.35">
      <c r="A111" s="128">
        <v>107</v>
      </c>
      <c r="B111" s="137" t="s">
        <v>252</v>
      </c>
      <c r="C111" s="137" t="s">
        <v>253</v>
      </c>
      <c r="D111" s="137" t="s">
        <v>254</v>
      </c>
      <c r="E111" s="137" t="s">
        <v>255</v>
      </c>
      <c r="F111" s="137" t="s">
        <v>255</v>
      </c>
      <c r="G111" s="137" t="s">
        <v>256</v>
      </c>
      <c r="H111" s="137" t="s">
        <v>255</v>
      </c>
      <c r="I111" s="137">
        <v>28165</v>
      </c>
      <c r="J111" s="137" t="s">
        <v>268</v>
      </c>
      <c r="K111" s="137">
        <v>28165</v>
      </c>
      <c r="L111" s="137" t="s">
        <v>503</v>
      </c>
      <c r="M111" s="137" t="s">
        <v>504</v>
      </c>
      <c r="N111" s="137">
        <v>41825</v>
      </c>
      <c r="O111" s="137" t="s">
        <v>585</v>
      </c>
      <c r="P111" s="137">
        <v>62079</v>
      </c>
      <c r="Q111" s="137" t="s">
        <v>586</v>
      </c>
      <c r="R111" s="137" t="s">
        <v>271</v>
      </c>
      <c r="S111" s="137" t="s">
        <v>591</v>
      </c>
      <c r="T111" s="137" t="s">
        <v>591</v>
      </c>
      <c r="U111" s="137" t="s">
        <v>305</v>
      </c>
      <c r="V111" s="137" t="s">
        <v>265</v>
      </c>
      <c r="W111" s="137">
        <v>0</v>
      </c>
      <c r="X111" s="137" t="s">
        <v>273</v>
      </c>
      <c r="Y111" s="137">
        <v>359957500</v>
      </c>
      <c r="Z111" s="137" t="s">
        <v>592</v>
      </c>
      <c r="AA111" s="137" t="s">
        <v>1042</v>
      </c>
      <c r="AB111" s="138">
        <v>98000</v>
      </c>
      <c r="AC111" s="137" t="s">
        <v>617</v>
      </c>
      <c r="AD111" s="137">
        <v>30</v>
      </c>
      <c r="AE111" s="137" t="s">
        <v>917</v>
      </c>
      <c r="AF111" s="137" t="s">
        <v>1043</v>
      </c>
      <c r="AG111" s="137" t="s">
        <v>1044</v>
      </c>
      <c r="AH111" s="137" t="s">
        <v>644</v>
      </c>
      <c r="AI111" s="137" t="s">
        <v>906</v>
      </c>
      <c r="AJ111" s="138">
        <v>4330</v>
      </c>
      <c r="AK111" s="138">
        <v>4330</v>
      </c>
      <c r="AL111" s="137" t="s">
        <v>1022</v>
      </c>
      <c r="AM111" s="138">
        <v>18427.349999999999</v>
      </c>
      <c r="AN111" s="138">
        <v>11882.65</v>
      </c>
      <c r="AO111" s="138">
        <v>30310</v>
      </c>
      <c r="AP111" s="138">
        <v>79572.649999999994</v>
      </c>
      <c r="AQ111" s="138">
        <v>19616.349999999999</v>
      </c>
      <c r="AR111" s="138">
        <v>99189</v>
      </c>
      <c r="AS111" s="138">
        <v>2575.04</v>
      </c>
      <c r="AT111" s="138">
        <v>1754.96</v>
      </c>
      <c r="AU111" s="138">
        <v>4330</v>
      </c>
      <c r="AV111" s="137">
        <v>8</v>
      </c>
      <c r="AW111" s="121"/>
      <c r="AX111" s="121"/>
      <c r="AY111" s="121"/>
      <c r="AZ111" s="121"/>
      <c r="BA111" s="121"/>
      <c r="BB111" s="137" t="s">
        <v>1182</v>
      </c>
      <c r="BC111" s="121"/>
      <c r="BD111" s="137"/>
      <c r="BE111" s="138">
        <v>0</v>
      </c>
      <c r="BF111" s="137" t="s">
        <v>591</v>
      </c>
      <c r="BG111" s="137" t="s">
        <v>1175</v>
      </c>
      <c r="BH111" s="133" t="s">
        <v>1189</v>
      </c>
      <c r="BI111" s="126" t="s">
        <v>100</v>
      </c>
      <c r="BJ111" s="133">
        <v>46239</v>
      </c>
      <c r="BK111" s="127" t="s">
        <v>103</v>
      </c>
      <c r="BL111" s="95" t="s">
        <v>108</v>
      </c>
      <c r="BM111" s="96" t="s">
        <v>181</v>
      </c>
      <c r="BN111" s="94" t="s">
        <v>221</v>
      </c>
      <c r="BO111" s="139">
        <v>21450</v>
      </c>
      <c r="BP111" s="42" t="s">
        <v>183</v>
      </c>
      <c r="BQ111" s="180" t="s">
        <v>1202</v>
      </c>
    </row>
    <row r="112" spans="1:69" ht="23" x14ac:dyDescent="0.35">
      <c r="A112" s="128">
        <v>108</v>
      </c>
      <c r="B112" s="137" t="s">
        <v>252</v>
      </c>
      <c r="C112" s="137" t="s">
        <v>253</v>
      </c>
      <c r="D112" s="137" t="s">
        <v>254</v>
      </c>
      <c r="E112" s="137" t="s">
        <v>255</v>
      </c>
      <c r="F112" s="137" t="s">
        <v>255</v>
      </c>
      <c r="G112" s="137" t="s">
        <v>256</v>
      </c>
      <c r="H112" s="137" t="s">
        <v>255</v>
      </c>
      <c r="I112" s="137">
        <v>28120</v>
      </c>
      <c r="J112" s="137" t="s">
        <v>332</v>
      </c>
      <c r="K112" s="137">
        <v>28120</v>
      </c>
      <c r="L112" s="137" t="s">
        <v>258</v>
      </c>
      <c r="M112" s="137" t="s">
        <v>259</v>
      </c>
      <c r="N112" s="137">
        <v>41908</v>
      </c>
      <c r="O112" s="137" t="s">
        <v>333</v>
      </c>
      <c r="P112" s="137">
        <v>62067</v>
      </c>
      <c r="Q112" s="137" t="s">
        <v>334</v>
      </c>
      <c r="R112" s="137" t="s">
        <v>271</v>
      </c>
      <c r="S112" s="137" t="s">
        <v>593</v>
      </c>
      <c r="T112" s="137" t="s">
        <v>593</v>
      </c>
      <c r="U112" s="137" t="s">
        <v>305</v>
      </c>
      <c r="V112" s="137" t="s">
        <v>265</v>
      </c>
      <c r="W112" s="137">
        <v>0</v>
      </c>
      <c r="X112" s="137" t="s">
        <v>273</v>
      </c>
      <c r="Y112" s="137">
        <v>359984976</v>
      </c>
      <c r="Z112" s="137" t="s">
        <v>594</v>
      </c>
      <c r="AA112" s="137" t="s">
        <v>899</v>
      </c>
      <c r="AB112" s="138">
        <v>98000</v>
      </c>
      <c r="AC112" s="137" t="s">
        <v>686</v>
      </c>
      <c r="AD112" s="137">
        <v>24</v>
      </c>
      <c r="AE112" s="137" t="s">
        <v>890</v>
      </c>
      <c r="AF112" s="137" t="s">
        <v>1045</v>
      </c>
      <c r="AG112" s="137" t="s">
        <v>1046</v>
      </c>
      <c r="AH112" s="137" t="s">
        <v>627</v>
      </c>
      <c r="AI112" s="137" t="s">
        <v>1047</v>
      </c>
      <c r="AJ112" s="138">
        <v>5280</v>
      </c>
      <c r="AK112" s="138">
        <v>5280</v>
      </c>
      <c r="AL112" s="137" t="s">
        <v>964</v>
      </c>
      <c r="AM112" s="138">
        <v>24342.83</v>
      </c>
      <c r="AN112" s="138">
        <v>12617.17</v>
      </c>
      <c r="AO112" s="138">
        <v>36960</v>
      </c>
      <c r="AP112" s="138">
        <v>73657.17</v>
      </c>
      <c r="AQ112" s="138">
        <v>14817.83</v>
      </c>
      <c r="AR112" s="138">
        <v>88475</v>
      </c>
      <c r="AS112" s="138">
        <v>3810.89</v>
      </c>
      <c r="AT112" s="138">
        <v>1469.11</v>
      </c>
      <c r="AU112" s="138">
        <v>5280</v>
      </c>
      <c r="AV112" s="137">
        <v>8</v>
      </c>
      <c r="AW112" s="121"/>
      <c r="AX112" s="121"/>
      <c r="AY112" s="121"/>
      <c r="AZ112" s="121"/>
      <c r="BA112" s="121"/>
      <c r="BB112" s="137" t="s">
        <v>1182</v>
      </c>
      <c r="BC112" s="121"/>
      <c r="BD112" s="137"/>
      <c r="BE112" s="138">
        <v>0</v>
      </c>
      <c r="BF112" s="137" t="s">
        <v>593</v>
      </c>
      <c r="BG112" s="137" t="s">
        <v>1176</v>
      </c>
      <c r="BH112" s="133" t="s">
        <v>1189</v>
      </c>
      <c r="BI112" s="126" t="s">
        <v>100</v>
      </c>
      <c r="BJ112" s="133">
        <v>46246</v>
      </c>
      <c r="BK112" s="127" t="s">
        <v>103</v>
      </c>
      <c r="BL112" s="95" t="s">
        <v>108</v>
      </c>
      <c r="BM112" s="96" t="s">
        <v>180</v>
      </c>
      <c r="BN112" s="94" t="s">
        <v>221</v>
      </c>
      <c r="BO112" s="139">
        <v>5280</v>
      </c>
      <c r="BP112" s="42" t="s">
        <v>183</v>
      </c>
      <c r="BQ112" s="180" t="s">
        <v>1203</v>
      </c>
    </row>
    <row r="113" spans="1:69" ht="23" x14ac:dyDescent="0.35">
      <c r="A113" s="128">
        <v>109</v>
      </c>
      <c r="B113" s="137" t="s">
        <v>252</v>
      </c>
      <c r="C113" s="137" t="s">
        <v>253</v>
      </c>
      <c r="D113" s="137" t="s">
        <v>254</v>
      </c>
      <c r="E113" s="137" t="s">
        <v>255</v>
      </c>
      <c r="F113" s="137" t="s">
        <v>255</v>
      </c>
      <c r="G113" s="137" t="s">
        <v>256</v>
      </c>
      <c r="H113" s="137" t="s">
        <v>255</v>
      </c>
      <c r="I113" s="137">
        <v>28185</v>
      </c>
      <c r="J113" s="137" t="s">
        <v>562</v>
      </c>
      <c r="K113" s="137">
        <v>28185</v>
      </c>
      <c r="L113" s="137" t="s">
        <v>503</v>
      </c>
      <c r="M113" s="137" t="s">
        <v>504</v>
      </c>
      <c r="N113" s="137">
        <v>41854</v>
      </c>
      <c r="O113" s="137" t="s">
        <v>595</v>
      </c>
      <c r="P113" s="137">
        <v>61999</v>
      </c>
      <c r="Q113" s="137" t="s">
        <v>596</v>
      </c>
      <c r="R113" s="137" t="s">
        <v>271</v>
      </c>
      <c r="S113" s="137" t="s">
        <v>597</v>
      </c>
      <c r="T113" s="137" t="s">
        <v>597</v>
      </c>
      <c r="U113" s="137" t="s">
        <v>305</v>
      </c>
      <c r="V113" s="137" t="s">
        <v>265</v>
      </c>
      <c r="W113" s="137">
        <v>0</v>
      </c>
      <c r="X113" s="137" t="s">
        <v>273</v>
      </c>
      <c r="Y113" s="137">
        <v>359993879</v>
      </c>
      <c r="Z113" s="137" t="s">
        <v>598</v>
      </c>
      <c r="AA113" s="137" t="s">
        <v>1048</v>
      </c>
      <c r="AB113" s="138">
        <v>70000</v>
      </c>
      <c r="AC113" s="137" t="s">
        <v>686</v>
      </c>
      <c r="AD113" s="137">
        <v>24</v>
      </c>
      <c r="AE113" s="137" t="s">
        <v>890</v>
      </c>
      <c r="AF113" s="137" t="s">
        <v>1049</v>
      </c>
      <c r="AG113" s="137" t="s">
        <v>1050</v>
      </c>
      <c r="AH113" s="137" t="s">
        <v>627</v>
      </c>
      <c r="AI113" s="137" t="s">
        <v>1051</v>
      </c>
      <c r="AJ113" s="138">
        <v>3770</v>
      </c>
      <c r="AK113" s="138">
        <v>3770</v>
      </c>
      <c r="AL113" s="137" t="s">
        <v>964</v>
      </c>
      <c r="AM113" s="138">
        <v>17490.43</v>
      </c>
      <c r="AN113" s="138">
        <v>8899.57</v>
      </c>
      <c r="AO113" s="138">
        <v>26390</v>
      </c>
      <c r="AP113" s="138">
        <v>52509.57</v>
      </c>
      <c r="AQ113" s="138">
        <v>10613.43</v>
      </c>
      <c r="AR113" s="138">
        <v>63123</v>
      </c>
      <c r="AS113" s="138">
        <v>2722.69</v>
      </c>
      <c r="AT113" s="138">
        <v>1047.31</v>
      </c>
      <c r="AU113" s="138">
        <v>3770</v>
      </c>
      <c r="AV113" s="137">
        <v>8</v>
      </c>
      <c r="AW113" s="121"/>
      <c r="AX113" s="121"/>
      <c r="AY113" s="121"/>
      <c r="AZ113" s="121"/>
      <c r="BA113" s="121"/>
      <c r="BB113" s="137" t="s">
        <v>1182</v>
      </c>
      <c r="BC113" s="121"/>
      <c r="BD113" s="137"/>
      <c r="BE113" s="138">
        <v>0</v>
      </c>
      <c r="BF113" s="137" t="s">
        <v>597</v>
      </c>
      <c r="BG113" s="137" t="s">
        <v>1177</v>
      </c>
      <c r="BH113" s="133" t="s">
        <v>1189</v>
      </c>
      <c r="BI113" s="126" t="s">
        <v>100</v>
      </c>
      <c r="BJ113" s="133">
        <v>46244</v>
      </c>
      <c r="BK113" s="127" t="s">
        <v>103</v>
      </c>
      <c r="BL113" s="95" t="s">
        <v>108</v>
      </c>
      <c r="BM113" s="96" t="s">
        <v>180</v>
      </c>
      <c r="BN113" s="94" t="s">
        <v>221</v>
      </c>
      <c r="BO113" s="139">
        <v>67208</v>
      </c>
      <c r="BP113" s="42" t="s">
        <v>182</v>
      </c>
      <c r="BQ113" s="180" t="s">
        <v>1382</v>
      </c>
    </row>
    <row r="114" spans="1:69" ht="23" x14ac:dyDescent="0.35">
      <c r="A114" s="128">
        <v>110</v>
      </c>
      <c r="B114" s="137" t="s">
        <v>252</v>
      </c>
      <c r="C114" s="137" t="s">
        <v>253</v>
      </c>
      <c r="D114" s="137" t="s">
        <v>254</v>
      </c>
      <c r="E114" s="137" t="s">
        <v>255</v>
      </c>
      <c r="F114" s="137" t="s">
        <v>255</v>
      </c>
      <c r="G114" s="137" t="s">
        <v>256</v>
      </c>
      <c r="H114" s="137" t="s">
        <v>255</v>
      </c>
      <c r="I114" s="137">
        <v>28158</v>
      </c>
      <c r="J114" s="137" t="s">
        <v>325</v>
      </c>
      <c r="K114" s="137">
        <v>28158</v>
      </c>
      <c r="L114" s="137" t="s">
        <v>326</v>
      </c>
      <c r="M114" s="137" t="s">
        <v>327</v>
      </c>
      <c r="N114" s="137">
        <v>547431</v>
      </c>
      <c r="O114" s="137" t="s">
        <v>328</v>
      </c>
      <c r="P114" s="137">
        <v>910253</v>
      </c>
      <c r="Q114" s="137" t="s">
        <v>329</v>
      </c>
      <c r="R114" s="137" t="s">
        <v>271</v>
      </c>
      <c r="S114" s="137" t="s">
        <v>599</v>
      </c>
      <c r="T114" s="137" t="s">
        <v>599</v>
      </c>
      <c r="U114" s="137" t="s">
        <v>264</v>
      </c>
      <c r="V114" s="137" t="s">
        <v>265</v>
      </c>
      <c r="W114" s="137">
        <v>0</v>
      </c>
      <c r="X114" s="137" t="s">
        <v>273</v>
      </c>
      <c r="Y114" s="137">
        <v>360098531</v>
      </c>
      <c r="Z114" s="137" t="s">
        <v>600</v>
      </c>
      <c r="AA114" s="137" t="s">
        <v>1052</v>
      </c>
      <c r="AB114" s="138">
        <v>52000</v>
      </c>
      <c r="AC114" s="137" t="s">
        <v>617</v>
      </c>
      <c r="AD114" s="137">
        <v>24</v>
      </c>
      <c r="AE114" s="137" t="s">
        <v>1053</v>
      </c>
      <c r="AF114" s="137" t="s">
        <v>1054</v>
      </c>
      <c r="AG114" s="137" t="s">
        <v>1055</v>
      </c>
      <c r="AH114" s="137" t="s">
        <v>1056</v>
      </c>
      <c r="AI114" s="137" t="s">
        <v>1057</v>
      </c>
      <c r="AJ114" s="138">
        <v>2800</v>
      </c>
      <c r="AK114" s="138">
        <v>2800</v>
      </c>
      <c r="AL114" s="137" t="s">
        <v>1022</v>
      </c>
      <c r="AM114" s="138">
        <v>11384.25</v>
      </c>
      <c r="AN114" s="138">
        <v>5415.75</v>
      </c>
      <c r="AO114" s="138">
        <v>16800</v>
      </c>
      <c r="AP114" s="138">
        <v>40615.75</v>
      </c>
      <c r="AQ114" s="138">
        <v>8754.25</v>
      </c>
      <c r="AR114" s="138">
        <v>49370</v>
      </c>
      <c r="AS114" s="138">
        <v>1787.39</v>
      </c>
      <c r="AT114" s="138">
        <v>1012.61</v>
      </c>
      <c r="AU114" s="138">
        <v>2800</v>
      </c>
      <c r="AV114" s="137">
        <v>7</v>
      </c>
      <c r="AW114" s="121"/>
      <c r="AX114" s="121"/>
      <c r="AY114" s="121"/>
      <c r="AZ114" s="121"/>
      <c r="BA114" s="121"/>
      <c r="BB114" s="137" t="s">
        <v>1182</v>
      </c>
      <c r="BC114" s="121"/>
      <c r="BD114" s="137"/>
      <c r="BE114" s="138">
        <v>0</v>
      </c>
      <c r="BF114" s="137" t="s">
        <v>599</v>
      </c>
      <c r="BG114" s="137" t="s">
        <v>1178</v>
      </c>
      <c r="BH114" s="133" t="s">
        <v>1189</v>
      </c>
      <c r="BI114" s="126" t="s">
        <v>100</v>
      </c>
      <c r="BJ114" s="133">
        <v>46238</v>
      </c>
      <c r="BK114" s="127" t="s">
        <v>103</v>
      </c>
      <c r="BL114" s="95" t="s">
        <v>108</v>
      </c>
      <c r="BM114" s="96" t="s">
        <v>180</v>
      </c>
      <c r="BN114" s="94" t="s">
        <v>221</v>
      </c>
      <c r="BO114" s="139">
        <v>41343</v>
      </c>
      <c r="BP114" s="42" t="s">
        <v>182</v>
      </c>
      <c r="BQ114" s="180" t="s">
        <v>1204</v>
      </c>
    </row>
    <row r="115" spans="1:69" ht="23" x14ac:dyDescent="0.35">
      <c r="A115" s="128">
        <v>111</v>
      </c>
      <c r="B115" s="137" t="s">
        <v>252</v>
      </c>
      <c r="C115" s="137" t="s">
        <v>253</v>
      </c>
      <c r="D115" s="137" t="s">
        <v>254</v>
      </c>
      <c r="E115" s="137" t="s">
        <v>255</v>
      </c>
      <c r="F115" s="137" t="s">
        <v>255</v>
      </c>
      <c r="G115" s="137" t="s">
        <v>256</v>
      </c>
      <c r="H115" s="137" t="s">
        <v>255</v>
      </c>
      <c r="I115" s="137">
        <v>28120</v>
      </c>
      <c r="J115" s="137" t="s">
        <v>332</v>
      </c>
      <c r="K115" s="137">
        <v>28120</v>
      </c>
      <c r="L115" s="137" t="s">
        <v>258</v>
      </c>
      <c r="M115" s="137" t="s">
        <v>259</v>
      </c>
      <c r="N115" s="137">
        <v>41993</v>
      </c>
      <c r="O115" s="137" t="s">
        <v>601</v>
      </c>
      <c r="P115" s="137">
        <v>62190</v>
      </c>
      <c r="Q115" s="137" t="s">
        <v>602</v>
      </c>
      <c r="R115" s="137" t="s">
        <v>271</v>
      </c>
      <c r="S115" s="137" t="s">
        <v>603</v>
      </c>
      <c r="T115" s="137" t="s">
        <v>603</v>
      </c>
      <c r="U115" s="137" t="s">
        <v>285</v>
      </c>
      <c r="V115" s="137" t="s">
        <v>265</v>
      </c>
      <c r="W115" s="137">
        <v>0</v>
      </c>
      <c r="X115" s="137" t="s">
        <v>273</v>
      </c>
      <c r="Y115" s="137">
        <v>360103488</v>
      </c>
      <c r="Z115" s="137" t="s">
        <v>604</v>
      </c>
      <c r="AA115" s="137" t="s">
        <v>1058</v>
      </c>
      <c r="AB115" s="138">
        <v>60000</v>
      </c>
      <c r="AC115" s="137" t="s">
        <v>686</v>
      </c>
      <c r="AD115" s="137">
        <v>24</v>
      </c>
      <c r="AE115" s="137" t="s">
        <v>1053</v>
      </c>
      <c r="AF115" s="137" t="s">
        <v>1054</v>
      </c>
      <c r="AG115" s="137" t="s">
        <v>1059</v>
      </c>
      <c r="AH115" s="137" t="s">
        <v>1056</v>
      </c>
      <c r="AI115" s="137" t="s">
        <v>1060</v>
      </c>
      <c r="AJ115" s="138">
        <v>3230</v>
      </c>
      <c r="AK115" s="138">
        <v>3230</v>
      </c>
      <c r="AL115" s="137" t="s">
        <v>964</v>
      </c>
      <c r="AM115" s="138">
        <v>13043.09</v>
      </c>
      <c r="AN115" s="138">
        <v>6336.91</v>
      </c>
      <c r="AO115" s="138">
        <v>19380</v>
      </c>
      <c r="AP115" s="138">
        <v>46956.91</v>
      </c>
      <c r="AQ115" s="138">
        <v>9939.09</v>
      </c>
      <c r="AR115" s="138">
        <v>56896</v>
      </c>
      <c r="AS115" s="138">
        <v>2293.4299999999998</v>
      </c>
      <c r="AT115" s="138">
        <v>936.57</v>
      </c>
      <c r="AU115" s="138">
        <v>3230</v>
      </c>
      <c r="AV115" s="137">
        <v>7</v>
      </c>
      <c r="AW115" s="121"/>
      <c r="AX115" s="121"/>
      <c r="AY115" s="121"/>
      <c r="AZ115" s="121"/>
      <c r="BA115" s="121"/>
      <c r="BB115" s="137" t="s">
        <v>1182</v>
      </c>
      <c r="BC115" s="121"/>
      <c r="BD115" s="137"/>
      <c r="BE115" s="138">
        <v>0</v>
      </c>
      <c r="BF115" s="137" t="s">
        <v>603</v>
      </c>
      <c r="BG115" s="137" t="s">
        <v>1179</v>
      </c>
      <c r="BH115" s="133" t="s">
        <v>1189</v>
      </c>
      <c r="BI115" s="126" t="s">
        <v>100</v>
      </c>
      <c r="BJ115" s="133">
        <v>46246</v>
      </c>
      <c r="BK115" s="127" t="s">
        <v>103</v>
      </c>
      <c r="BL115" s="95" t="s">
        <v>119</v>
      </c>
      <c r="BM115" s="96" t="s">
        <v>181</v>
      </c>
      <c r="BN115" s="94" t="s">
        <v>221</v>
      </c>
      <c r="BO115" s="139">
        <v>12928</v>
      </c>
      <c r="BP115" s="42" t="s">
        <v>1287</v>
      </c>
      <c r="BQ115" s="180" t="s">
        <v>1286</v>
      </c>
    </row>
    <row r="116" spans="1:69" ht="23" x14ac:dyDescent="0.35">
      <c r="A116" s="128">
        <v>112</v>
      </c>
      <c r="B116" s="137" t="s">
        <v>252</v>
      </c>
      <c r="C116" s="137" t="s">
        <v>253</v>
      </c>
      <c r="D116" s="137" t="s">
        <v>254</v>
      </c>
      <c r="E116" s="137" t="s">
        <v>255</v>
      </c>
      <c r="F116" s="137" t="s">
        <v>255</v>
      </c>
      <c r="G116" s="137" t="s">
        <v>256</v>
      </c>
      <c r="H116" s="137" t="s">
        <v>255</v>
      </c>
      <c r="I116" s="137">
        <v>37270</v>
      </c>
      <c r="J116" s="137" t="s">
        <v>312</v>
      </c>
      <c r="K116" s="137">
        <v>37270</v>
      </c>
      <c r="L116" s="137" t="s">
        <v>258</v>
      </c>
      <c r="M116" s="137" t="s">
        <v>259</v>
      </c>
      <c r="N116" s="137">
        <v>55812</v>
      </c>
      <c r="O116" s="137" t="s">
        <v>313</v>
      </c>
      <c r="P116" s="137">
        <v>81897</v>
      </c>
      <c r="Q116" s="137" t="s">
        <v>283</v>
      </c>
      <c r="R116" s="137" t="s">
        <v>271</v>
      </c>
      <c r="S116" s="137" t="s">
        <v>605</v>
      </c>
      <c r="T116" s="137" t="s">
        <v>605</v>
      </c>
      <c r="U116" s="137" t="s">
        <v>305</v>
      </c>
      <c r="V116" s="137" t="s">
        <v>265</v>
      </c>
      <c r="W116" s="137">
        <v>0</v>
      </c>
      <c r="X116" s="137" t="s">
        <v>273</v>
      </c>
      <c r="Y116" s="137">
        <v>360304927</v>
      </c>
      <c r="Z116" s="137" t="s">
        <v>606</v>
      </c>
      <c r="AA116" s="137" t="s">
        <v>1061</v>
      </c>
      <c r="AB116" s="138">
        <v>90000</v>
      </c>
      <c r="AC116" s="137" t="s">
        <v>667</v>
      </c>
      <c r="AD116" s="137">
        <v>30</v>
      </c>
      <c r="AE116" s="137" t="s">
        <v>884</v>
      </c>
      <c r="AF116" s="137" t="s">
        <v>1062</v>
      </c>
      <c r="AG116" s="137" t="s">
        <v>1063</v>
      </c>
      <c r="AH116" s="137" t="s">
        <v>644</v>
      </c>
      <c r="AI116" s="137" t="s">
        <v>1064</v>
      </c>
      <c r="AJ116" s="138">
        <v>3970</v>
      </c>
      <c r="AK116" s="138">
        <v>3970</v>
      </c>
      <c r="AL116" s="137" t="s">
        <v>929</v>
      </c>
      <c r="AM116" s="138">
        <v>9460.98</v>
      </c>
      <c r="AN116" s="138">
        <v>7389.02</v>
      </c>
      <c r="AO116" s="138">
        <v>16850</v>
      </c>
      <c r="AP116" s="138">
        <v>80539.02</v>
      </c>
      <c r="AQ116" s="138">
        <v>21622.98</v>
      </c>
      <c r="AR116" s="138">
        <v>102162</v>
      </c>
      <c r="AS116" s="138">
        <v>2193.73</v>
      </c>
      <c r="AT116" s="138">
        <v>806.27</v>
      </c>
      <c r="AU116" s="138">
        <v>3000</v>
      </c>
      <c r="AV116" s="137">
        <v>5</v>
      </c>
      <c r="AW116" s="121"/>
      <c r="AX116" s="121"/>
      <c r="AY116" s="121"/>
      <c r="AZ116" s="121"/>
      <c r="BA116" s="121"/>
      <c r="BB116" s="137" t="s">
        <v>1182</v>
      </c>
      <c r="BC116" s="121"/>
      <c r="BD116" s="137"/>
      <c r="BE116" s="138">
        <v>0</v>
      </c>
      <c r="BF116" s="137" t="s">
        <v>605</v>
      </c>
      <c r="BG116" s="137" t="s">
        <v>1180</v>
      </c>
      <c r="BH116" s="133" t="s">
        <v>1189</v>
      </c>
      <c r="BI116" s="126" t="s">
        <v>100</v>
      </c>
      <c r="BJ116" s="133">
        <v>46246</v>
      </c>
      <c r="BK116" s="127" t="s">
        <v>103</v>
      </c>
      <c r="BL116" s="95" t="s">
        <v>108</v>
      </c>
      <c r="BM116" s="96" t="s">
        <v>181</v>
      </c>
      <c r="BN116" s="94" t="s">
        <v>221</v>
      </c>
      <c r="BO116" s="139">
        <v>3000</v>
      </c>
      <c r="BP116" s="42" t="s">
        <v>183</v>
      </c>
      <c r="BQ116" s="180" t="s">
        <v>1205</v>
      </c>
    </row>
    <row r="117" spans="1:69" ht="23" x14ac:dyDescent="0.35">
      <c r="A117" s="128">
        <v>113</v>
      </c>
      <c r="B117" s="137" t="s">
        <v>252</v>
      </c>
      <c r="C117" s="137" t="s">
        <v>253</v>
      </c>
      <c r="D117" s="137" t="s">
        <v>254</v>
      </c>
      <c r="E117" s="137" t="s">
        <v>255</v>
      </c>
      <c r="F117" s="137" t="s">
        <v>255</v>
      </c>
      <c r="G117" s="137" t="s">
        <v>256</v>
      </c>
      <c r="H117" s="137" t="s">
        <v>255</v>
      </c>
      <c r="I117" s="137">
        <v>37255</v>
      </c>
      <c r="J117" s="137" t="s">
        <v>281</v>
      </c>
      <c r="K117" s="137">
        <v>37255</v>
      </c>
      <c r="L117" s="137" t="s">
        <v>258</v>
      </c>
      <c r="M117" s="137" t="s">
        <v>259</v>
      </c>
      <c r="N117" s="137">
        <v>55897</v>
      </c>
      <c r="O117" s="137" t="s">
        <v>417</v>
      </c>
      <c r="P117" s="137">
        <v>82018</v>
      </c>
      <c r="Q117" s="137" t="s">
        <v>418</v>
      </c>
      <c r="R117" s="137" t="s">
        <v>315</v>
      </c>
      <c r="S117" s="137" t="s">
        <v>579</v>
      </c>
      <c r="T117" s="137" t="s">
        <v>579</v>
      </c>
      <c r="U117" s="137" t="s">
        <v>264</v>
      </c>
      <c r="V117" s="137" t="s">
        <v>265</v>
      </c>
      <c r="W117" s="137">
        <v>0</v>
      </c>
      <c r="X117" s="137" t="s">
        <v>273</v>
      </c>
      <c r="Y117" s="137">
        <v>360354676</v>
      </c>
      <c r="Z117" s="137" t="s">
        <v>580</v>
      </c>
      <c r="AA117" s="137" t="s">
        <v>857</v>
      </c>
      <c r="AB117" s="138">
        <v>76000</v>
      </c>
      <c r="AC117" s="137" t="s">
        <v>631</v>
      </c>
      <c r="AD117" s="137">
        <v>30</v>
      </c>
      <c r="AE117" s="137" t="s">
        <v>1038</v>
      </c>
      <c r="AF117" s="137" t="s">
        <v>1024</v>
      </c>
      <c r="AG117" s="137" t="s">
        <v>1025</v>
      </c>
      <c r="AH117" s="137" t="s">
        <v>627</v>
      </c>
      <c r="AI117" s="137" t="s">
        <v>1064</v>
      </c>
      <c r="AJ117" s="138">
        <v>3430</v>
      </c>
      <c r="AK117" s="138">
        <v>3430</v>
      </c>
      <c r="AL117" s="137" t="s">
        <v>1065</v>
      </c>
      <c r="AM117" s="138">
        <v>8432.23</v>
      </c>
      <c r="AN117" s="138">
        <v>5287.77</v>
      </c>
      <c r="AO117" s="138">
        <v>13720</v>
      </c>
      <c r="AP117" s="138">
        <v>67567.77</v>
      </c>
      <c r="AQ117" s="138">
        <v>20484.23</v>
      </c>
      <c r="AR117" s="138">
        <v>88052</v>
      </c>
      <c r="AS117" s="138">
        <v>1810.22</v>
      </c>
      <c r="AT117" s="138">
        <v>1619.78</v>
      </c>
      <c r="AU117" s="138">
        <v>3430</v>
      </c>
      <c r="AV117" s="137">
        <v>5</v>
      </c>
      <c r="AW117" s="121"/>
      <c r="AX117" s="121"/>
      <c r="AY117" s="121"/>
      <c r="AZ117" s="121"/>
      <c r="BA117" s="121"/>
      <c r="BB117" s="137" t="s">
        <v>1182</v>
      </c>
      <c r="BC117" s="121"/>
      <c r="BD117" s="137"/>
      <c r="BE117" s="138">
        <v>0</v>
      </c>
      <c r="BF117" s="137" t="s">
        <v>579</v>
      </c>
      <c r="BG117" s="137" t="s">
        <v>1170</v>
      </c>
      <c r="BH117" s="133" t="s">
        <v>1189</v>
      </c>
      <c r="BI117" s="126" t="s">
        <v>100</v>
      </c>
      <c r="BJ117" s="133">
        <v>46241</v>
      </c>
      <c r="BK117" s="127" t="s">
        <v>103</v>
      </c>
      <c r="BL117" s="95" t="s">
        <v>108</v>
      </c>
      <c r="BM117" s="96" t="s">
        <v>181</v>
      </c>
      <c r="BN117" s="94" t="s">
        <v>221</v>
      </c>
      <c r="BO117" s="139">
        <v>2500</v>
      </c>
      <c r="BP117" s="42" t="s">
        <v>183</v>
      </c>
      <c r="BQ117" s="180" t="s">
        <v>1206</v>
      </c>
    </row>
    <row r="118" spans="1:69" ht="23" x14ac:dyDescent="0.35">
      <c r="A118" s="128">
        <v>114</v>
      </c>
      <c r="B118" s="137" t="s">
        <v>252</v>
      </c>
      <c r="C118" s="137" t="s">
        <v>253</v>
      </c>
      <c r="D118" s="137" t="s">
        <v>254</v>
      </c>
      <c r="E118" s="137" t="s">
        <v>255</v>
      </c>
      <c r="F118" s="137" t="s">
        <v>255</v>
      </c>
      <c r="G118" s="137" t="s">
        <v>256</v>
      </c>
      <c r="H118" s="137" t="s">
        <v>255</v>
      </c>
      <c r="I118" s="137">
        <v>28185</v>
      </c>
      <c r="J118" s="137" t="s">
        <v>562</v>
      </c>
      <c r="K118" s="137">
        <v>28185</v>
      </c>
      <c r="L118" s="137" t="s">
        <v>503</v>
      </c>
      <c r="M118" s="137" t="s">
        <v>504</v>
      </c>
      <c r="N118" s="137">
        <v>368796</v>
      </c>
      <c r="O118" s="137" t="s">
        <v>563</v>
      </c>
      <c r="P118" s="137">
        <v>535504</v>
      </c>
      <c r="Q118" s="137" t="s">
        <v>564</v>
      </c>
      <c r="R118" s="137" t="s">
        <v>315</v>
      </c>
      <c r="S118" s="137" t="s">
        <v>565</v>
      </c>
      <c r="T118" s="137" t="s">
        <v>565</v>
      </c>
      <c r="U118" s="137" t="s">
        <v>264</v>
      </c>
      <c r="V118" s="137" t="s">
        <v>265</v>
      </c>
      <c r="W118" s="137">
        <v>0</v>
      </c>
      <c r="X118" s="137" t="s">
        <v>273</v>
      </c>
      <c r="Y118" s="137">
        <v>360397271</v>
      </c>
      <c r="Z118" s="137" t="s">
        <v>566</v>
      </c>
      <c r="AA118" s="137" t="s">
        <v>1066</v>
      </c>
      <c r="AB118" s="138">
        <v>113000</v>
      </c>
      <c r="AC118" s="137" t="s">
        <v>686</v>
      </c>
      <c r="AD118" s="137">
        <v>30</v>
      </c>
      <c r="AE118" s="137" t="s">
        <v>1038</v>
      </c>
      <c r="AF118" s="137" t="s">
        <v>997</v>
      </c>
      <c r="AG118" s="137" t="s">
        <v>998</v>
      </c>
      <c r="AH118" s="137" t="s">
        <v>644</v>
      </c>
      <c r="AI118" s="137" t="s">
        <v>1067</v>
      </c>
      <c r="AJ118" s="138">
        <v>4990</v>
      </c>
      <c r="AK118" s="138">
        <v>4990</v>
      </c>
      <c r="AL118" s="137" t="s">
        <v>999</v>
      </c>
      <c r="AM118" s="138">
        <v>11675.1</v>
      </c>
      <c r="AN118" s="138">
        <v>8284.9</v>
      </c>
      <c r="AO118" s="138">
        <v>19960</v>
      </c>
      <c r="AP118" s="138">
        <v>101324.9</v>
      </c>
      <c r="AQ118" s="138">
        <v>28402.1</v>
      </c>
      <c r="AR118" s="138">
        <v>129727</v>
      </c>
      <c r="AS118" s="138">
        <v>0</v>
      </c>
      <c r="AT118" s="138">
        <v>0</v>
      </c>
      <c r="AU118" s="138">
        <v>0</v>
      </c>
      <c r="AV118" s="137">
        <v>4</v>
      </c>
      <c r="AW118" s="121"/>
      <c r="AX118" s="121"/>
      <c r="AY118" s="121"/>
      <c r="AZ118" s="121"/>
      <c r="BA118" s="121"/>
      <c r="BB118" s="137" t="s">
        <v>1182</v>
      </c>
      <c r="BC118" s="121"/>
      <c r="BD118" s="137"/>
      <c r="BE118" s="138">
        <v>0</v>
      </c>
      <c r="BF118" s="137" t="s">
        <v>565</v>
      </c>
      <c r="BG118" s="137" t="s">
        <v>1163</v>
      </c>
      <c r="BH118" s="133" t="s">
        <v>1189</v>
      </c>
      <c r="BI118" s="126" t="s">
        <v>100</v>
      </c>
      <c r="BJ118" s="133">
        <v>46244</v>
      </c>
      <c r="BK118" s="127" t="s">
        <v>103</v>
      </c>
      <c r="BL118" s="95" t="s">
        <v>108</v>
      </c>
      <c r="BM118" s="96" t="s">
        <v>180</v>
      </c>
      <c r="BN118" s="94" t="s">
        <v>221</v>
      </c>
      <c r="BO118" s="139">
        <v>4900</v>
      </c>
      <c r="BP118" s="42" t="s">
        <v>182</v>
      </c>
      <c r="BQ118" s="180" t="s">
        <v>1207</v>
      </c>
    </row>
    <row r="119" spans="1:69" ht="23" x14ac:dyDescent="0.35">
      <c r="A119" s="128">
        <v>115</v>
      </c>
      <c r="B119" s="137" t="s">
        <v>252</v>
      </c>
      <c r="C119" s="137" t="s">
        <v>253</v>
      </c>
      <c r="D119" s="137" t="s">
        <v>254</v>
      </c>
      <c r="E119" s="137" t="s">
        <v>255</v>
      </c>
      <c r="F119" s="137" t="s">
        <v>255</v>
      </c>
      <c r="G119" s="137" t="s">
        <v>256</v>
      </c>
      <c r="H119" s="137" t="s">
        <v>255</v>
      </c>
      <c r="I119" s="137">
        <v>28230</v>
      </c>
      <c r="J119" s="137" t="s">
        <v>557</v>
      </c>
      <c r="K119" s="137">
        <v>28230</v>
      </c>
      <c r="L119" s="137" t="s">
        <v>503</v>
      </c>
      <c r="M119" s="137" t="s">
        <v>504</v>
      </c>
      <c r="N119" s="137">
        <v>41934</v>
      </c>
      <c r="O119" s="137" t="s">
        <v>558</v>
      </c>
      <c r="P119" s="137">
        <v>62100</v>
      </c>
      <c r="Q119" s="137" t="s">
        <v>559</v>
      </c>
      <c r="R119" s="137" t="s">
        <v>271</v>
      </c>
      <c r="S119" s="137" t="s">
        <v>607</v>
      </c>
      <c r="T119" s="137" t="s">
        <v>607</v>
      </c>
      <c r="U119" s="137" t="s">
        <v>305</v>
      </c>
      <c r="V119" s="137" t="s">
        <v>265</v>
      </c>
      <c r="W119" s="137">
        <v>0</v>
      </c>
      <c r="X119" s="137" t="s">
        <v>306</v>
      </c>
      <c r="Y119" s="137">
        <v>360871527</v>
      </c>
      <c r="Z119" s="137" t="s">
        <v>608</v>
      </c>
      <c r="AA119" s="137" t="s">
        <v>1068</v>
      </c>
      <c r="AB119" s="138">
        <v>105000</v>
      </c>
      <c r="AC119" s="137" t="s">
        <v>924</v>
      </c>
      <c r="AD119" s="137">
        <v>30</v>
      </c>
      <c r="AE119" s="137" t="s">
        <v>908</v>
      </c>
      <c r="AF119" s="137" t="s">
        <v>1069</v>
      </c>
      <c r="AG119" s="137" t="s">
        <v>1070</v>
      </c>
      <c r="AH119" s="137" t="s">
        <v>644</v>
      </c>
      <c r="AI119" s="137" t="s">
        <v>1071</v>
      </c>
      <c r="AJ119" s="138">
        <v>4630</v>
      </c>
      <c r="AK119" s="138">
        <v>4630</v>
      </c>
      <c r="AL119" s="137"/>
      <c r="AM119" s="138">
        <v>0</v>
      </c>
      <c r="AN119" s="138">
        <v>0</v>
      </c>
      <c r="AO119" s="138">
        <v>0</v>
      </c>
      <c r="AP119" s="138">
        <v>105000</v>
      </c>
      <c r="AQ119" s="138">
        <v>33924</v>
      </c>
      <c r="AR119" s="138">
        <v>138924</v>
      </c>
      <c r="AS119" s="138">
        <v>0</v>
      </c>
      <c r="AT119" s="138">
        <v>0</v>
      </c>
      <c r="AU119" s="138">
        <v>0</v>
      </c>
      <c r="AV119" s="137"/>
      <c r="AW119" s="121"/>
      <c r="AX119" s="121"/>
      <c r="AY119" s="121"/>
      <c r="AZ119" s="121"/>
      <c r="BA119" s="121"/>
      <c r="BB119" s="137" t="s">
        <v>1182</v>
      </c>
      <c r="BC119" s="121"/>
      <c r="BD119" s="137"/>
      <c r="BE119" s="138">
        <v>0</v>
      </c>
      <c r="BF119" s="137" t="s">
        <v>607</v>
      </c>
      <c r="BG119" s="137" t="s">
        <v>1181</v>
      </c>
      <c r="BH119" s="133" t="s">
        <v>1189</v>
      </c>
      <c r="BI119" s="126" t="s">
        <v>100</v>
      </c>
      <c r="BJ119" s="133">
        <v>46238</v>
      </c>
      <c r="BK119" s="127" t="s">
        <v>103</v>
      </c>
      <c r="BL119" s="95" t="s">
        <v>108</v>
      </c>
      <c r="BM119" s="96" t="s">
        <v>181</v>
      </c>
      <c r="BN119" s="94" t="s">
        <v>221</v>
      </c>
      <c r="BO119" s="139">
        <v>5000</v>
      </c>
      <c r="BP119" s="42" t="s">
        <v>183</v>
      </c>
      <c r="BQ119" s="180" t="s">
        <v>1208</v>
      </c>
    </row>
    <row r="120" spans="1:69" ht="23" x14ac:dyDescent="0.35">
      <c r="A120" s="128">
        <v>116</v>
      </c>
      <c r="B120" s="137" t="s">
        <v>252</v>
      </c>
      <c r="C120" s="137" t="s">
        <v>253</v>
      </c>
      <c r="D120" s="137" t="s">
        <v>254</v>
      </c>
      <c r="E120" s="137" t="s">
        <v>255</v>
      </c>
      <c r="F120" s="137" t="s">
        <v>255</v>
      </c>
      <c r="G120" s="137" t="s">
        <v>256</v>
      </c>
      <c r="H120" s="137" t="s">
        <v>255</v>
      </c>
      <c r="I120" s="137">
        <v>37283</v>
      </c>
      <c r="J120" s="141" t="s">
        <v>1247</v>
      </c>
      <c r="K120" s="137">
        <v>37283</v>
      </c>
      <c r="L120" s="137" t="s">
        <v>258</v>
      </c>
      <c r="M120" s="137" t="s">
        <v>259</v>
      </c>
      <c r="N120" s="137">
        <v>55854</v>
      </c>
      <c r="O120" s="137" t="s">
        <v>1248</v>
      </c>
      <c r="P120" s="137">
        <v>81971</v>
      </c>
      <c r="Q120" s="137" t="s">
        <v>1249</v>
      </c>
      <c r="R120" s="137" t="s">
        <v>271</v>
      </c>
      <c r="S120" s="137" t="s">
        <v>1250</v>
      </c>
      <c r="T120" s="137" t="s">
        <v>1250</v>
      </c>
      <c r="U120" s="137" t="s">
        <v>285</v>
      </c>
      <c r="V120" s="137" t="s">
        <v>265</v>
      </c>
      <c r="W120" s="137">
        <v>0</v>
      </c>
      <c r="X120" s="137" t="s">
        <v>273</v>
      </c>
      <c r="Y120" s="137">
        <v>360099703</v>
      </c>
      <c r="Z120" s="137" t="s">
        <v>1251</v>
      </c>
      <c r="AA120" s="137" t="s">
        <v>1052</v>
      </c>
      <c r="AB120" s="138">
        <v>98000</v>
      </c>
      <c r="AC120" s="137" t="s">
        <v>736</v>
      </c>
      <c r="AD120" s="137">
        <v>30</v>
      </c>
      <c r="AE120" s="137" t="s">
        <v>1253</v>
      </c>
      <c r="AF120" s="137" t="s">
        <v>1254</v>
      </c>
      <c r="AG120" s="137" t="s">
        <v>1255</v>
      </c>
      <c r="AH120" s="137" t="s">
        <v>614</v>
      </c>
      <c r="AI120" s="137" t="s">
        <v>1256</v>
      </c>
      <c r="AJ120" s="138">
        <v>4330</v>
      </c>
      <c r="AK120" s="138">
        <v>4330</v>
      </c>
      <c r="AL120" s="137" t="s">
        <v>1257</v>
      </c>
      <c r="AM120" s="138">
        <v>17556.63</v>
      </c>
      <c r="AN120" s="138">
        <v>10923.37</v>
      </c>
      <c r="AO120" s="138">
        <v>28480</v>
      </c>
      <c r="AP120" s="138">
        <v>80443.37</v>
      </c>
      <c r="AQ120" s="138">
        <v>18882.63</v>
      </c>
      <c r="AR120" s="138">
        <v>99326</v>
      </c>
      <c r="AS120" s="138">
        <v>1830</v>
      </c>
      <c r="AT120" s="138">
        <v>0</v>
      </c>
      <c r="AU120" s="138">
        <v>1830</v>
      </c>
      <c r="AV120" s="137">
        <v>7</v>
      </c>
      <c r="AW120" s="121"/>
      <c r="AX120" s="121"/>
      <c r="AY120" s="121"/>
      <c r="AZ120" s="121"/>
      <c r="BA120" s="121"/>
      <c r="BB120" s="137" t="s">
        <v>1182</v>
      </c>
      <c r="BC120" s="121"/>
      <c r="BD120" s="121"/>
      <c r="BE120" s="138">
        <v>0</v>
      </c>
      <c r="BF120" s="137" t="s">
        <v>1250</v>
      </c>
      <c r="BG120" s="137" t="s">
        <v>1252</v>
      </c>
      <c r="BH120" s="133" t="s">
        <v>1189</v>
      </c>
      <c r="BI120" s="126" t="s">
        <v>100</v>
      </c>
      <c r="BJ120" s="133">
        <v>46238</v>
      </c>
      <c r="BK120" s="127" t="s">
        <v>103</v>
      </c>
      <c r="BL120" s="95" t="s">
        <v>108</v>
      </c>
      <c r="BM120" s="96" t="s">
        <v>181</v>
      </c>
      <c r="BN120" s="94" t="s">
        <v>221</v>
      </c>
      <c r="BO120" s="139">
        <v>6560</v>
      </c>
      <c r="BP120" s="42" t="s">
        <v>183</v>
      </c>
      <c r="BQ120" s="180" t="s">
        <v>1265</v>
      </c>
    </row>
    <row r="121" spans="1:69" ht="23" x14ac:dyDescent="0.35">
      <c r="A121" s="128">
        <v>117</v>
      </c>
      <c r="B121" s="137" t="s">
        <v>252</v>
      </c>
      <c r="C121" s="137" t="s">
        <v>253</v>
      </c>
      <c r="D121" s="137" t="s">
        <v>254</v>
      </c>
      <c r="E121" s="137" t="s">
        <v>255</v>
      </c>
      <c r="F121" s="137" t="s">
        <v>255</v>
      </c>
      <c r="G121" s="137" t="s">
        <v>256</v>
      </c>
      <c r="H121" s="137" t="s">
        <v>255</v>
      </c>
      <c r="I121" s="137">
        <v>28166</v>
      </c>
      <c r="J121" s="137" t="s">
        <v>1267</v>
      </c>
      <c r="K121" s="137">
        <v>28166</v>
      </c>
      <c r="L121" s="137" t="s">
        <v>503</v>
      </c>
      <c r="M121" s="137" t="s">
        <v>504</v>
      </c>
      <c r="N121" s="137">
        <v>41826</v>
      </c>
      <c r="O121" s="137" t="s">
        <v>1258</v>
      </c>
      <c r="P121" s="137">
        <v>62160</v>
      </c>
      <c r="Q121" s="137" t="s">
        <v>1268</v>
      </c>
      <c r="R121" s="137" t="s">
        <v>271</v>
      </c>
      <c r="S121" s="137" t="s">
        <v>1259</v>
      </c>
      <c r="T121" s="137" t="s">
        <v>1259</v>
      </c>
      <c r="U121" s="137" t="s">
        <v>285</v>
      </c>
      <c r="V121" s="137" t="s">
        <v>265</v>
      </c>
      <c r="W121" s="137">
        <v>0</v>
      </c>
      <c r="X121" s="137" t="s">
        <v>306</v>
      </c>
      <c r="Y121" s="137">
        <v>355623432</v>
      </c>
      <c r="Z121" s="137" t="s">
        <v>1260</v>
      </c>
      <c r="AA121" s="137" t="s">
        <v>1261</v>
      </c>
      <c r="AB121" s="138">
        <v>53000</v>
      </c>
      <c r="AC121" s="137" t="s">
        <v>617</v>
      </c>
      <c r="AD121" s="137">
        <v>30</v>
      </c>
      <c r="AE121" s="137" t="s">
        <v>641</v>
      </c>
      <c r="AF121" s="137" t="s">
        <v>1270</v>
      </c>
      <c r="AG121" s="137" t="s">
        <v>1271</v>
      </c>
      <c r="AH121" s="137" t="s">
        <v>621</v>
      </c>
      <c r="AI121" s="137" t="s">
        <v>789</v>
      </c>
      <c r="AJ121" s="138">
        <v>2390</v>
      </c>
      <c r="AK121" s="138">
        <v>2390</v>
      </c>
      <c r="AL121" s="137" t="s">
        <v>977</v>
      </c>
      <c r="AM121" s="138">
        <v>48151.88</v>
      </c>
      <c r="AN121" s="138">
        <v>18768.12</v>
      </c>
      <c r="AO121" s="138">
        <v>66920</v>
      </c>
      <c r="AP121" s="138">
        <v>4848.12</v>
      </c>
      <c r="AQ121" s="138">
        <v>165.88</v>
      </c>
      <c r="AR121" s="138">
        <v>5014</v>
      </c>
      <c r="AS121" s="138">
        <v>2273.7800000000002</v>
      </c>
      <c r="AT121" s="138">
        <v>116.22</v>
      </c>
      <c r="AU121" s="138">
        <v>2390</v>
      </c>
      <c r="AV121" s="137">
        <v>29</v>
      </c>
      <c r="AW121" s="121"/>
      <c r="AX121" s="121"/>
      <c r="AY121" s="121"/>
      <c r="AZ121" s="121"/>
      <c r="BA121" s="121"/>
      <c r="BB121" s="137" t="s">
        <v>1182</v>
      </c>
      <c r="BC121" s="121"/>
      <c r="BD121" s="121"/>
      <c r="BE121" s="138">
        <v>0</v>
      </c>
      <c r="BF121" s="137" t="s">
        <v>1259</v>
      </c>
      <c r="BG121" s="137" t="s">
        <v>1269</v>
      </c>
      <c r="BH121" s="133" t="s">
        <v>1189</v>
      </c>
      <c r="BI121" s="126" t="s">
        <v>100</v>
      </c>
      <c r="BJ121" s="133">
        <v>46238</v>
      </c>
      <c r="BK121" s="127" t="s">
        <v>103</v>
      </c>
      <c r="BL121" s="95" t="s">
        <v>108</v>
      </c>
      <c r="BM121" s="96" t="s">
        <v>181</v>
      </c>
      <c r="BN121" s="94" t="s">
        <v>221</v>
      </c>
      <c r="BO121" s="139">
        <v>4630</v>
      </c>
      <c r="BP121" s="42" t="s">
        <v>183</v>
      </c>
      <c r="BQ121" s="180" t="s">
        <v>1266</v>
      </c>
    </row>
    <row r="122" spans="1:69" ht="29" hidden="1" x14ac:dyDescent="0.35">
      <c r="A122" s="128">
        <v>118</v>
      </c>
      <c r="B122" s="137" t="s">
        <v>252</v>
      </c>
      <c r="C122" s="137" t="s">
        <v>253</v>
      </c>
      <c r="D122" s="137" t="s">
        <v>254</v>
      </c>
      <c r="E122" s="137" t="s">
        <v>255</v>
      </c>
      <c r="F122" s="137" t="s">
        <v>255</v>
      </c>
      <c r="G122" s="137" t="s">
        <v>256</v>
      </c>
      <c r="H122" s="137" t="s">
        <v>255</v>
      </c>
      <c r="I122" s="137">
        <v>28264</v>
      </c>
      <c r="J122" s="137" t="s">
        <v>1272</v>
      </c>
      <c r="K122" s="137">
        <v>28264</v>
      </c>
      <c r="L122" s="137" t="s">
        <v>503</v>
      </c>
      <c r="M122" s="137" t="s">
        <v>504</v>
      </c>
      <c r="N122" s="137">
        <v>41981</v>
      </c>
      <c r="O122" s="137" t="s">
        <v>1273</v>
      </c>
      <c r="P122" s="137">
        <v>62170</v>
      </c>
      <c r="Q122" s="137" t="s">
        <v>1274</v>
      </c>
      <c r="R122" s="137" t="s">
        <v>271</v>
      </c>
      <c r="S122" s="137" t="s">
        <v>1275</v>
      </c>
      <c r="T122" s="137" t="s">
        <v>1275</v>
      </c>
      <c r="U122" s="137" t="s">
        <v>305</v>
      </c>
      <c r="V122" s="137" t="s">
        <v>265</v>
      </c>
      <c r="W122" s="137">
        <v>0</v>
      </c>
      <c r="X122" s="137" t="s">
        <v>273</v>
      </c>
      <c r="Y122" s="137">
        <v>360204179</v>
      </c>
      <c r="Z122" s="137" t="s">
        <v>1276</v>
      </c>
      <c r="AA122" s="137" t="s">
        <v>1278</v>
      </c>
      <c r="AB122" s="138">
        <v>60000</v>
      </c>
      <c r="AC122" s="137" t="s">
        <v>736</v>
      </c>
      <c r="AD122" s="137">
        <v>24</v>
      </c>
      <c r="AE122" s="137" t="s">
        <v>1053</v>
      </c>
      <c r="AF122" s="137" t="s">
        <v>1279</v>
      </c>
      <c r="AG122" s="137" t="s">
        <v>1280</v>
      </c>
      <c r="AH122" s="137" t="s">
        <v>1056</v>
      </c>
      <c r="AI122" s="137" t="s">
        <v>1281</v>
      </c>
      <c r="AJ122" s="138">
        <v>3230</v>
      </c>
      <c r="AK122" s="138">
        <v>3230</v>
      </c>
      <c r="AL122" s="137" t="s">
        <v>991</v>
      </c>
      <c r="AM122" s="138">
        <v>10801.49</v>
      </c>
      <c r="AN122" s="138">
        <v>5348.51</v>
      </c>
      <c r="AO122" s="138">
        <v>16150</v>
      </c>
      <c r="AP122" s="138">
        <v>49198.51</v>
      </c>
      <c r="AQ122" s="138">
        <v>11358.49</v>
      </c>
      <c r="AR122" s="138">
        <v>60557</v>
      </c>
      <c r="AS122" s="138">
        <v>2003.41</v>
      </c>
      <c r="AT122" s="138">
        <v>1226.5899999999999</v>
      </c>
      <c r="AU122" s="138">
        <v>3230</v>
      </c>
      <c r="AV122" s="137">
        <v>6</v>
      </c>
      <c r="AW122" s="121"/>
      <c r="AX122" s="121"/>
      <c r="AY122" s="121"/>
      <c r="AZ122" s="121"/>
      <c r="BA122" s="121"/>
      <c r="BB122" s="137" t="s">
        <v>1182</v>
      </c>
      <c r="BC122" s="121"/>
      <c r="BD122" s="121"/>
      <c r="BE122" s="138">
        <v>0</v>
      </c>
      <c r="BF122" s="137" t="s">
        <v>1275</v>
      </c>
      <c r="BG122" s="137" t="s">
        <v>1277</v>
      </c>
      <c r="BH122" s="133" t="s">
        <v>1189</v>
      </c>
      <c r="BI122" s="126" t="s">
        <v>100</v>
      </c>
      <c r="BJ122" s="133">
        <v>46238</v>
      </c>
      <c r="BK122" s="127" t="s">
        <v>103</v>
      </c>
      <c r="BL122" s="95" t="s">
        <v>108</v>
      </c>
      <c r="BM122" s="96" t="s">
        <v>181</v>
      </c>
      <c r="BN122" s="94" t="s">
        <v>223</v>
      </c>
      <c r="BO122" s="139"/>
      <c r="BP122" s="42"/>
      <c r="BQ122" s="140" t="s">
        <v>1282</v>
      </c>
    </row>
    <row r="123" spans="1:69" ht="23" x14ac:dyDescent="0.35">
      <c r="A123" s="128">
        <v>119</v>
      </c>
      <c r="B123" s="137" t="s">
        <v>252</v>
      </c>
      <c r="C123" s="137" t="s">
        <v>253</v>
      </c>
      <c r="D123" s="137" t="s">
        <v>254</v>
      </c>
      <c r="E123" s="137" t="s">
        <v>255</v>
      </c>
      <c r="F123" s="137" t="s">
        <v>255</v>
      </c>
      <c r="G123" s="137" t="s">
        <v>256</v>
      </c>
      <c r="H123" s="137" t="s">
        <v>255</v>
      </c>
      <c r="I123" s="137">
        <v>28185</v>
      </c>
      <c r="J123" s="137" t="s">
        <v>562</v>
      </c>
      <c r="K123" s="137">
        <v>28185</v>
      </c>
      <c r="L123" s="137" t="s">
        <v>503</v>
      </c>
      <c r="M123" s="137" t="s">
        <v>504</v>
      </c>
      <c r="N123" s="137">
        <v>368796</v>
      </c>
      <c r="O123" s="137" t="s">
        <v>563</v>
      </c>
      <c r="P123" s="137">
        <v>535504</v>
      </c>
      <c r="Q123" s="137" t="s">
        <v>564</v>
      </c>
      <c r="R123" s="137" t="s">
        <v>271</v>
      </c>
      <c r="S123" s="137" t="s">
        <v>1290</v>
      </c>
      <c r="T123" s="137" t="s">
        <v>1290</v>
      </c>
      <c r="U123" s="137" t="s">
        <v>264</v>
      </c>
      <c r="V123" s="137" t="s">
        <v>265</v>
      </c>
      <c r="W123" s="137">
        <v>0</v>
      </c>
      <c r="X123" s="137" t="s">
        <v>273</v>
      </c>
      <c r="Y123" s="137">
        <v>357426700</v>
      </c>
      <c r="Z123" s="137" t="s">
        <v>1291</v>
      </c>
      <c r="AA123" s="137" t="s">
        <v>1292</v>
      </c>
      <c r="AB123" s="138">
        <v>52000</v>
      </c>
      <c r="AC123" s="137" t="s">
        <v>686</v>
      </c>
      <c r="AD123" s="137">
        <v>24</v>
      </c>
      <c r="AE123" s="137" t="s">
        <v>890</v>
      </c>
      <c r="AF123" s="137" t="s">
        <v>803</v>
      </c>
      <c r="AG123" s="137" t="s">
        <v>1294</v>
      </c>
      <c r="AH123" s="137" t="s">
        <v>627</v>
      </c>
      <c r="AI123" s="137" t="s">
        <v>1295</v>
      </c>
      <c r="AJ123" s="138">
        <v>2780</v>
      </c>
      <c r="AK123" s="138">
        <v>2780</v>
      </c>
      <c r="AL123" s="137" t="s">
        <v>1296</v>
      </c>
      <c r="AM123" s="138">
        <v>48942.080000000002</v>
      </c>
      <c r="AN123" s="138">
        <v>14997.92</v>
      </c>
      <c r="AO123" s="138">
        <v>63940</v>
      </c>
      <c r="AP123" s="138">
        <v>3057.92</v>
      </c>
      <c r="AQ123" s="138">
        <v>74.08</v>
      </c>
      <c r="AR123" s="138">
        <v>3132</v>
      </c>
      <c r="AS123" s="138">
        <v>3057.92</v>
      </c>
      <c r="AT123" s="138">
        <v>74.08</v>
      </c>
      <c r="AU123" s="138">
        <v>3132</v>
      </c>
      <c r="AV123" s="137">
        <v>25</v>
      </c>
      <c r="AW123" s="121"/>
      <c r="AX123" s="121"/>
      <c r="AY123" s="121"/>
      <c r="AZ123" s="121"/>
      <c r="BA123" s="121"/>
      <c r="BB123" s="137" t="s">
        <v>1297</v>
      </c>
      <c r="BC123" s="121"/>
      <c r="BD123" s="121"/>
      <c r="BE123" s="138">
        <v>0</v>
      </c>
      <c r="BF123" s="137" t="s">
        <v>1290</v>
      </c>
      <c r="BG123" s="137" t="s">
        <v>1293</v>
      </c>
      <c r="BH123" s="133" t="s">
        <v>1189</v>
      </c>
      <c r="BI123" s="126" t="s">
        <v>100</v>
      </c>
      <c r="BJ123" s="133">
        <v>46238</v>
      </c>
      <c r="BK123" s="127" t="s">
        <v>103</v>
      </c>
      <c r="BL123" s="95" t="s">
        <v>108</v>
      </c>
      <c r="BM123" s="96" t="s">
        <v>180</v>
      </c>
      <c r="BN123" s="94" t="s">
        <v>221</v>
      </c>
      <c r="BO123" s="139">
        <v>3132</v>
      </c>
      <c r="BP123" s="42" t="s">
        <v>182</v>
      </c>
      <c r="BQ123" s="181" t="s">
        <v>1379</v>
      </c>
    </row>
    <row r="124" spans="1:69" ht="23" hidden="1" x14ac:dyDescent="0.35">
      <c r="A124" s="128">
        <v>120</v>
      </c>
      <c r="B124" s="142" t="s">
        <v>252</v>
      </c>
      <c r="C124" s="142" t="s">
        <v>253</v>
      </c>
      <c r="D124" s="142" t="s">
        <v>254</v>
      </c>
      <c r="E124" s="142" t="s">
        <v>255</v>
      </c>
      <c r="F124" s="142" t="s">
        <v>255</v>
      </c>
      <c r="G124" s="142" t="s">
        <v>256</v>
      </c>
      <c r="H124" s="142" t="s">
        <v>255</v>
      </c>
      <c r="I124" s="142">
        <v>28115</v>
      </c>
      <c r="J124" s="142" t="s">
        <v>373</v>
      </c>
      <c r="K124" s="142">
        <v>28115</v>
      </c>
      <c r="L124" s="142" t="s">
        <v>258</v>
      </c>
      <c r="M124" s="142" t="s">
        <v>259</v>
      </c>
      <c r="N124" s="142">
        <v>41763</v>
      </c>
      <c r="O124" s="142" t="s">
        <v>374</v>
      </c>
      <c r="P124" s="142">
        <v>61897</v>
      </c>
      <c r="Q124" s="142" t="s">
        <v>465</v>
      </c>
      <c r="R124" s="142" t="s">
        <v>271</v>
      </c>
      <c r="S124" s="142" t="s">
        <v>476</v>
      </c>
      <c r="T124" s="142" t="s">
        <v>476</v>
      </c>
      <c r="U124" s="142" t="s">
        <v>264</v>
      </c>
      <c r="V124" s="142" t="s">
        <v>265</v>
      </c>
      <c r="W124" s="142">
        <v>0</v>
      </c>
      <c r="X124" s="142" t="s">
        <v>273</v>
      </c>
      <c r="Y124" s="142">
        <v>357548044</v>
      </c>
      <c r="Z124" s="142" t="s">
        <v>477</v>
      </c>
      <c r="AA124" s="142" t="s">
        <v>883</v>
      </c>
      <c r="AB124" s="143">
        <v>80000</v>
      </c>
      <c r="AC124" s="142" t="s">
        <v>736</v>
      </c>
      <c r="AD124" s="142">
        <v>24</v>
      </c>
      <c r="AE124" s="142" t="s">
        <v>884</v>
      </c>
      <c r="AF124" s="142" t="s">
        <v>1350</v>
      </c>
      <c r="AG124" s="142" t="s">
        <v>886</v>
      </c>
      <c r="AH124" s="142" t="s">
        <v>644</v>
      </c>
      <c r="AI124" s="142" t="s">
        <v>887</v>
      </c>
      <c r="AJ124" s="143">
        <v>4230</v>
      </c>
      <c r="AK124" s="143">
        <v>4230</v>
      </c>
      <c r="AL124" s="142" t="s">
        <v>888</v>
      </c>
      <c r="AM124" s="143">
        <v>75562.12</v>
      </c>
      <c r="AN124" s="143">
        <v>21727.88</v>
      </c>
      <c r="AO124" s="143">
        <v>97290</v>
      </c>
      <c r="AP124" s="143">
        <v>4437.88</v>
      </c>
      <c r="AQ124" s="143">
        <v>82.12</v>
      </c>
      <c r="AR124" s="143">
        <v>4520</v>
      </c>
      <c r="AS124" s="143">
        <v>4437.88</v>
      </c>
      <c r="AT124" s="143">
        <v>82.12</v>
      </c>
      <c r="AU124" s="143">
        <v>4520</v>
      </c>
      <c r="AV124" s="142">
        <v>25</v>
      </c>
      <c r="AW124" s="121"/>
      <c r="AX124" s="121"/>
      <c r="AY124" s="121"/>
      <c r="AZ124" s="121"/>
      <c r="BA124" s="121"/>
      <c r="BB124" s="142" t="s">
        <v>1182</v>
      </c>
      <c r="BC124" s="121"/>
      <c r="BD124" s="121"/>
      <c r="BE124" s="143">
        <v>0</v>
      </c>
      <c r="BF124" s="142" t="s">
        <v>476</v>
      </c>
      <c r="BG124" s="142" t="s">
        <v>1134</v>
      </c>
      <c r="BH124" s="133" t="s">
        <v>1301</v>
      </c>
      <c r="BI124" s="126" t="s">
        <v>100</v>
      </c>
      <c r="BJ124" s="133">
        <v>46241</v>
      </c>
      <c r="BK124" s="127" t="s">
        <v>104</v>
      </c>
      <c r="BL124" s="95" t="s">
        <v>119</v>
      </c>
      <c r="BM124" s="96" t="s">
        <v>181</v>
      </c>
      <c r="BN124" s="94" t="s">
        <v>223</v>
      </c>
      <c r="BO124" s="139"/>
      <c r="BP124" s="42"/>
      <c r="BQ124" s="140" t="s">
        <v>1375</v>
      </c>
    </row>
    <row r="125" spans="1:69" ht="23" hidden="1" x14ac:dyDescent="0.35">
      <c r="A125" s="128">
        <v>121</v>
      </c>
      <c r="B125" s="142" t="s">
        <v>252</v>
      </c>
      <c r="C125" s="142" t="s">
        <v>253</v>
      </c>
      <c r="D125" s="142" t="s">
        <v>254</v>
      </c>
      <c r="E125" s="142" t="s">
        <v>255</v>
      </c>
      <c r="F125" s="142" t="s">
        <v>255</v>
      </c>
      <c r="G125" s="142" t="s">
        <v>256</v>
      </c>
      <c r="H125" s="142" t="s">
        <v>255</v>
      </c>
      <c r="I125" s="142">
        <v>28155</v>
      </c>
      <c r="J125" s="142" t="s">
        <v>1312</v>
      </c>
      <c r="K125" s="142">
        <v>28155</v>
      </c>
      <c r="L125" s="142" t="s">
        <v>503</v>
      </c>
      <c r="M125" s="142" t="s">
        <v>504</v>
      </c>
      <c r="N125" s="142">
        <v>305243</v>
      </c>
      <c r="O125" s="142" t="s">
        <v>1313</v>
      </c>
      <c r="P125" s="142">
        <v>414620</v>
      </c>
      <c r="Q125" s="142" t="s">
        <v>1314</v>
      </c>
      <c r="R125" s="142" t="s">
        <v>271</v>
      </c>
      <c r="S125" s="142" t="s">
        <v>1315</v>
      </c>
      <c r="T125" s="142" t="s">
        <v>1315</v>
      </c>
      <c r="U125" s="142" t="s">
        <v>264</v>
      </c>
      <c r="V125" s="142" t="s">
        <v>265</v>
      </c>
      <c r="W125" s="142">
        <v>0</v>
      </c>
      <c r="X125" s="142" t="s">
        <v>1316</v>
      </c>
      <c r="Y125" s="142">
        <v>358806700</v>
      </c>
      <c r="Z125" s="142" t="s">
        <v>1317</v>
      </c>
      <c r="AA125" s="142" t="s">
        <v>1351</v>
      </c>
      <c r="AB125" s="143">
        <v>62000</v>
      </c>
      <c r="AC125" s="142" t="s">
        <v>667</v>
      </c>
      <c r="AD125" s="142">
        <v>24</v>
      </c>
      <c r="AE125" s="142" t="s">
        <v>890</v>
      </c>
      <c r="AF125" s="142" t="s">
        <v>1352</v>
      </c>
      <c r="AG125" s="142" t="s">
        <v>1353</v>
      </c>
      <c r="AH125" s="142" t="s">
        <v>627</v>
      </c>
      <c r="AI125" s="142" t="s">
        <v>1354</v>
      </c>
      <c r="AJ125" s="143">
        <v>3300</v>
      </c>
      <c r="AK125" s="143">
        <v>3300</v>
      </c>
      <c r="AL125" s="142" t="s">
        <v>1355</v>
      </c>
      <c r="AM125" s="143">
        <v>46722.95</v>
      </c>
      <c r="AN125" s="143">
        <v>15977.05</v>
      </c>
      <c r="AO125" s="143">
        <v>62700</v>
      </c>
      <c r="AP125" s="143">
        <v>15277.05</v>
      </c>
      <c r="AQ125" s="143">
        <v>950.95</v>
      </c>
      <c r="AR125" s="143">
        <v>16228</v>
      </c>
      <c r="AS125" s="143">
        <v>2989.23</v>
      </c>
      <c r="AT125" s="143">
        <v>310.77</v>
      </c>
      <c r="AU125" s="143">
        <v>3300</v>
      </c>
      <c r="AV125" s="142">
        <v>21</v>
      </c>
      <c r="AW125" s="121"/>
      <c r="AX125" s="121"/>
      <c r="AY125" s="121"/>
      <c r="AZ125" s="121"/>
      <c r="BA125" s="121"/>
      <c r="BB125" s="142" t="s">
        <v>1182</v>
      </c>
      <c r="BC125" s="121"/>
      <c r="BD125" s="121"/>
      <c r="BE125" s="143">
        <v>0</v>
      </c>
      <c r="BF125" s="142" t="s">
        <v>1315</v>
      </c>
      <c r="BG125" s="142" t="s">
        <v>1343</v>
      </c>
      <c r="BH125" s="133" t="s">
        <v>1301</v>
      </c>
      <c r="BI125" s="126" t="s">
        <v>100</v>
      </c>
      <c r="BJ125" s="133">
        <v>46241</v>
      </c>
      <c r="BK125" s="127" t="s">
        <v>103</v>
      </c>
      <c r="BL125" s="95" t="s">
        <v>108</v>
      </c>
      <c r="BM125" s="96" t="s">
        <v>180</v>
      </c>
      <c r="BN125" s="94" t="s">
        <v>222</v>
      </c>
      <c r="BO125" s="139"/>
      <c r="BP125" s="42"/>
      <c r="BQ125" s="140" t="s">
        <v>1376</v>
      </c>
    </row>
    <row r="126" spans="1:69" ht="23" hidden="1" x14ac:dyDescent="0.35">
      <c r="A126" s="128">
        <v>122</v>
      </c>
      <c r="B126" s="142" t="s">
        <v>252</v>
      </c>
      <c r="C126" s="142" t="s">
        <v>253</v>
      </c>
      <c r="D126" s="142" t="s">
        <v>254</v>
      </c>
      <c r="E126" s="142" t="s">
        <v>255</v>
      </c>
      <c r="F126" s="142" t="s">
        <v>255</v>
      </c>
      <c r="G126" s="142" t="s">
        <v>256</v>
      </c>
      <c r="H126" s="142" t="s">
        <v>255</v>
      </c>
      <c r="I126" s="142">
        <v>28161</v>
      </c>
      <c r="J126" s="142" t="s">
        <v>1309</v>
      </c>
      <c r="K126" s="142">
        <v>28161</v>
      </c>
      <c r="L126" s="142" t="s">
        <v>503</v>
      </c>
      <c r="M126" s="142" t="s">
        <v>504</v>
      </c>
      <c r="N126" s="142">
        <v>41997</v>
      </c>
      <c r="O126" s="142" t="s">
        <v>1310</v>
      </c>
      <c r="P126" s="142">
        <v>62197</v>
      </c>
      <c r="Q126" s="142" t="s">
        <v>1311</v>
      </c>
      <c r="R126" s="142" t="s">
        <v>271</v>
      </c>
      <c r="S126" s="142" t="s">
        <v>1318</v>
      </c>
      <c r="T126" s="142" t="s">
        <v>1318</v>
      </c>
      <c r="U126" s="142" t="s">
        <v>305</v>
      </c>
      <c r="V126" s="142" t="s">
        <v>265</v>
      </c>
      <c r="W126" s="142">
        <v>0</v>
      </c>
      <c r="X126" s="142" t="s">
        <v>273</v>
      </c>
      <c r="Y126" s="142">
        <v>358827971</v>
      </c>
      <c r="Z126" s="142" t="s">
        <v>1319</v>
      </c>
      <c r="AA126" s="142" t="s">
        <v>975</v>
      </c>
      <c r="AB126" s="143">
        <v>49000</v>
      </c>
      <c r="AC126" s="142" t="s">
        <v>924</v>
      </c>
      <c r="AD126" s="142">
        <v>24</v>
      </c>
      <c r="AE126" s="142" t="s">
        <v>746</v>
      </c>
      <c r="AF126" s="142" t="s">
        <v>880</v>
      </c>
      <c r="AG126" s="142" t="s">
        <v>1356</v>
      </c>
      <c r="AH126" s="142" t="s">
        <v>644</v>
      </c>
      <c r="AI126" s="142" t="s">
        <v>949</v>
      </c>
      <c r="AJ126" s="143">
        <v>2580</v>
      </c>
      <c r="AK126" s="143">
        <v>2580</v>
      </c>
      <c r="AL126" s="142" t="s">
        <v>1357</v>
      </c>
      <c r="AM126" s="143">
        <v>37225.550000000003</v>
      </c>
      <c r="AN126" s="143">
        <v>11794.45</v>
      </c>
      <c r="AO126" s="143">
        <v>49020</v>
      </c>
      <c r="AP126" s="143">
        <v>11774.45</v>
      </c>
      <c r="AQ126" s="143">
        <v>725.55</v>
      </c>
      <c r="AR126" s="143">
        <v>12500</v>
      </c>
      <c r="AS126" s="143">
        <v>2311.85</v>
      </c>
      <c r="AT126" s="143">
        <v>268.14999999999998</v>
      </c>
      <c r="AU126" s="143">
        <v>2580</v>
      </c>
      <c r="AV126" s="142">
        <v>21</v>
      </c>
      <c r="AW126" s="121"/>
      <c r="AX126" s="121"/>
      <c r="AY126" s="121"/>
      <c r="AZ126" s="121"/>
      <c r="BA126" s="121"/>
      <c r="BB126" s="142" t="s">
        <v>1182</v>
      </c>
      <c r="BC126" s="121"/>
      <c r="BD126" s="121"/>
      <c r="BE126" s="143">
        <v>0</v>
      </c>
      <c r="BF126" s="142" t="s">
        <v>1318</v>
      </c>
      <c r="BG126" s="142" t="s">
        <v>1344</v>
      </c>
      <c r="BH126" s="133" t="s">
        <v>1301</v>
      </c>
      <c r="BI126" s="126" t="s">
        <v>100</v>
      </c>
      <c r="BJ126" s="133">
        <v>46241</v>
      </c>
      <c r="BK126" s="127" t="s">
        <v>104</v>
      </c>
      <c r="BL126" s="95" t="s">
        <v>119</v>
      </c>
      <c r="BM126" s="96" t="s">
        <v>181</v>
      </c>
      <c r="BN126" s="94" t="s">
        <v>223</v>
      </c>
      <c r="BO126" s="134"/>
      <c r="BP126" s="42"/>
      <c r="BQ126" s="120" t="s">
        <v>1383</v>
      </c>
    </row>
    <row r="127" spans="1:69" ht="23" hidden="1" x14ac:dyDescent="0.35">
      <c r="A127" s="128">
        <v>123</v>
      </c>
      <c r="B127" s="142" t="s">
        <v>252</v>
      </c>
      <c r="C127" s="142" t="s">
        <v>253</v>
      </c>
      <c r="D127" s="142" t="s">
        <v>254</v>
      </c>
      <c r="E127" s="142" t="s">
        <v>255</v>
      </c>
      <c r="F127" s="142" t="s">
        <v>255</v>
      </c>
      <c r="G127" s="142" t="s">
        <v>256</v>
      </c>
      <c r="H127" s="142" t="s">
        <v>255</v>
      </c>
      <c r="I127" s="142">
        <v>28213</v>
      </c>
      <c r="J127" s="142" t="s">
        <v>1320</v>
      </c>
      <c r="K127" s="142">
        <v>28213</v>
      </c>
      <c r="L127" s="142" t="s">
        <v>258</v>
      </c>
      <c r="M127" s="142" t="s">
        <v>259</v>
      </c>
      <c r="N127" s="142">
        <v>363815</v>
      </c>
      <c r="O127" s="142" t="s">
        <v>1321</v>
      </c>
      <c r="P127" s="142">
        <v>525513</v>
      </c>
      <c r="Q127" s="142" t="s">
        <v>1322</v>
      </c>
      <c r="R127" s="142" t="s">
        <v>271</v>
      </c>
      <c r="S127" s="142" t="s">
        <v>1323</v>
      </c>
      <c r="T127" s="142" t="s">
        <v>1323</v>
      </c>
      <c r="U127" s="142" t="s">
        <v>264</v>
      </c>
      <c r="V127" s="142" t="s">
        <v>265</v>
      </c>
      <c r="W127" s="142">
        <v>0</v>
      </c>
      <c r="X127" s="142" t="s">
        <v>273</v>
      </c>
      <c r="Y127" s="142">
        <v>358827986</v>
      </c>
      <c r="Z127" s="142" t="s">
        <v>1324</v>
      </c>
      <c r="AA127" s="142" t="s">
        <v>1358</v>
      </c>
      <c r="AB127" s="143">
        <v>55000</v>
      </c>
      <c r="AC127" s="142" t="s">
        <v>686</v>
      </c>
      <c r="AD127" s="142">
        <v>24</v>
      </c>
      <c r="AE127" s="142" t="s">
        <v>746</v>
      </c>
      <c r="AF127" s="142" t="s">
        <v>1359</v>
      </c>
      <c r="AG127" s="142" t="s">
        <v>1360</v>
      </c>
      <c r="AH127" s="142" t="s">
        <v>644</v>
      </c>
      <c r="AI127" s="142" t="s">
        <v>837</v>
      </c>
      <c r="AJ127" s="143">
        <v>2890</v>
      </c>
      <c r="AK127" s="143">
        <v>2890</v>
      </c>
      <c r="AL127" s="142" t="s">
        <v>1296</v>
      </c>
      <c r="AM127" s="143">
        <v>38255.410000000003</v>
      </c>
      <c r="AN127" s="143">
        <v>13764.59</v>
      </c>
      <c r="AO127" s="143">
        <v>52020</v>
      </c>
      <c r="AP127" s="143">
        <v>16744.59</v>
      </c>
      <c r="AQ127" s="143">
        <v>1205.4100000000001</v>
      </c>
      <c r="AR127" s="143">
        <v>17950</v>
      </c>
      <c r="AS127" s="143">
        <v>2516.69</v>
      </c>
      <c r="AT127" s="143">
        <v>373.31</v>
      </c>
      <c r="AU127" s="143">
        <v>2890</v>
      </c>
      <c r="AV127" s="142">
        <v>20</v>
      </c>
      <c r="AW127" s="121"/>
      <c r="AX127" s="121"/>
      <c r="AY127" s="121"/>
      <c r="AZ127" s="121"/>
      <c r="BA127" s="121"/>
      <c r="BB127" s="142" t="s">
        <v>1182</v>
      </c>
      <c r="BC127" s="121"/>
      <c r="BD127" s="121"/>
      <c r="BE127" s="143">
        <v>0</v>
      </c>
      <c r="BF127" s="142" t="s">
        <v>1323</v>
      </c>
      <c r="BG127" s="142" t="s">
        <v>1345</v>
      </c>
      <c r="BH127" s="133" t="s">
        <v>1301</v>
      </c>
      <c r="BI127" s="126" t="s">
        <v>100</v>
      </c>
      <c r="BJ127" s="133">
        <v>46241</v>
      </c>
      <c r="BK127" s="127" t="s">
        <v>104</v>
      </c>
      <c r="BL127" s="95" t="s">
        <v>119</v>
      </c>
      <c r="BM127" s="96" t="s">
        <v>181</v>
      </c>
      <c r="BN127" s="94" t="s">
        <v>223</v>
      </c>
      <c r="BO127" s="134"/>
      <c r="BP127" s="42"/>
      <c r="BQ127" s="120" t="s">
        <v>1383</v>
      </c>
    </row>
    <row r="128" spans="1:69" ht="23" hidden="1" x14ac:dyDescent="0.35">
      <c r="A128" s="128">
        <v>124</v>
      </c>
      <c r="B128" s="142" t="s">
        <v>252</v>
      </c>
      <c r="C128" s="142" t="s">
        <v>253</v>
      </c>
      <c r="D128" s="142" t="s">
        <v>254</v>
      </c>
      <c r="E128" s="142" t="s">
        <v>255</v>
      </c>
      <c r="F128" s="142" t="s">
        <v>255</v>
      </c>
      <c r="G128" s="142" t="s">
        <v>256</v>
      </c>
      <c r="H128" s="142" t="s">
        <v>255</v>
      </c>
      <c r="I128" s="142">
        <v>28225</v>
      </c>
      <c r="J128" s="142" t="s">
        <v>1325</v>
      </c>
      <c r="K128" s="142">
        <v>28225</v>
      </c>
      <c r="L128" s="142" t="s">
        <v>503</v>
      </c>
      <c r="M128" s="142" t="s">
        <v>504</v>
      </c>
      <c r="N128" s="142">
        <v>41923</v>
      </c>
      <c r="O128" s="142" t="s">
        <v>1326</v>
      </c>
      <c r="P128" s="142">
        <v>62171</v>
      </c>
      <c r="Q128" s="142" t="s">
        <v>506</v>
      </c>
      <c r="R128" s="142" t="s">
        <v>271</v>
      </c>
      <c r="S128" s="142" t="s">
        <v>1327</v>
      </c>
      <c r="T128" s="142" t="s">
        <v>1327</v>
      </c>
      <c r="U128" s="142" t="s">
        <v>264</v>
      </c>
      <c r="V128" s="142" t="s">
        <v>265</v>
      </c>
      <c r="W128" s="142">
        <v>0</v>
      </c>
      <c r="X128" s="142" t="s">
        <v>273</v>
      </c>
      <c r="Y128" s="142">
        <v>358828003</v>
      </c>
      <c r="Z128" s="142" t="s">
        <v>1328</v>
      </c>
      <c r="AA128" s="142" t="s">
        <v>1361</v>
      </c>
      <c r="AB128" s="143">
        <v>33000</v>
      </c>
      <c r="AC128" s="142" t="s">
        <v>686</v>
      </c>
      <c r="AD128" s="142">
        <v>24</v>
      </c>
      <c r="AE128" s="142" t="s">
        <v>746</v>
      </c>
      <c r="AF128" s="142" t="s">
        <v>747</v>
      </c>
      <c r="AG128" s="142" t="s">
        <v>1362</v>
      </c>
      <c r="AH128" s="142" t="s">
        <v>644</v>
      </c>
      <c r="AI128" s="142" t="s">
        <v>762</v>
      </c>
      <c r="AJ128" s="143">
        <v>1730</v>
      </c>
      <c r="AK128" s="143">
        <v>1730</v>
      </c>
      <c r="AL128" s="142" t="s">
        <v>1363</v>
      </c>
      <c r="AM128" s="143">
        <v>25123.81</v>
      </c>
      <c r="AN128" s="143">
        <v>7746.19</v>
      </c>
      <c r="AO128" s="143">
        <v>32870</v>
      </c>
      <c r="AP128" s="143">
        <v>7876.19</v>
      </c>
      <c r="AQ128" s="143">
        <v>465.81</v>
      </c>
      <c r="AR128" s="143">
        <v>8342</v>
      </c>
      <c r="AS128" s="143">
        <v>1554.4</v>
      </c>
      <c r="AT128" s="143">
        <v>175.6</v>
      </c>
      <c r="AU128" s="143">
        <v>1730</v>
      </c>
      <c r="AV128" s="142">
        <v>21</v>
      </c>
      <c r="AW128" s="121"/>
      <c r="AX128" s="121"/>
      <c r="AY128" s="121"/>
      <c r="AZ128" s="121"/>
      <c r="BA128" s="121"/>
      <c r="BB128" s="142" t="s">
        <v>1182</v>
      </c>
      <c r="BC128" s="121"/>
      <c r="BD128" s="121"/>
      <c r="BE128" s="143">
        <v>0</v>
      </c>
      <c r="BF128" s="142" t="s">
        <v>1327</v>
      </c>
      <c r="BG128" s="142" t="s">
        <v>1346</v>
      </c>
      <c r="BH128" s="133" t="s">
        <v>1301</v>
      </c>
      <c r="BI128" s="126" t="s">
        <v>100</v>
      </c>
      <c r="BJ128" s="133">
        <v>46241</v>
      </c>
      <c r="BK128" s="127" t="s">
        <v>104</v>
      </c>
      <c r="BL128" s="95" t="s">
        <v>119</v>
      </c>
      <c r="BM128" s="96" t="s">
        <v>181</v>
      </c>
      <c r="BN128" s="94" t="s">
        <v>223</v>
      </c>
      <c r="BO128" s="134"/>
      <c r="BP128" s="42"/>
      <c r="BQ128" s="120" t="s">
        <v>1383</v>
      </c>
    </row>
    <row r="129" spans="1:69" ht="23" hidden="1" x14ac:dyDescent="0.35">
      <c r="A129" s="128">
        <v>125</v>
      </c>
      <c r="B129" s="142" t="s">
        <v>252</v>
      </c>
      <c r="C129" s="142" t="s">
        <v>253</v>
      </c>
      <c r="D129" s="142" t="s">
        <v>254</v>
      </c>
      <c r="E129" s="142" t="s">
        <v>255</v>
      </c>
      <c r="F129" s="142" t="s">
        <v>255</v>
      </c>
      <c r="G129" s="142" t="s">
        <v>256</v>
      </c>
      <c r="H129" s="142" t="s">
        <v>255</v>
      </c>
      <c r="I129" s="142">
        <v>28275</v>
      </c>
      <c r="J129" s="142" t="s">
        <v>1329</v>
      </c>
      <c r="K129" s="142">
        <v>28275</v>
      </c>
      <c r="L129" s="142" t="s">
        <v>503</v>
      </c>
      <c r="M129" s="142" t="s">
        <v>504</v>
      </c>
      <c r="N129" s="142">
        <v>41782</v>
      </c>
      <c r="O129" s="142" t="s">
        <v>1330</v>
      </c>
      <c r="P129" s="142">
        <v>61919</v>
      </c>
      <c r="Q129" s="142" t="s">
        <v>1331</v>
      </c>
      <c r="R129" s="142" t="s">
        <v>271</v>
      </c>
      <c r="S129" s="142" t="s">
        <v>1332</v>
      </c>
      <c r="T129" s="142" t="s">
        <v>1332</v>
      </c>
      <c r="U129" s="142" t="s">
        <v>264</v>
      </c>
      <c r="V129" s="142" t="s">
        <v>265</v>
      </c>
      <c r="W129" s="142">
        <v>0</v>
      </c>
      <c r="X129" s="142" t="s">
        <v>1333</v>
      </c>
      <c r="Y129" s="142">
        <v>358828015</v>
      </c>
      <c r="Z129" s="142" t="s">
        <v>1334</v>
      </c>
      <c r="AA129" s="142" t="s">
        <v>969</v>
      </c>
      <c r="AB129" s="143">
        <v>33000</v>
      </c>
      <c r="AC129" s="142" t="s">
        <v>924</v>
      </c>
      <c r="AD129" s="142">
        <v>24</v>
      </c>
      <c r="AE129" s="142" t="s">
        <v>657</v>
      </c>
      <c r="AF129" s="142" t="s">
        <v>1364</v>
      </c>
      <c r="AG129" s="142" t="s">
        <v>1365</v>
      </c>
      <c r="AH129" s="142" t="s">
        <v>627</v>
      </c>
      <c r="AI129" s="142" t="s">
        <v>1366</v>
      </c>
      <c r="AJ129" s="143">
        <v>1760</v>
      </c>
      <c r="AK129" s="143">
        <v>1760</v>
      </c>
      <c r="AL129" s="142" t="s">
        <v>977</v>
      </c>
      <c r="AM129" s="143">
        <v>24254.07</v>
      </c>
      <c r="AN129" s="143">
        <v>9185.93</v>
      </c>
      <c r="AO129" s="143">
        <v>33440</v>
      </c>
      <c r="AP129" s="143">
        <v>8745.93</v>
      </c>
      <c r="AQ129" s="143">
        <v>569.07000000000005</v>
      </c>
      <c r="AR129" s="143">
        <v>9315</v>
      </c>
      <c r="AS129" s="143">
        <v>0</v>
      </c>
      <c r="AT129" s="143">
        <v>0</v>
      </c>
      <c r="AU129" s="143">
        <v>0</v>
      </c>
      <c r="AV129" s="142">
        <v>20</v>
      </c>
      <c r="AW129" s="121"/>
      <c r="AX129" s="121"/>
      <c r="AY129" s="121"/>
      <c r="AZ129" s="121"/>
      <c r="BA129" s="121"/>
      <c r="BB129" s="142" t="s">
        <v>1182</v>
      </c>
      <c r="BC129" s="121"/>
      <c r="BD129" s="121"/>
      <c r="BE129" s="143">
        <v>0</v>
      </c>
      <c r="BF129" s="142" t="s">
        <v>1332</v>
      </c>
      <c r="BG129" s="142" t="s">
        <v>1347</v>
      </c>
      <c r="BH129" s="133" t="s">
        <v>1301</v>
      </c>
      <c r="BI129" s="126" t="s">
        <v>100</v>
      </c>
      <c r="BJ129" s="133">
        <v>46241</v>
      </c>
      <c r="BK129" s="127" t="s">
        <v>104</v>
      </c>
      <c r="BL129" s="95" t="s">
        <v>119</v>
      </c>
      <c r="BM129" s="96" t="s">
        <v>181</v>
      </c>
      <c r="BN129" s="94" t="s">
        <v>223</v>
      </c>
      <c r="BO129" s="134"/>
      <c r="BP129" s="42"/>
      <c r="BQ129" s="120" t="s">
        <v>1383</v>
      </c>
    </row>
    <row r="130" spans="1:69" ht="23" hidden="1" x14ac:dyDescent="0.35">
      <c r="A130" s="128">
        <v>126</v>
      </c>
      <c r="B130" s="142" t="s">
        <v>252</v>
      </c>
      <c r="C130" s="142" t="s">
        <v>253</v>
      </c>
      <c r="D130" s="142" t="s">
        <v>254</v>
      </c>
      <c r="E130" s="142" t="s">
        <v>255</v>
      </c>
      <c r="F130" s="142" t="s">
        <v>255</v>
      </c>
      <c r="G130" s="142" t="s">
        <v>256</v>
      </c>
      <c r="H130" s="142" t="s">
        <v>255</v>
      </c>
      <c r="I130" s="142">
        <v>28253</v>
      </c>
      <c r="J130" s="142" t="s">
        <v>1335</v>
      </c>
      <c r="K130" s="142">
        <v>28253</v>
      </c>
      <c r="L130" s="142" t="s">
        <v>503</v>
      </c>
      <c r="M130" s="142" t="s">
        <v>504</v>
      </c>
      <c r="N130" s="142">
        <v>41962</v>
      </c>
      <c r="O130" s="142" t="s">
        <v>1336</v>
      </c>
      <c r="P130" s="142">
        <v>62134</v>
      </c>
      <c r="Q130" s="142" t="s">
        <v>465</v>
      </c>
      <c r="R130" s="142" t="s">
        <v>271</v>
      </c>
      <c r="S130" s="142" t="s">
        <v>1337</v>
      </c>
      <c r="T130" s="142" t="s">
        <v>1337</v>
      </c>
      <c r="U130" s="142" t="s">
        <v>264</v>
      </c>
      <c r="V130" s="142" t="s">
        <v>265</v>
      </c>
      <c r="W130" s="142">
        <v>0</v>
      </c>
      <c r="X130" s="142" t="s">
        <v>273</v>
      </c>
      <c r="Y130" s="142">
        <v>359347795</v>
      </c>
      <c r="Z130" s="142" t="s">
        <v>1338</v>
      </c>
      <c r="AA130" s="142" t="s">
        <v>1367</v>
      </c>
      <c r="AB130" s="143">
        <v>80000</v>
      </c>
      <c r="AC130" s="142" t="s">
        <v>617</v>
      </c>
      <c r="AD130" s="142">
        <v>24</v>
      </c>
      <c r="AE130" s="142" t="s">
        <v>917</v>
      </c>
      <c r="AF130" s="142" t="s">
        <v>1368</v>
      </c>
      <c r="AG130" s="142" t="s">
        <v>1369</v>
      </c>
      <c r="AH130" s="142" t="s">
        <v>627</v>
      </c>
      <c r="AI130" s="142" t="s">
        <v>992</v>
      </c>
      <c r="AJ130" s="143">
        <v>4240</v>
      </c>
      <c r="AK130" s="143">
        <v>4240</v>
      </c>
      <c r="AL130" s="142" t="s">
        <v>1370</v>
      </c>
      <c r="AM130" s="143">
        <v>35784.19</v>
      </c>
      <c r="AN130" s="143">
        <v>15095.81</v>
      </c>
      <c r="AO130" s="143">
        <v>50880</v>
      </c>
      <c r="AP130" s="143">
        <v>44215.81</v>
      </c>
      <c r="AQ130" s="143">
        <v>5924.19</v>
      </c>
      <c r="AR130" s="143">
        <v>50140</v>
      </c>
      <c r="AS130" s="143">
        <v>3417.46</v>
      </c>
      <c r="AT130" s="143">
        <v>822.54</v>
      </c>
      <c r="AU130" s="143">
        <v>4240</v>
      </c>
      <c r="AV130" s="142">
        <v>14</v>
      </c>
      <c r="AW130" s="121"/>
      <c r="AX130" s="121"/>
      <c r="AY130" s="121"/>
      <c r="AZ130" s="121"/>
      <c r="BA130" s="121"/>
      <c r="BB130" s="142" t="s">
        <v>1182</v>
      </c>
      <c r="BC130" s="121"/>
      <c r="BD130" s="121"/>
      <c r="BE130" s="143">
        <v>0</v>
      </c>
      <c r="BF130" s="142" t="s">
        <v>1337</v>
      </c>
      <c r="BG130" s="142" t="s">
        <v>1348</v>
      </c>
      <c r="BH130" s="133" t="s">
        <v>1301</v>
      </c>
      <c r="BI130" s="126" t="s">
        <v>100</v>
      </c>
      <c r="BJ130" s="133">
        <v>46241</v>
      </c>
      <c r="BK130" s="127" t="s">
        <v>104</v>
      </c>
      <c r="BL130" s="95" t="s">
        <v>119</v>
      </c>
      <c r="BM130" s="96" t="s">
        <v>181</v>
      </c>
      <c r="BN130" s="94" t="s">
        <v>223</v>
      </c>
      <c r="BO130" s="134"/>
      <c r="BP130" s="42"/>
      <c r="BQ130" s="120" t="s">
        <v>1383</v>
      </c>
    </row>
    <row r="131" spans="1:69" ht="23" hidden="1" x14ac:dyDescent="0.35">
      <c r="A131" s="128">
        <v>127</v>
      </c>
      <c r="B131" s="142" t="s">
        <v>252</v>
      </c>
      <c r="C131" s="142" t="s">
        <v>253</v>
      </c>
      <c r="D131" s="142" t="s">
        <v>254</v>
      </c>
      <c r="E131" s="142" t="s">
        <v>255</v>
      </c>
      <c r="F131" s="142" t="s">
        <v>255</v>
      </c>
      <c r="G131" s="142" t="s">
        <v>256</v>
      </c>
      <c r="H131" s="142" t="s">
        <v>255</v>
      </c>
      <c r="I131" s="142">
        <v>28185</v>
      </c>
      <c r="J131" s="142" t="s">
        <v>562</v>
      </c>
      <c r="K131" s="142">
        <v>28185</v>
      </c>
      <c r="L131" s="142" t="s">
        <v>503</v>
      </c>
      <c r="M131" s="142" t="s">
        <v>504</v>
      </c>
      <c r="N131" s="142">
        <v>368796</v>
      </c>
      <c r="O131" s="142" t="s">
        <v>563</v>
      </c>
      <c r="P131" s="142">
        <v>535504</v>
      </c>
      <c r="Q131" s="142" t="s">
        <v>564</v>
      </c>
      <c r="R131" s="142" t="s">
        <v>271</v>
      </c>
      <c r="S131" s="142" t="s">
        <v>571</v>
      </c>
      <c r="T131" s="142" t="s">
        <v>571</v>
      </c>
      <c r="U131" s="142" t="s">
        <v>305</v>
      </c>
      <c r="V131" s="142" t="s">
        <v>265</v>
      </c>
      <c r="W131" s="142">
        <v>0</v>
      </c>
      <c r="X131" s="142" t="s">
        <v>273</v>
      </c>
      <c r="Y131" s="142">
        <v>359513960</v>
      </c>
      <c r="Z131" s="142" t="s">
        <v>572</v>
      </c>
      <c r="AA131" s="142" t="s">
        <v>1010</v>
      </c>
      <c r="AB131" s="143">
        <v>65000</v>
      </c>
      <c r="AC131" s="142" t="s">
        <v>686</v>
      </c>
      <c r="AD131" s="142">
        <v>24</v>
      </c>
      <c r="AE131" s="142" t="s">
        <v>890</v>
      </c>
      <c r="AF131" s="142" t="s">
        <v>1371</v>
      </c>
      <c r="AG131" s="142" t="s">
        <v>1012</v>
      </c>
      <c r="AH131" s="142" t="s">
        <v>627</v>
      </c>
      <c r="AI131" s="142" t="s">
        <v>1013</v>
      </c>
      <c r="AJ131" s="143">
        <v>3460</v>
      </c>
      <c r="AK131" s="143">
        <v>3460</v>
      </c>
      <c r="AL131" s="142" t="s">
        <v>1372</v>
      </c>
      <c r="AM131" s="143">
        <v>22796.73</v>
      </c>
      <c r="AN131" s="143">
        <v>11803.27</v>
      </c>
      <c r="AO131" s="143">
        <v>34600</v>
      </c>
      <c r="AP131" s="143">
        <v>42203.27</v>
      </c>
      <c r="AQ131" s="143">
        <v>7027.73</v>
      </c>
      <c r="AR131" s="143">
        <v>49231</v>
      </c>
      <c r="AS131" s="143">
        <v>2458.39</v>
      </c>
      <c r="AT131" s="143">
        <v>1001.61</v>
      </c>
      <c r="AU131" s="143">
        <v>3460</v>
      </c>
      <c r="AV131" s="142">
        <v>12</v>
      </c>
      <c r="AW131" s="121"/>
      <c r="AX131" s="121"/>
      <c r="AY131" s="121"/>
      <c r="AZ131" s="121"/>
      <c r="BA131" s="121"/>
      <c r="BB131" s="142" t="s">
        <v>1182</v>
      </c>
      <c r="BC131" s="121"/>
      <c r="BD131" s="121"/>
      <c r="BE131" s="143">
        <v>0</v>
      </c>
      <c r="BF131" s="142" t="s">
        <v>571</v>
      </c>
      <c r="BG131" s="142" t="s">
        <v>1166</v>
      </c>
      <c r="BH131" s="133" t="s">
        <v>1301</v>
      </c>
      <c r="BI131" s="126" t="s">
        <v>100</v>
      </c>
      <c r="BJ131" s="133">
        <v>46241</v>
      </c>
      <c r="BK131" s="127" t="s">
        <v>104</v>
      </c>
      <c r="BL131" s="95" t="s">
        <v>119</v>
      </c>
      <c r="BM131" s="96" t="s">
        <v>181</v>
      </c>
      <c r="BN131" s="94" t="s">
        <v>223</v>
      </c>
      <c r="BO131" s="134"/>
      <c r="BP131" s="42"/>
      <c r="BQ131" s="120" t="s">
        <v>1383</v>
      </c>
    </row>
    <row r="132" spans="1:69" ht="23" hidden="1" x14ac:dyDescent="0.35">
      <c r="A132" s="128">
        <v>128</v>
      </c>
      <c r="B132" s="142" t="s">
        <v>252</v>
      </c>
      <c r="C132" s="142" t="s">
        <v>253</v>
      </c>
      <c r="D132" s="142" t="s">
        <v>254</v>
      </c>
      <c r="E132" s="142" t="s">
        <v>255</v>
      </c>
      <c r="F132" s="142" t="s">
        <v>255</v>
      </c>
      <c r="G132" s="142" t="s">
        <v>256</v>
      </c>
      <c r="H132" s="142" t="s">
        <v>255</v>
      </c>
      <c r="I132" s="142">
        <v>28243</v>
      </c>
      <c r="J132" s="142" t="s">
        <v>1339</v>
      </c>
      <c r="K132" s="142">
        <v>28243</v>
      </c>
      <c r="L132" s="142" t="s">
        <v>326</v>
      </c>
      <c r="M132" s="142" t="s">
        <v>327</v>
      </c>
      <c r="N132" s="142">
        <v>41965</v>
      </c>
      <c r="O132" s="142" t="s">
        <v>1340</v>
      </c>
      <c r="P132" s="142">
        <v>62138</v>
      </c>
      <c r="Q132" s="142" t="s">
        <v>465</v>
      </c>
      <c r="R132" s="142" t="s">
        <v>271</v>
      </c>
      <c r="S132" s="142" t="s">
        <v>1341</v>
      </c>
      <c r="T132" s="142" t="s">
        <v>1341</v>
      </c>
      <c r="U132" s="142" t="s">
        <v>305</v>
      </c>
      <c r="V132" s="142" t="s">
        <v>265</v>
      </c>
      <c r="W132" s="142">
        <v>0</v>
      </c>
      <c r="X132" s="142" t="s">
        <v>273</v>
      </c>
      <c r="Y132" s="142">
        <v>359924454</v>
      </c>
      <c r="Z132" s="142" t="s">
        <v>1342</v>
      </c>
      <c r="AA132" s="142" t="s">
        <v>734</v>
      </c>
      <c r="AB132" s="143">
        <v>73000</v>
      </c>
      <c r="AC132" s="142" t="s">
        <v>924</v>
      </c>
      <c r="AD132" s="142">
        <v>24</v>
      </c>
      <c r="AE132" s="142" t="s">
        <v>890</v>
      </c>
      <c r="AF132" s="142" t="s">
        <v>1049</v>
      </c>
      <c r="AG132" s="142" t="s">
        <v>1373</v>
      </c>
      <c r="AH132" s="142" t="s">
        <v>627</v>
      </c>
      <c r="AI132" s="142" t="s">
        <v>1374</v>
      </c>
      <c r="AJ132" s="143">
        <v>3930</v>
      </c>
      <c r="AK132" s="143">
        <v>3930</v>
      </c>
      <c r="AL132" s="142" t="s">
        <v>950</v>
      </c>
      <c r="AM132" s="143">
        <v>17200.61</v>
      </c>
      <c r="AN132" s="143">
        <v>10309.39</v>
      </c>
      <c r="AO132" s="143">
        <v>27510</v>
      </c>
      <c r="AP132" s="143">
        <v>55799.39</v>
      </c>
      <c r="AQ132" s="143">
        <v>11738.61</v>
      </c>
      <c r="AR132" s="143">
        <v>67538</v>
      </c>
      <c r="AS132" s="143">
        <v>0</v>
      </c>
      <c r="AT132" s="143">
        <v>0</v>
      </c>
      <c r="AU132" s="143">
        <v>0</v>
      </c>
      <c r="AV132" s="142">
        <v>8</v>
      </c>
      <c r="AW132" s="121"/>
      <c r="AX132" s="121"/>
      <c r="AY132" s="121"/>
      <c r="AZ132" s="121"/>
      <c r="BA132" s="121"/>
      <c r="BB132" s="142" t="s">
        <v>1182</v>
      </c>
      <c r="BC132" s="121"/>
      <c r="BD132" s="121"/>
      <c r="BE132" s="143">
        <v>0</v>
      </c>
      <c r="BF132" s="142" t="s">
        <v>1341</v>
      </c>
      <c r="BG132" s="142" t="s">
        <v>1349</v>
      </c>
      <c r="BH132" s="133" t="s">
        <v>1301</v>
      </c>
      <c r="BI132" s="126" t="s">
        <v>100</v>
      </c>
      <c r="BJ132" s="133">
        <v>46241</v>
      </c>
      <c r="BK132" s="127" t="s">
        <v>104</v>
      </c>
      <c r="BL132" s="95" t="s">
        <v>119</v>
      </c>
      <c r="BM132" s="96" t="s">
        <v>181</v>
      </c>
      <c r="BN132" s="94" t="s">
        <v>223</v>
      </c>
      <c r="BO132" s="134"/>
      <c r="BP132" s="42"/>
      <c r="BQ132" s="120" t="s">
        <v>1383</v>
      </c>
    </row>
    <row r="133" spans="1:69" ht="23" x14ac:dyDescent="0.35">
      <c r="A133" s="128">
        <v>129</v>
      </c>
      <c r="B133" s="137" t="s">
        <v>252</v>
      </c>
      <c r="C133" s="137" t="s">
        <v>253</v>
      </c>
      <c r="D133" s="137" t="s">
        <v>254</v>
      </c>
      <c r="E133" s="137" t="s">
        <v>255</v>
      </c>
      <c r="F133" s="137" t="s">
        <v>255</v>
      </c>
      <c r="G133" s="137" t="s">
        <v>256</v>
      </c>
      <c r="H133" s="137" t="s">
        <v>255</v>
      </c>
      <c r="I133" s="137">
        <v>37241</v>
      </c>
      <c r="J133" s="137" t="s">
        <v>1415</v>
      </c>
      <c r="K133" s="137">
        <v>37241</v>
      </c>
      <c r="L133" s="137" t="s">
        <v>258</v>
      </c>
      <c r="M133" s="137" t="s">
        <v>259</v>
      </c>
      <c r="N133" s="137">
        <v>55719</v>
      </c>
      <c r="O133" s="137" t="s">
        <v>1400</v>
      </c>
      <c r="P133" s="137">
        <v>603887</v>
      </c>
      <c r="Q133" s="137" t="s">
        <v>1416</v>
      </c>
      <c r="R133" s="137" t="s">
        <v>271</v>
      </c>
      <c r="S133" s="137" t="s">
        <v>1401</v>
      </c>
      <c r="T133" s="137" t="s">
        <v>1401</v>
      </c>
      <c r="U133" s="137" t="s">
        <v>305</v>
      </c>
      <c r="V133" s="137" t="s">
        <v>265</v>
      </c>
      <c r="W133" s="137">
        <v>0</v>
      </c>
      <c r="X133" s="137" t="s">
        <v>273</v>
      </c>
      <c r="Y133" s="137">
        <v>359507259</v>
      </c>
      <c r="Z133" s="137" t="s">
        <v>1402</v>
      </c>
      <c r="AA133" s="137" t="s">
        <v>1005</v>
      </c>
      <c r="AB133" s="138">
        <v>13000</v>
      </c>
      <c r="AC133" s="137" t="s">
        <v>610</v>
      </c>
      <c r="AD133" s="137">
        <v>18</v>
      </c>
      <c r="AE133" s="137" t="s">
        <v>890</v>
      </c>
      <c r="AF133" s="137" t="s">
        <v>1006</v>
      </c>
      <c r="AG133" s="137" t="s">
        <v>1417</v>
      </c>
      <c r="AH133" s="137" t="s">
        <v>627</v>
      </c>
      <c r="AI133" s="137" t="s">
        <v>1003</v>
      </c>
      <c r="AJ133" s="138">
        <v>870</v>
      </c>
      <c r="AK133" s="138">
        <v>870</v>
      </c>
      <c r="AL133" s="137" t="s">
        <v>1418</v>
      </c>
      <c r="AM133" s="138">
        <v>8390.7199999999993</v>
      </c>
      <c r="AN133" s="138">
        <v>2049.2800000000002</v>
      </c>
      <c r="AO133" s="138">
        <v>10440</v>
      </c>
      <c r="AP133" s="138">
        <v>4609.28</v>
      </c>
      <c r="AQ133" s="138">
        <v>327.72</v>
      </c>
      <c r="AR133" s="138">
        <v>4937</v>
      </c>
      <c r="AS133" s="138">
        <v>0</v>
      </c>
      <c r="AT133" s="138">
        <v>0</v>
      </c>
      <c r="AU133" s="138">
        <v>0</v>
      </c>
      <c r="AV133" s="137">
        <v>13</v>
      </c>
      <c r="AW133" s="137"/>
      <c r="AX133" s="137"/>
      <c r="AY133" s="137"/>
      <c r="AZ133" s="137"/>
      <c r="BA133" s="137"/>
      <c r="BB133" s="137" t="s">
        <v>1182</v>
      </c>
      <c r="BC133" s="121"/>
      <c r="BD133" s="121"/>
      <c r="BE133" s="138">
        <v>0</v>
      </c>
      <c r="BF133" s="137" t="s">
        <v>1401</v>
      </c>
      <c r="BG133" s="137" t="s">
        <v>1420</v>
      </c>
      <c r="BH133" s="133" t="s">
        <v>1189</v>
      </c>
      <c r="BI133" s="126" t="s">
        <v>100</v>
      </c>
      <c r="BJ133" s="133">
        <v>46238</v>
      </c>
      <c r="BK133" s="127" t="s">
        <v>103</v>
      </c>
      <c r="BL133" s="95" t="s">
        <v>108</v>
      </c>
      <c r="BM133" s="96" t="s">
        <v>181</v>
      </c>
      <c r="BN133" s="94" t="s">
        <v>221</v>
      </c>
      <c r="BO133" s="139">
        <v>24580</v>
      </c>
      <c r="BP133" s="42" t="s">
        <v>183</v>
      </c>
      <c r="BQ133" s="180" t="s">
        <v>1419</v>
      </c>
    </row>
    <row r="134" spans="1:69" x14ac:dyDescent="0.35"/>
    <row r="135" spans="1:69" x14ac:dyDescent="0.35"/>
    <row r="136" spans="1:69" x14ac:dyDescent="0.35"/>
    <row r="137" spans="1:69" x14ac:dyDescent="0.35"/>
    <row r="138" spans="1:69" x14ac:dyDescent="0.35"/>
    <row r="139" spans="1:69" x14ac:dyDescent="0.35"/>
    <row r="140" spans="1:69" x14ac:dyDescent="0.35"/>
    <row r="141" spans="1:69" x14ac:dyDescent="0.35"/>
    <row r="142" spans="1:69" x14ac:dyDescent="0.35"/>
    <row r="143" spans="1:69" x14ac:dyDescent="0.35"/>
    <row r="144" spans="1:69" x14ac:dyDescent="0.35"/>
    <row r="145" x14ac:dyDescent="0.35"/>
    <row r="146" x14ac:dyDescent="0.35"/>
    <row r="147" x14ac:dyDescent="0.35"/>
    <row r="148" x14ac:dyDescent="0.35"/>
    <row r="149" x14ac:dyDescent="0.35"/>
    <row r="150" x14ac:dyDescent="0.35"/>
    <row r="151" x14ac:dyDescent="0.35"/>
    <row r="152" x14ac:dyDescent="0.35"/>
    <row r="153" x14ac:dyDescent="0.35"/>
    <row r="154" x14ac:dyDescent="0.35"/>
    <row r="155" x14ac:dyDescent="0.35"/>
    <row r="156" x14ac:dyDescent="0.35"/>
    <row r="157" x14ac:dyDescent="0.35"/>
    <row r="158" x14ac:dyDescent="0.35"/>
    <row r="159" x14ac:dyDescent="0.35"/>
    <row r="160" x14ac:dyDescent="0.35"/>
    <row r="161" x14ac:dyDescent="0.35"/>
    <row r="162" x14ac:dyDescent="0.35"/>
    <row r="163" x14ac:dyDescent="0.35"/>
    <row r="164" x14ac:dyDescent="0.35"/>
    <row r="165" x14ac:dyDescent="0.35"/>
    <row r="166" x14ac:dyDescent="0.35"/>
    <row r="167" x14ac:dyDescent="0.35"/>
    <row r="168" x14ac:dyDescent="0.35"/>
    <row r="169" x14ac:dyDescent="0.35"/>
    <row r="170" x14ac:dyDescent="0.35"/>
    <row r="171" x14ac:dyDescent="0.35"/>
    <row r="172" x14ac:dyDescent="0.35"/>
    <row r="173" x14ac:dyDescent="0.35"/>
    <row r="174" x14ac:dyDescent="0.35"/>
    <row r="175" x14ac:dyDescent="0.35"/>
    <row r="176" x14ac:dyDescent="0.35"/>
    <row r="177" x14ac:dyDescent="0.35"/>
    <row r="178" x14ac:dyDescent="0.35"/>
    <row r="179" x14ac:dyDescent="0.35"/>
    <row r="180" x14ac:dyDescent="0.35"/>
    <row r="181" x14ac:dyDescent="0.35"/>
    <row r="182" x14ac:dyDescent="0.35"/>
    <row r="183" x14ac:dyDescent="0.35"/>
    <row r="184" x14ac:dyDescent="0.35"/>
    <row r="185" x14ac:dyDescent="0.35"/>
    <row r="186" x14ac:dyDescent="0.35"/>
    <row r="187" x14ac:dyDescent="0.35"/>
    <row r="188" x14ac:dyDescent="0.35"/>
    <row r="189" x14ac:dyDescent="0.35"/>
    <row r="190" x14ac:dyDescent="0.35"/>
    <row r="191" x14ac:dyDescent="0.35"/>
    <row r="192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  <row r="214" x14ac:dyDescent="0.35"/>
    <row r="215" x14ac:dyDescent="0.35"/>
    <row r="216" x14ac:dyDescent="0.35"/>
    <row r="217" x14ac:dyDescent="0.35"/>
    <row r="218" x14ac:dyDescent="0.35"/>
    <row r="219" x14ac:dyDescent="0.35"/>
    <row r="220" x14ac:dyDescent="0.35"/>
    <row r="221" x14ac:dyDescent="0.35"/>
    <row r="222" x14ac:dyDescent="0.35"/>
    <row r="223" x14ac:dyDescent="0.35"/>
    <row r="224" x14ac:dyDescent="0.35"/>
    <row r="225" x14ac:dyDescent="0.35"/>
    <row r="226" x14ac:dyDescent="0.35"/>
    <row r="227" x14ac:dyDescent="0.35"/>
    <row r="228" x14ac:dyDescent="0.35"/>
    <row r="229" x14ac:dyDescent="0.35"/>
    <row r="230" x14ac:dyDescent="0.35"/>
    <row r="231" x14ac:dyDescent="0.35"/>
    <row r="232" x14ac:dyDescent="0.35"/>
    <row r="233" x14ac:dyDescent="0.35"/>
    <row r="234" x14ac:dyDescent="0.35"/>
    <row r="235" x14ac:dyDescent="0.35"/>
    <row r="236" x14ac:dyDescent="0.35"/>
    <row r="237" x14ac:dyDescent="0.35"/>
    <row r="238" x14ac:dyDescent="0.35"/>
    <row r="239" x14ac:dyDescent="0.35"/>
    <row r="240" x14ac:dyDescent="0.35"/>
    <row r="241" x14ac:dyDescent="0.35"/>
    <row r="242" x14ac:dyDescent="0.35"/>
    <row r="243" x14ac:dyDescent="0.35"/>
    <row r="244" x14ac:dyDescent="0.35"/>
    <row r="245" x14ac:dyDescent="0.35"/>
    <row r="246" x14ac:dyDescent="0.35"/>
    <row r="247" x14ac:dyDescent="0.35"/>
    <row r="248" x14ac:dyDescent="0.35"/>
    <row r="249" x14ac:dyDescent="0.35"/>
    <row r="250" x14ac:dyDescent="0.35"/>
    <row r="251" x14ac:dyDescent="0.35"/>
    <row r="252" x14ac:dyDescent="0.35"/>
    <row r="253" x14ac:dyDescent="0.35"/>
    <row r="254" x14ac:dyDescent="0.35"/>
    <row r="255" x14ac:dyDescent="0.35"/>
    <row r="256" x14ac:dyDescent="0.35"/>
    <row r="257" x14ac:dyDescent="0.35"/>
    <row r="258" x14ac:dyDescent="0.35"/>
    <row r="259" x14ac:dyDescent="0.35"/>
    <row r="260" x14ac:dyDescent="0.35"/>
    <row r="261" x14ac:dyDescent="0.35"/>
    <row r="262" x14ac:dyDescent="0.35"/>
    <row r="263" x14ac:dyDescent="0.35"/>
    <row r="264" x14ac:dyDescent="0.35"/>
    <row r="265" x14ac:dyDescent="0.35"/>
    <row r="266" x14ac:dyDescent="0.35"/>
    <row r="267" x14ac:dyDescent="0.35"/>
    <row r="268" x14ac:dyDescent="0.35"/>
    <row r="269" x14ac:dyDescent="0.35"/>
    <row r="270" x14ac:dyDescent="0.35"/>
    <row r="271" x14ac:dyDescent="0.35"/>
    <row r="272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295" x14ac:dyDescent="0.35"/>
    <row r="296" x14ac:dyDescent="0.35"/>
    <row r="297" x14ac:dyDescent="0.35"/>
    <row r="298" x14ac:dyDescent="0.35"/>
    <row r="299" x14ac:dyDescent="0.35"/>
    <row r="300" x14ac:dyDescent="0.35"/>
    <row r="301" x14ac:dyDescent="0.35"/>
    <row r="302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  <row r="315" x14ac:dyDescent="0.35"/>
    <row r="316" x14ac:dyDescent="0.35"/>
    <row r="317" x14ac:dyDescent="0.35"/>
    <row r="318" x14ac:dyDescent="0.35"/>
    <row r="319" x14ac:dyDescent="0.35"/>
    <row r="320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133" xr:uid="{0739AAAC-89A0-4907-B1C9-C9A11AC67F15}">
    <filterColumn colId="67">
      <customFilters>
        <customFilter operator="notEqual" val=" "/>
      </customFilters>
    </filterColumn>
  </autoFilter>
  <conditionalFormatting sqref="Y124:Y132">
    <cfRule type="duplicateValues" dxfId="1" priority="10"/>
  </conditionalFormatting>
  <conditionalFormatting sqref="Y133:Y1048576 Y1:Y123">
    <cfRule type="duplicateValues" dxfId="0" priority="2"/>
  </conditionalFormatting>
  <dataValidations count="6">
    <dataValidation type="list" allowBlank="1" showInputMessage="1" showErrorMessage="1" sqref="BP70 BP73:BP78 BP80:BP82 BP31:BP58 BP107:BP109 BP84 BP105 BP115 BP100:BP101 BP87:BP88 BP60:BP68 BP5:BP29 BP91:BP95" xr:uid="{EF2022D8-D6E6-4788-B06A-31372C9CCE82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N5:BN133" xr:uid="{8EF08D65-DE5B-49F2-8024-0FC8ED9A029B}">
      <formula1>IF(OR($BI5=vv, $BI5=tcs), YNN, NA)</formula1>
    </dataValidation>
    <dataValidation type="list" allowBlank="1" showInputMessage="1" showErrorMessage="1" sqref="BP110:BP114 BP59 BP106 BP79 BP102:BP104 BP83 BP89:BP90 BP85:BP86 BP96:BP99 BP71:BP72 BP69 BP30 BP116:BP133" xr:uid="{AD89D975-A2E9-487F-8C1A-14FA58EF845E}">
      <formula1>IF(AND($BI30=vv, $BK30=A), IF($BM30=AE, LDC, IF($BM30=NL, MBW)), IF(OR(AND($BI30=vv, $BK30=B), $BI30=tcs, AND($BI30=vv, $BK30=DD), AND($BI30=vv, $BK30=EE), AND($BI30=vv, $BK30=FF)), IF($BM30=AE, AOE, IF($BM30=NL, DCD, AOE)), MMM))</formula1>
    </dataValidation>
    <dataValidation type="custom" allowBlank="1" showInputMessage="1" showErrorMessage="1" error="Enter Valid Date" sqref="BJ5:BJ13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13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133" xr:uid="{360E6609-4AF1-42BB-8C4C-7DF9B8DF6715}">
      <formula1>IF($BI5=MMM,MMM,LC)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BI5:BI133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BK5:BK133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2026-08-25T09:10:18Z</dcterms:modified>
</cp:coreProperties>
</file>