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122/"/>
    </mc:Choice>
  </mc:AlternateContent>
  <xr:revisionPtr revIDLastSave="5" documentId="8_{F030FC70-69E9-4C55-9C51-E74F43214BE4}" xr6:coauthVersionLast="47" xr6:coauthVersionMax="47" xr10:uidLastSave="{B67AD689-7185-4E42-A319-C0F6BD4576A5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<sst xmlns="http://schemas.openxmlformats.org/spreadsheetml/2006/main" count="931" uniqueCount="479">
  <si>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</si>
  <si>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</si>
  <si>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</si>
  <si>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</si>
  <si>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</si>
  <si>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</si>
  <si>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</si>
  <si>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</si>
  <si>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</si>
  <si>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</si>
  <si>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</si>
  <si>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</si>
  <si>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</si>
  <si>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</si>
  <si>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</si>
  <si>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</si>
  <si>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</si>
  <si>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</si>
  <si>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</si>
  <si>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</si>
  <si>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</si>
  <si>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</si>
  <si>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</si>
  <si>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</si>
  <si>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</si>
  <si>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</si>
  <si>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</si>
  <si>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</si>
  <si>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</si>
  <si>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</si>
  <si>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</si>
  <si>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</si>
  <si>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</si>
  <si>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</si>
  <si>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</si>
  <si>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</si>
  <si>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</si>
  <si>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</si>
  <si>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</si>
  <si>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</si>
  <si>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</si>
  <si>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</si>
  <si>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</si>
  <si>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</si>
  <si>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</si>
  <si>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</si>
  <si>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</si>
  <si>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</si>
  <si>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</si>
  <si>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</si>
  <si>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</si>
  <si>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</si>
  <si>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</si>
  <si>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</si>
  <si>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</si>
  <si>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</si>
  <si>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</si>
  <si>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</si>
  <si>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</si>
  <si>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</si>
  <si>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</si>
  <si>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</si>
  <si>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</si>
  <si>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</si>
  <si>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</si>
  <si>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</si>
  <si>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</si>
  <si>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</si>
  <si>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</si>
  <si>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</si>
  <si>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</si>
  <si>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</si>
  <si>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</si>
  <si>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</si>
  <si>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</si>
  <si>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</si>
  <si>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</si>
  <si>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</si>
  <si>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</si>
  <si>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</si>
  <si>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</si>
  <si>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</si>
  <si>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</si>
  <si>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</si>
  <si>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</si>
  <si>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</si>
  <si>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</si>
  <si>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</si>
  <si>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</si>
  <si>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</si>
  <si>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</si>
  <si>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</si>
  <si>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</si>
  <si>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</si>
  <si>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</si>
  <si>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</si>
  <si>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</si>
  <si>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</si>
  <si>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</si>
  <si>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</si>
  <si>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</si>
  <si>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</si>
  <si>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</si>
  <si>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</si>
  <si>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</si>
  <si>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</si>
  <si>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</si>
  <si>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</si>
  <si>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</si>
  <si>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</si>
  <si>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</si>
  <si>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</si>
  <si>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</si>
  <si>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</si>
  <si>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</si>
  <si>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</si>
  <si>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</si>
  <si>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</si>
  <si>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</si>
  <si>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</si>
  <si>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</si>
  <si>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</si>
  <si>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</si>
  <si>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</si>
  <si>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</si>
  <si>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</si>
  <si>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</si>
  <si>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</si>
  <si>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</si>
  <si>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</si>
  <si>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</si>
  <si>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</si>
  <si>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</si>
  <si>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</si>
  <si>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</si>
  <si>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</si>
  <si>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</si>
  <si>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</si>
  <si>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</si>
  <si>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</si>
  <si>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</si>
  <si>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</si>
  <si>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</si>
  <si>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</si>
  <si>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</si>
  <si>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</si>
  <si>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</si>
  <si>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</si>
  <si>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</si>
  <si>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</si>
  <si>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</si>
  <si>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</si>
  <si>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</si>
  <si>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</si>
  <si>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</si>
  <si>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</si>
  <si>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</si>
  <si>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</si>
  <si>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</si>
  <si>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</si>
  <si>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</si>
  <si>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</si>
  <si>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</si>
  <si>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</si>
  <si>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</si>
  <si>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</si>
  <si>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</si>
  <si>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</si>
  <si>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</si>
  <si>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</si>
  <si>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</si>
  <si>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</si>
  <si>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</si>
  <si>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</si>
  <si>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</si>
  <si>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</si>
  <si>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</si>
  <si>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</si>
  <si>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</si>
  <si>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</si>
  <si>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</si>
  <si>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</si>
  <si>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</si>
  <si>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</si>
  <si>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</si>
  <si>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</si>
  <si>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</si>
  <si>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</si>
  <si>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</si>
  <si>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</si>
  <si>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</si>
  <si>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</si>
  <si>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</si>
  <si>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</si>
  <si>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</si>
  <si>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</si>
  <si>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</si>
  <si>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</si>
  <si>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</si>
  <si>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</si>
  <si>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</si>
  <si>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</si>
  <si>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</si>
  <si>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</si>
  <si>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</si>
  <si>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</si>
  <si>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</si>
  <si>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</si>
  <si>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</si>
  <si>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</si>
  <si>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</si>
  <si>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</si>
  <si>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</si>
  <si>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</si>
  <si>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</si>
  <si>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</si>
  <si>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</si>
  <si>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</si>
  <si>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</si>
  <si>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</si>
  <si>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</si>
  <si>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</si>
  <si>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</si>
  <si>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</si>
  <si>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</si>
  <si>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</si>
  <si>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</si>
  <si>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</si>
  <si>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</si>
  <si>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</si>
  <si>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</si>
  <si>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</si>
  <si>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</si>
  <si>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</si>
  <si>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</si>
  <si>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</si>
  <si>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</si>
  <si>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</si>
  <si>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</si>
  <si>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</si>
  <si>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</si>
  <si>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</si>
  <si>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</si>
  <si>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</si>
  <si>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</si>
  <si>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</si>
  <si>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</si>
  <si>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</si>
  <si>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</si>
  <si>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</si>
  <si>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</si>
  <si>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</si>
  <si>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</si>
  <si>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</si>
  <si>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</si>
  <si>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</si>
  <si>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BH2886</t>
  </si>
  <si>
    <t>Mokama</t>
  </si>
  <si>
    <t>Harnaut</t>
  </si>
  <si>
    <t>Patna</t>
  </si>
  <si>
    <t>East</t>
  </si>
  <si>
    <t>Bihar</t>
  </si>
  <si>
    <t>Dual Staff</t>
  </si>
  <si>
    <t>G1</t>
  </si>
  <si>
    <t>Raj Ravi</t>
  </si>
  <si>
    <t>SF0054222</t>
  </si>
  <si>
    <t>BM</t>
  </si>
  <si>
    <t>Available &amp; Updated</t>
  </si>
  <si>
    <t>G2</t>
  </si>
  <si>
    <t>Raja Kumar</t>
  </si>
  <si>
    <t>Sf0094376</t>
  </si>
  <si>
    <t>LO</t>
  </si>
  <si>
    <t>SF0088916</t>
  </si>
  <si>
    <t>Mantu Kumar</t>
  </si>
  <si>
    <t>661011</t>
  </si>
  <si>
    <t>1144856</t>
  </si>
  <si>
    <t>Chetana</t>
  </si>
  <si>
    <t>SID951375442101</t>
  </si>
  <si>
    <t>OBC</t>
  </si>
  <si>
    <t>HINDU</t>
  </si>
  <si>
    <t>Animal Husbandry &amp; Poultry</t>
  </si>
  <si>
    <t>RAGNI DEVI</t>
  </si>
  <si>
    <t>26-Sep-2022</t>
  </si>
  <si>
    <t>03</t>
  </si>
  <si>
    <t>3</t>
  </si>
  <si>
    <t>6.68 Yrs</t>
  </si>
  <si>
    <t>05 Mar 2021</t>
  </si>
  <si>
    <t>&gt; 6 to 10 Years</t>
  </si>
  <si>
    <t>03-Nov-2022</t>
  </si>
  <si>
    <t>01-Aug-2024</t>
  </si>
  <si>
    <t>Close</t>
  </si>
  <si>
    <t>9955990677</t>
  </si>
  <si>
    <t>Sanjeev Kumar/SF0089378</t>
  </si>
  <si>
    <t>Rajeev Ranjan Kumar</t>
  </si>
  <si>
    <t>SF0078129</t>
  </si>
  <si>
    <t>As per Loan Card Borrower paid her EMI amount  Rs.3500/- on date 03-Aug-24  to Rajeev Ranjan Kumar/SF0078129/LO ,But Employee collected amount not posted in FIMO.</t>
  </si>
  <si>
    <t>FIR Not Filled</t>
  </si>
  <si>
    <t>CSS</t>
  </si>
  <si>
    <t>Rupesh Kumar/SF0039251</t>
  </si>
  <si>
    <t>Vivek Singh/SF0090494</t>
  </si>
  <si>
    <t>Saketnath thakur/sf0062081</t>
  </si>
  <si>
    <t>Deepak Kujur/SF0101649</t>
  </si>
  <si>
    <t>Terminated</t>
  </si>
  <si>
    <t>Completed-Report Submitted</t>
  </si>
  <si>
    <t>Sanjeev Kumar</t>
  </si>
  <si>
    <t>SF0089378</t>
  </si>
  <si>
    <t>Maranchi</t>
  </si>
  <si>
    <t>SF0098755</t>
  </si>
  <si>
    <t>Ankur Kumar</t>
  </si>
  <si>
    <t>512780</t>
  </si>
  <si>
    <t>958104</t>
  </si>
  <si>
    <t>SSF4381519</t>
  </si>
  <si>
    <t>EBC</t>
  </si>
  <si>
    <t>RUPAM KUMARI</t>
  </si>
  <si>
    <t>SSF4355801</t>
  </si>
  <si>
    <t>Coconut Business</t>
  </si>
  <si>
    <t>SONI DEVI</t>
  </si>
  <si>
    <t>Lemuabad</t>
  </si>
  <si>
    <t>SF0103654</t>
  </si>
  <si>
    <t>Prashant Kumar</t>
  </si>
  <si>
    <t>499942</t>
  </si>
  <si>
    <t>499942 Renu1</t>
  </si>
  <si>
    <t>Unnati</t>
  </si>
  <si>
    <t>SSF3734134</t>
  </si>
  <si>
    <t>Blanket Business</t>
  </si>
  <si>
    <t>MONAM KUMARI</t>
  </si>
  <si>
    <t>Goasa</t>
  </si>
  <si>
    <t>579701</t>
  </si>
  <si>
    <t>1049582</t>
  </si>
  <si>
    <t>SSF5722949</t>
  </si>
  <si>
    <t>Thread Making Business</t>
  </si>
  <si>
    <t>ANO DEVI</t>
  </si>
  <si>
    <t>15-Sep-2023</t>
  </si>
  <si>
    <t>06</t>
  </si>
  <si>
    <t>1</t>
  </si>
  <si>
    <t>2.93 Yrs</t>
  </si>
  <si>
    <t>15 Sep 2023</t>
  </si>
  <si>
    <t>&gt; 2 to 4 Years</t>
  </si>
  <si>
    <t>06-Oct-2023</t>
  </si>
  <si>
    <t>01-Apr-2026</t>
  </si>
  <si>
    <t>Open</t>
  </si>
  <si>
    <t>06-Feb-2025</t>
  </si>
  <si>
    <t>26-Oct-2023</t>
  </si>
  <si>
    <t>07</t>
  </si>
  <si>
    <t>0</t>
  </si>
  <si>
    <t>3.35 Yrs</t>
  </si>
  <si>
    <t>13 Apr 2023</t>
  </si>
  <si>
    <t>07-Dec-2023</t>
  </si>
  <si>
    <t>07-Jul-2026</t>
  </si>
  <si>
    <t>21-Feb-2024</t>
  </si>
  <si>
    <t>06-Apr-2024</t>
  </si>
  <si>
    <t>17-Dec-2024</t>
  </si>
  <si>
    <t>07-Mar-2024</t>
  </si>
  <si>
    <t>04</t>
  </si>
  <si>
    <t>2.45 Yrs</t>
  </si>
  <si>
    <t>07 Mar 2024</t>
  </si>
  <si>
    <t>04-Apr-2024</t>
  </si>
  <si>
    <t>27-May-2025</t>
  </si>
  <si>
    <t>30-Jun-2025</t>
  </si>
  <si>
    <t>7903582494</t>
  </si>
  <si>
    <t>8521840609</t>
  </si>
  <si>
    <t>7644873625</t>
  </si>
  <si>
    <t>9572866141</t>
  </si>
  <si>
    <t>Borrower Avaiilable at the time of Center Visit</t>
  </si>
  <si>
    <t>Aunta</t>
  </si>
  <si>
    <t>SF0090740</t>
  </si>
  <si>
    <t>Dilkhush Kumar</t>
  </si>
  <si>
    <t>631093</t>
  </si>
  <si>
    <t>631093 Moon New AUNTA1</t>
  </si>
  <si>
    <t>SSF3322210</t>
  </si>
  <si>
    <t>SC</t>
  </si>
  <si>
    <t>RUPA DEVI</t>
  </si>
  <si>
    <t>Mamarkhabad</t>
  </si>
  <si>
    <t>562043</t>
  </si>
  <si>
    <t>1025305</t>
  </si>
  <si>
    <t>SID951374667640</t>
  </si>
  <si>
    <t>Agriculture &amp; Farming</t>
  </si>
  <si>
    <t>MAMTA DEVI PASWAN</t>
  </si>
  <si>
    <t>Pipra Dewas</t>
  </si>
  <si>
    <t>578112</t>
  </si>
  <si>
    <t>1047473</t>
  </si>
  <si>
    <t>SSF2792411</t>
  </si>
  <si>
    <t>CHUNCHUN KUMARI</t>
  </si>
  <si>
    <t>SID951375032605</t>
  </si>
  <si>
    <t>SAVITA DEVI</t>
  </si>
  <si>
    <t>BTTP</t>
  </si>
  <si>
    <t>582181</t>
  </si>
  <si>
    <t>582181 Malhipur Bindtoli1</t>
  </si>
  <si>
    <t>SSF4510104</t>
  </si>
  <si>
    <t>SRIWATI DEVI</t>
  </si>
  <si>
    <t>588686</t>
  </si>
  <si>
    <t>1060535</t>
  </si>
  <si>
    <t>SID951374872146</t>
  </si>
  <si>
    <t>USHA DEVI</t>
  </si>
  <si>
    <t>BL-Mokama</t>
  </si>
  <si>
    <t>569752</t>
  </si>
  <si>
    <t>1036031</t>
  </si>
  <si>
    <t>SID951374708296</t>
  </si>
  <si>
    <t>NOOTAN DEVI</t>
  </si>
  <si>
    <t>09-Feb-2023</t>
  </si>
  <si>
    <t>02</t>
  </si>
  <si>
    <t>3.52 Yrs</t>
  </si>
  <si>
    <t>09 Feb 2023</t>
  </si>
  <si>
    <t>02-Apr-2023</t>
  </si>
  <si>
    <t>31-Dec-2024</t>
  </si>
  <si>
    <t>24-Jun-2024</t>
  </si>
  <si>
    <t>10</t>
  </si>
  <si>
    <t>GL-4</t>
  </si>
  <si>
    <t>7.47 Yrs</t>
  </si>
  <si>
    <t>04 Mar 2020</t>
  </si>
  <si>
    <t>10-Aug-2024</t>
  </si>
  <si>
    <t>10-Aug-2026</t>
  </si>
  <si>
    <t>13-Nov-2024</t>
  </si>
  <si>
    <t>GL-2</t>
  </si>
  <si>
    <t>3.79 Yrs</t>
  </si>
  <si>
    <t>24 Sep 2022</t>
  </si>
  <si>
    <t>04-Dec-2024</t>
  </si>
  <si>
    <t>04-Aug-2026</t>
  </si>
  <si>
    <t>6.98 Yrs</t>
  </si>
  <si>
    <t>22 Aug 2020</t>
  </si>
  <si>
    <t>11-Dec-2025</t>
  </si>
  <si>
    <t>2.67 Yrs</t>
  </si>
  <si>
    <t>13 Sep 2023</t>
  </si>
  <si>
    <t>06-Jan-2026</t>
  </si>
  <si>
    <t>06-Aug-2026</t>
  </si>
  <si>
    <t>GL-5</t>
  </si>
  <si>
    <t>0.68 Yrs</t>
  </si>
  <si>
    <t>13 Jul 2020</t>
  </si>
  <si>
    <t>&lt;= 2 Years</t>
  </si>
  <si>
    <t>03-Jan-2026</t>
  </si>
  <si>
    <t>03-Aug-2026</t>
  </si>
  <si>
    <t>08</t>
  </si>
  <si>
    <t>6.93 Yrs</t>
  </si>
  <si>
    <t>20 Jul 2020</t>
  </si>
  <si>
    <t>08-Jan-2026</t>
  </si>
  <si>
    <t>08-Aug-2026</t>
  </si>
  <si>
    <t>30-Sep-2025</t>
  </si>
  <si>
    <t>7520341970</t>
  </si>
  <si>
    <t>9153746535</t>
  </si>
  <si>
    <t>7667182531</t>
  </si>
  <si>
    <t>9060599370</t>
  </si>
  <si>
    <t>8618060076</t>
  </si>
  <si>
    <t>9102591098</t>
  </si>
  <si>
    <t>6205625506</t>
  </si>
  <si>
    <t>Borrower not Avaiilable at the time of Center Visit</t>
  </si>
  <si>
    <t>Barahpur</t>
  </si>
  <si>
    <t>497127</t>
  </si>
  <si>
    <t>936145</t>
  </si>
  <si>
    <t>SSF4570035</t>
  </si>
  <si>
    <t>Chilli Business</t>
  </si>
  <si>
    <t>SUSHILA DEVI</t>
  </si>
  <si>
    <t>Kanhaipur</t>
  </si>
  <si>
    <t>727806</t>
  </si>
  <si>
    <t>727806 Rubu21</t>
  </si>
  <si>
    <t>SSF3022323</t>
  </si>
  <si>
    <t>SHOBHA DEVI</t>
  </si>
  <si>
    <t>SSF5715921</t>
  </si>
  <si>
    <t>Tractor Business</t>
  </si>
  <si>
    <t>SABITA KUMARI</t>
  </si>
  <si>
    <t>06-Mar-2024</t>
  </si>
  <si>
    <t>2.91 Yrs</t>
  </si>
  <si>
    <t>21 Sep 2023</t>
  </si>
  <si>
    <t>03-Apr-2024</t>
  </si>
  <si>
    <t>30-Aug-2025</t>
  </si>
  <si>
    <t>03-Mar-2024</t>
  </si>
  <si>
    <t>3.68 Yrs</t>
  </si>
  <si>
    <t>14 Dec 2022</t>
  </si>
  <si>
    <t>13-Jun-2025</t>
  </si>
  <si>
    <t>2.46 Yrs</t>
  </si>
  <si>
    <t>03 Mar 2024</t>
  </si>
  <si>
    <t>03-Nov-2024</t>
  </si>
  <si>
    <t>31-Dec-2025</t>
  </si>
  <si>
    <t>6206423740</t>
  </si>
  <si>
    <t>8340314547</t>
  </si>
  <si>
    <t>9153724925</t>
  </si>
  <si>
    <t>Borrower Avaiilable at the time of Center Visit but Loan card not Avaiilable</t>
  </si>
  <si>
    <t>FN26-27-01122</t>
  </si>
  <si>
    <t xml:space="preserve">As per Loan Card Borrower paid her EMI amount  Rs.3500/- on date 03-Aug-24-Total amount Rs.3500/- to Rajeev Ranjan Kumar/SF0078129/LO ,But Employee collected amount not posted in FIMO.but HO Posted RS.3500 Loan ID 357651321 on Dated 04/08/2026. </t>
  </si>
  <si>
    <t>1.CLV team raised a complain that Staff Sunny Deval Kumar/SF0078129 had collected the EMI amount and not posted in Fimo.
2.The Comaplain team register a complain vide complain no-  FN26-27-01122.
3.After FRM team verification it is identify that total Rs.3500 amount collected but not posted in Fimo.
4.From HO side that amount was posted on 04-08-26.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</si>
</sst>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9" fillId="0" borderId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 applyProtection="1">
      <alignment vertical="top" wrapText="1" readingOrder="1"/>
      <protection locked="0"/>
    </xf>
    <xf numFmtId="0" fontId="38" fillId="14" borderId="15" xfId="0" applyFont="1" applyFill="1" applyBorder="1" applyAlignment="1" applyProtection="1">
      <alignment vertical="top" wrapText="1" readingOrder="1"/>
      <protection locked="0"/>
    </xf>
    <xf numFmtId="172" fontId="38" fillId="0" borderId="15" xfId="0" applyNumberFormat="1" applyFont="1" applyBorder="1" applyAlignment="1" applyProtection="1">
      <alignment vertical="top" wrapText="1" readingOrder="1"/>
      <protection locked="0"/>
    </xf>
    <xf numFmtId="0" fontId="32" fillId="0" borderId="1" xfId="0" applyFont="1" applyBorder="1" applyAlignment="1" applyProtection="1">
      <alignment vertical="top" wrapText="1"/>
      <protection hidden="1"/>
    </xf>
    <xf numFmtId="0" fontId="38" fillId="0" borderId="15" xfId="0" applyFont="1" applyBorder="1" applyAlignment="1">
      <alignment vertical="top" wrapText="1" readingOrder="1"/>
    </xf>
    <xf numFmtId="0" fontId="38" fillId="14" borderId="15" xfId="0" applyFont="1" applyFill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5" fillId="15" borderId="1" xfId="32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3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2" xr:uid="{1C38369D-5A1A-4DBA-A0E4-ACD4B57FAFDE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BH2886</v>
      </c>
      <c r="D5" s="64" t="str">
        <f>IF('Physical Cash at Safe'!D28="Yes", 'Physical Cash at Safe'!A4, 'Borrower Wise Details'!C5)</f>
        <v>Mokama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46237</v>
      </c>
      <c r="H5" s="62" t="s">
        <v>297</v>
      </c>
      <c r="I5" s="61">
        <v>46237</v>
      </c>
      <c r="J5" s="79" t="str">
        <f>IF('Physical Cash at Safe'!D28="Yes",'Physical Cash at Safe'!E28,IF('Borrower Wise Details'!D5&lt;&gt;"",'Borrower Wise Details'!D5,""))</f>
        <v>FN26-27-01122</v>
      </c>
      <c r="K5" s="89">
        <v>1</v>
      </c>
      <c r="L5" s="90">
        <v>3500</v>
      </c>
      <c r="M5" s="90">
        <v>0</v>
      </c>
      <c r="N5" s="90" t="s">
        <v>298</v>
      </c>
      <c r="O5" s="90" t="s">
        <v>299</v>
      </c>
      <c r="P5" s="90" t="s">
        <v>300</v>
      </c>
      <c r="Q5" s="90" t="s">
        <v>301</v>
      </c>
      <c r="R5" s="80" t="str">
        <f>IF('Physical Cash at Safe'!$D$28="Yes", 'Physical Cash at Safe'!$A$28, IF('Borrower Wise Details'!F5&lt;&gt;"", 'Borrower Wise Details'!F5, ""))</f>
        <v>Rajeev Ranjan Kumar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SF0078129</v>
      </c>
      <c r="U5" s="83" t="s">
        <v>302</v>
      </c>
      <c r="V5" s="61">
        <v>45537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303</v>
      </c>
      <c r="Z5" s="61">
        <v>46247</v>
      </c>
      <c r="AA5" s="61">
        <v>46248</v>
      </c>
      <c r="AB5" s="61" t="s">
        <v>223</v>
      </c>
      <c r="AC5" s="61" t="s">
        <v>223</v>
      </c>
      <c r="AD5" s="61">
        <v>0</v>
      </c>
      <c r="AE5" s="61" t="s">
        <v>304</v>
      </c>
      <c r="AF5" s="61" t="s">
        <v>305</v>
      </c>
      <c r="AG5" s="141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15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3500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478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BH2886</v>
      </c>
      <c r="C5" s="50" t="str">
        <f>IF('Fraud Investigation Report'!D5="", "", 'Fraud Investigation Report'!D5)</f>
        <v>Mokama</v>
      </c>
      <c r="D5" s="73" t="str">
        <f>IF(OR('Fraud Investigation Report'!R5="", 'Fraud Investigation Report'!R5=0), "", 'Fraud Investigation Report'!R5)</f>
        <v>Rajeev Ranjan Kumar</v>
      </c>
      <c r="E5" s="73" t="str">
        <f>IF(OR('Fraud Investigation Report'!T5="", 'Fraud Investigation Report'!T5=0), "", 'Fraud Investigation Report'!T5)</f>
        <v>SF0078129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FN26-27-01122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3500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3500</v>
      </c>
      <c r="Q5" s="49"/>
      <c r="R5" s="94" t="s">
        <v>296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sqref="A1:E3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2" t="s">
        <v>2</v>
      </c>
      <c r="B1" s="153"/>
      <c r="C1" s="153"/>
      <c r="D1" s="153"/>
      <c r="E1" s="154"/>
    </row>
    <row r="2" spans="1:5" ht="18.5" x14ac:dyDescent="0.45">
      <c r="A2" s="14"/>
      <c r="B2" s="155" t="s">
        <v>224</v>
      </c>
      <c r="C2" s="155"/>
      <c r="D2" s="15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258</v>
      </c>
      <c r="D4" s="41" t="s">
        <v>259</v>
      </c>
      <c r="E4" s="41" t="s">
        <v>260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261</v>
      </c>
      <c r="B6" s="18">
        <v>46247</v>
      </c>
      <c r="C6" s="18">
        <v>46246</v>
      </c>
      <c r="D6" s="18">
        <v>46247</v>
      </c>
      <c r="E6" s="19">
        <v>0.32291666666666669</v>
      </c>
    </row>
    <row r="7" spans="1:5" ht="15.5" x14ac:dyDescent="0.35">
      <c r="A7" s="156" t="s">
        <v>65</v>
      </c>
      <c r="B7" s="157"/>
      <c r="C7" s="157"/>
      <c r="D7" s="157"/>
      <c r="E7" s="157"/>
    </row>
    <row r="8" spans="1:5" ht="15" customHeight="1" x14ac:dyDescent="0.35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5" x14ac:dyDescent="0.35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16</v>
      </c>
      <c r="C11" s="23">
        <f>B11*A11</f>
        <v>8000</v>
      </c>
      <c r="D11" s="25">
        <v>16</v>
      </c>
      <c r="E11" s="23">
        <f t="shared" ref="E11:E17" si="0">D11*A11</f>
        <v>8000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3</v>
      </c>
      <c r="C13" s="23">
        <f t="shared" ref="C13:C17" si="1">B13*A13</f>
        <v>300</v>
      </c>
      <c r="D13" s="25">
        <v>3</v>
      </c>
      <c r="E13" s="23">
        <f t="shared" si="0"/>
        <v>300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8500</v>
      </c>
      <c r="D19" s="30" t="s">
        <v>71</v>
      </c>
      <c r="E19" s="31">
        <f>SUM(E10:E18)</f>
        <v>8500</v>
      </c>
    </row>
    <row r="20" spans="1:5" ht="30" customHeight="1" x14ac:dyDescent="0.35">
      <c r="A20" s="164" t="s">
        <v>91</v>
      </c>
      <c r="B20" s="165"/>
      <c r="C20" s="32">
        <v>8500</v>
      </c>
      <c r="D20" s="33" t="s">
        <v>85</v>
      </c>
      <c r="E20" s="34">
        <v>0</v>
      </c>
    </row>
    <row r="21" spans="1:5" ht="30" customHeight="1" x14ac:dyDescent="0.35">
      <c r="A21" s="166" t="s">
        <v>82</v>
      </c>
      <c r="B21" s="16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6" t="s">
        <v>72</v>
      </c>
      <c r="B22" s="167"/>
      <c r="C22" s="34">
        <v>0</v>
      </c>
      <c r="D22" s="35" t="s">
        <v>73</v>
      </c>
      <c r="E22" s="34"/>
    </row>
    <row r="23" spans="1:5" ht="30" customHeight="1" x14ac:dyDescent="0.35">
      <c r="A23" s="166" t="s">
        <v>74</v>
      </c>
      <c r="B23" s="16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1"/>
      <c r="C24" s="151"/>
      <c r="D24" s="151"/>
      <c r="E24" s="151"/>
    </row>
    <row r="25" spans="1:5" ht="57.75" customHeight="1" x14ac:dyDescent="0.35">
      <c r="A25" s="36" t="s">
        <v>75</v>
      </c>
      <c r="B25" s="174"/>
      <c r="C25" s="174"/>
      <c r="D25" s="174"/>
      <c r="E25" s="174"/>
    </row>
    <row r="26" spans="1:5" ht="20.149999999999999" customHeight="1" x14ac:dyDescent="0.35">
      <c r="A26" s="179" t="s">
        <v>170</v>
      </c>
      <c r="B26" s="179"/>
      <c r="C26" s="179"/>
      <c r="D26" s="179"/>
      <c r="E26" s="17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" customHeight="1" x14ac:dyDescent="0.35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5">
      <c r="A31" s="182"/>
      <c r="B31" s="183"/>
      <c r="C31" s="183"/>
      <c r="D31" s="183"/>
      <c r="E31" s="184"/>
    </row>
    <row r="32" spans="1:5" ht="24.75" customHeight="1" x14ac:dyDescent="0.35">
      <c r="A32" s="37" t="s">
        <v>197</v>
      </c>
      <c r="B32" s="38" t="s">
        <v>262</v>
      </c>
      <c r="C32" s="37" t="s">
        <v>76</v>
      </c>
      <c r="D32" s="175" t="s">
        <v>267</v>
      </c>
      <c r="E32" s="176"/>
    </row>
    <row r="33" spans="1:5" ht="18" customHeight="1" x14ac:dyDescent="0.35">
      <c r="A33" s="37" t="s">
        <v>77</v>
      </c>
      <c r="B33" s="124" t="s">
        <v>263</v>
      </c>
      <c r="C33" s="39" t="s">
        <v>78</v>
      </c>
      <c r="D33" s="168" t="s">
        <v>268</v>
      </c>
      <c r="E33" s="169"/>
    </row>
    <row r="34" spans="1:5" ht="26" x14ac:dyDescent="0.35">
      <c r="A34" s="39" t="s">
        <v>198</v>
      </c>
      <c r="B34" s="124" t="s">
        <v>264</v>
      </c>
      <c r="C34" s="39" t="s">
        <v>199</v>
      </c>
      <c r="D34" s="170" t="s">
        <v>269</v>
      </c>
      <c r="E34" s="171"/>
    </row>
    <row r="35" spans="1:5" ht="26" x14ac:dyDescent="0.35">
      <c r="A35" s="39" t="s">
        <v>200</v>
      </c>
      <c r="B35" s="124" t="s">
        <v>265</v>
      </c>
      <c r="C35" s="39" t="s">
        <v>202</v>
      </c>
      <c r="D35" s="170" t="s">
        <v>270</v>
      </c>
      <c r="E35" s="171"/>
    </row>
    <row r="36" spans="1:5" ht="25.5" customHeight="1" x14ac:dyDescent="0.35">
      <c r="A36" s="39" t="s">
        <v>201</v>
      </c>
      <c r="B36" s="125" t="s">
        <v>266</v>
      </c>
      <c r="C36" s="39" t="s">
        <v>203</v>
      </c>
      <c r="D36" s="172" t="s">
        <v>271</v>
      </c>
      <c r="E36" s="17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BH2886</v>
      </c>
      <c r="C5" s="60" t="str">
        <f>IF('Loan Outstanding Report'!$H$5="", "", 'Loan Outstanding Report'!$H$5)</f>
        <v>Mokama</v>
      </c>
      <c r="D5" s="126" t="s">
        <v>476</v>
      </c>
      <c r="E5" s="66">
        <v>46247</v>
      </c>
      <c r="F5" s="92" t="s">
        <v>293</v>
      </c>
      <c r="G5" s="49" t="s">
        <v>294</v>
      </c>
      <c r="H5" s="49" t="s">
        <v>271</v>
      </c>
      <c r="I5" s="49" t="s">
        <v>274</v>
      </c>
      <c r="J5" s="49" t="s">
        <v>277</v>
      </c>
      <c r="K5" s="49" t="s">
        <v>281</v>
      </c>
      <c r="L5" s="11">
        <v>349002742</v>
      </c>
      <c r="M5" s="67" t="s">
        <v>282</v>
      </c>
      <c r="N5" s="49">
        <v>65959</v>
      </c>
      <c r="O5" s="49">
        <v>3500</v>
      </c>
      <c r="P5" s="67" t="s">
        <v>127</v>
      </c>
      <c r="Q5" s="88">
        <v>45507</v>
      </c>
      <c r="R5" s="49">
        <v>3500</v>
      </c>
      <c r="S5" s="49">
        <v>0</v>
      </c>
      <c r="T5" s="49">
        <v>0</v>
      </c>
      <c r="U5" s="68">
        <f t="shared" ref="U5:U69" si="0">IF(AND(ISBLANK(R5),ISBLANK(S5),ISBLANK(T5)),"",R5-(S5+T5))</f>
        <v>3500</v>
      </c>
      <c r="V5" s="42" t="s">
        <v>182</v>
      </c>
      <c r="W5" s="69" t="s">
        <v>295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43.5" x14ac:dyDescent="0.35">
      <c r="A5" s="133">
        <v>1</v>
      </c>
      <c r="B5" s="142" t="s">
        <v>260</v>
      </c>
      <c r="C5" s="142" t="s">
        <v>261</v>
      </c>
      <c r="D5" s="142" t="s">
        <v>259</v>
      </c>
      <c r="E5" s="142" t="s">
        <v>258</v>
      </c>
      <c r="F5" s="142" t="s">
        <v>258</v>
      </c>
      <c r="G5" s="142" t="s">
        <v>256</v>
      </c>
      <c r="H5" s="142" t="s">
        <v>257</v>
      </c>
      <c r="I5" s="142">
        <v>2484</v>
      </c>
      <c r="J5" s="142" t="s">
        <v>257</v>
      </c>
      <c r="K5" s="142">
        <v>2484</v>
      </c>
      <c r="L5" s="142" t="s">
        <v>272</v>
      </c>
      <c r="M5" s="142" t="s">
        <v>273</v>
      </c>
      <c r="N5" s="142">
        <v>8708</v>
      </c>
      <c r="O5" s="142" t="s">
        <v>274</v>
      </c>
      <c r="P5" s="142">
        <v>10737</v>
      </c>
      <c r="Q5" s="142" t="s">
        <v>275</v>
      </c>
      <c r="R5" s="142" t="s">
        <v>276</v>
      </c>
      <c r="S5" s="142" t="s">
        <v>277</v>
      </c>
      <c r="T5" s="142" t="s">
        <v>277</v>
      </c>
      <c r="U5" s="142" t="s">
        <v>278</v>
      </c>
      <c r="V5" s="142" t="s">
        <v>279</v>
      </c>
      <c r="W5" s="142">
        <v>541</v>
      </c>
      <c r="X5" s="142" t="s">
        <v>280</v>
      </c>
      <c r="Y5" s="143">
        <v>349002742</v>
      </c>
      <c r="Z5" s="142" t="s">
        <v>281</v>
      </c>
      <c r="AA5" s="142" t="s">
        <v>282</v>
      </c>
      <c r="AB5" s="144">
        <v>65959</v>
      </c>
      <c r="AC5" s="142" t="s">
        <v>283</v>
      </c>
      <c r="AD5" s="142">
        <v>24</v>
      </c>
      <c r="AE5" s="142" t="s">
        <v>284</v>
      </c>
      <c r="AF5" s="142" t="s">
        <v>285</v>
      </c>
      <c r="AG5" s="142" t="s">
        <v>286</v>
      </c>
      <c r="AH5" s="142" t="s">
        <v>287</v>
      </c>
      <c r="AI5" s="142" t="s">
        <v>288</v>
      </c>
      <c r="AJ5" s="144">
        <v>3570</v>
      </c>
      <c r="AK5" s="144">
        <v>3500</v>
      </c>
      <c r="AL5" s="142" t="s">
        <v>289</v>
      </c>
      <c r="AM5" s="144">
        <v>65959</v>
      </c>
      <c r="AN5" s="144">
        <v>17891.18</v>
      </c>
      <c r="AO5" s="144">
        <v>83850.179999999993</v>
      </c>
      <c r="AP5" s="144">
        <v>0</v>
      </c>
      <c r="AQ5" s="144">
        <v>219.82</v>
      </c>
      <c r="AR5" s="144">
        <v>219.82</v>
      </c>
      <c r="AS5" s="144">
        <v>0</v>
      </c>
      <c r="AT5" s="144">
        <v>0</v>
      </c>
      <c r="AU5" s="144">
        <v>0</v>
      </c>
      <c r="AV5" s="142">
        <v>21</v>
      </c>
      <c r="AW5" s="142"/>
      <c r="AX5" s="142"/>
      <c r="AY5" s="142"/>
      <c r="AZ5" s="142"/>
      <c r="BA5" s="142"/>
      <c r="BB5" s="142" t="s">
        <v>290</v>
      </c>
      <c r="BC5" s="94"/>
      <c r="BD5" s="94"/>
      <c r="BE5" s="144">
        <v>0</v>
      </c>
      <c r="BF5" s="142" t="s">
        <v>277</v>
      </c>
      <c r="BG5" s="142" t="s">
        <v>291</v>
      </c>
      <c r="BH5" s="138" t="s">
        <v>292</v>
      </c>
      <c r="BI5" s="128" t="s">
        <v>100</v>
      </c>
      <c r="BJ5" s="129">
        <v>46247</v>
      </c>
      <c r="BK5" s="130" t="s">
        <v>103</v>
      </c>
      <c r="BL5" s="128" t="s">
        <v>108</v>
      </c>
      <c r="BM5" s="96" t="s">
        <v>180</v>
      </c>
      <c r="BN5" s="94" t="s">
        <v>221</v>
      </c>
      <c r="BO5" s="139">
        <v>3500</v>
      </c>
      <c r="BP5" s="42" t="s">
        <v>182</v>
      </c>
      <c r="BQ5" s="145" t="s">
        <v>477</v>
      </c>
    </row>
    <row r="6" spans="1:69" hidden="1" x14ac:dyDescent="0.35">
      <c r="A6" s="133">
        <v>2</v>
      </c>
      <c r="B6" s="146" t="s">
        <v>260</v>
      </c>
      <c r="C6" s="146" t="s">
        <v>261</v>
      </c>
      <c r="D6" s="146" t="s">
        <v>259</v>
      </c>
      <c r="E6" s="146" t="s">
        <v>258</v>
      </c>
      <c r="F6" s="146" t="s">
        <v>258</v>
      </c>
      <c r="G6" s="146" t="s">
        <v>256</v>
      </c>
      <c r="H6" s="146" t="s">
        <v>257</v>
      </c>
      <c r="I6" s="146">
        <v>2704</v>
      </c>
      <c r="J6" s="146" t="s">
        <v>306</v>
      </c>
      <c r="K6" s="146">
        <v>2704</v>
      </c>
      <c r="L6" s="146" t="s">
        <v>307</v>
      </c>
      <c r="M6" s="146" t="s">
        <v>308</v>
      </c>
      <c r="N6" s="146">
        <v>8876</v>
      </c>
      <c r="O6" s="146" t="s">
        <v>309</v>
      </c>
      <c r="P6" s="146">
        <v>10969</v>
      </c>
      <c r="Q6" s="146" t="s">
        <v>310</v>
      </c>
      <c r="R6" s="146" t="s">
        <v>276</v>
      </c>
      <c r="S6" s="146" t="s">
        <v>311</v>
      </c>
      <c r="T6" s="146" t="s">
        <v>311</v>
      </c>
      <c r="U6" s="146" t="s">
        <v>312</v>
      </c>
      <c r="V6" s="146" t="s">
        <v>279</v>
      </c>
      <c r="W6" s="146">
        <v>541</v>
      </c>
      <c r="X6" s="146" t="s">
        <v>280</v>
      </c>
      <c r="Y6" s="147">
        <v>352977042</v>
      </c>
      <c r="Z6" s="146" t="s">
        <v>313</v>
      </c>
      <c r="AA6" s="146" t="s">
        <v>332</v>
      </c>
      <c r="AB6" s="148">
        <v>42000</v>
      </c>
      <c r="AC6" s="146" t="s">
        <v>333</v>
      </c>
      <c r="AD6" s="146">
        <v>24</v>
      </c>
      <c r="AE6" s="146" t="s">
        <v>334</v>
      </c>
      <c r="AF6" s="146" t="s">
        <v>335</v>
      </c>
      <c r="AG6" s="146" t="s">
        <v>336</v>
      </c>
      <c r="AH6" s="146" t="s">
        <v>337</v>
      </c>
      <c r="AI6" s="146" t="s">
        <v>338</v>
      </c>
      <c r="AJ6" s="148">
        <v>2240</v>
      </c>
      <c r="AK6" s="148">
        <v>2240</v>
      </c>
      <c r="AL6" s="146" t="s">
        <v>339</v>
      </c>
      <c r="AM6" s="148">
        <v>39956.14</v>
      </c>
      <c r="AN6" s="148">
        <v>11367.86</v>
      </c>
      <c r="AO6" s="148">
        <v>51324</v>
      </c>
      <c r="AP6" s="148">
        <v>2043.86</v>
      </c>
      <c r="AQ6" s="148">
        <v>40.14</v>
      </c>
      <c r="AR6" s="148">
        <v>2084</v>
      </c>
      <c r="AS6" s="148">
        <v>2043.86</v>
      </c>
      <c r="AT6" s="148">
        <v>40.14</v>
      </c>
      <c r="AU6" s="148">
        <v>2084</v>
      </c>
      <c r="AV6" s="146">
        <v>35</v>
      </c>
      <c r="AW6" s="146"/>
      <c r="AX6" s="146"/>
      <c r="AY6" s="146"/>
      <c r="AZ6" s="146"/>
      <c r="BA6" s="146"/>
      <c r="BB6" s="146" t="s">
        <v>340</v>
      </c>
      <c r="BC6" s="94"/>
      <c r="BD6" s="146"/>
      <c r="BE6" s="148">
        <v>0</v>
      </c>
      <c r="BF6" s="146" t="s">
        <v>311</v>
      </c>
      <c r="BG6" s="146" t="s">
        <v>359</v>
      </c>
      <c r="BH6" s="138" t="s">
        <v>292</v>
      </c>
      <c r="BI6" s="128" t="s">
        <v>100</v>
      </c>
      <c r="BJ6" s="129">
        <v>46248</v>
      </c>
      <c r="BK6" s="130" t="s">
        <v>103</v>
      </c>
      <c r="BL6" s="128" t="s">
        <v>108</v>
      </c>
      <c r="BM6" s="96" t="s">
        <v>180</v>
      </c>
      <c r="BN6" s="94" t="s">
        <v>222</v>
      </c>
      <c r="BO6" s="140"/>
      <c r="BP6" s="42"/>
      <c r="BQ6" s="149" t="s">
        <v>363</v>
      </c>
    </row>
    <row r="7" spans="1:69" hidden="1" x14ac:dyDescent="0.35">
      <c r="A7" s="133">
        <v>3</v>
      </c>
      <c r="B7" s="146" t="s">
        <v>260</v>
      </c>
      <c r="C7" s="146" t="s">
        <v>261</v>
      </c>
      <c r="D7" s="146" t="s">
        <v>259</v>
      </c>
      <c r="E7" s="146" t="s">
        <v>258</v>
      </c>
      <c r="F7" s="146" t="s">
        <v>258</v>
      </c>
      <c r="G7" s="146" t="s">
        <v>256</v>
      </c>
      <c r="H7" s="146" t="s">
        <v>257</v>
      </c>
      <c r="I7" s="146">
        <v>2704</v>
      </c>
      <c r="J7" s="146" t="s">
        <v>306</v>
      </c>
      <c r="K7" s="146">
        <v>2704</v>
      </c>
      <c r="L7" s="146" t="s">
        <v>307</v>
      </c>
      <c r="M7" s="146" t="s">
        <v>308</v>
      </c>
      <c r="N7" s="146">
        <v>8876</v>
      </c>
      <c r="O7" s="146" t="s">
        <v>309</v>
      </c>
      <c r="P7" s="146">
        <v>10969</v>
      </c>
      <c r="Q7" s="146" t="s">
        <v>310</v>
      </c>
      <c r="R7" s="146" t="s">
        <v>276</v>
      </c>
      <c r="S7" s="146" t="s">
        <v>314</v>
      </c>
      <c r="T7" s="146" t="s">
        <v>314</v>
      </c>
      <c r="U7" s="146" t="s">
        <v>278</v>
      </c>
      <c r="V7" s="146" t="s">
        <v>279</v>
      </c>
      <c r="W7" s="146">
        <v>541</v>
      </c>
      <c r="X7" s="146" t="s">
        <v>315</v>
      </c>
      <c r="Y7" s="147">
        <v>352994937</v>
      </c>
      <c r="Z7" s="146" t="s">
        <v>316</v>
      </c>
      <c r="AA7" s="146" t="s">
        <v>332</v>
      </c>
      <c r="AB7" s="148">
        <v>42000</v>
      </c>
      <c r="AC7" s="146" t="s">
        <v>333</v>
      </c>
      <c r="AD7" s="146">
        <v>24</v>
      </c>
      <c r="AE7" s="146" t="s">
        <v>334</v>
      </c>
      <c r="AF7" s="146" t="s">
        <v>335</v>
      </c>
      <c r="AG7" s="146" t="s">
        <v>336</v>
      </c>
      <c r="AH7" s="146" t="s">
        <v>337</v>
      </c>
      <c r="AI7" s="146" t="s">
        <v>338</v>
      </c>
      <c r="AJ7" s="148">
        <v>2240</v>
      </c>
      <c r="AK7" s="148">
        <v>2240</v>
      </c>
      <c r="AL7" s="146" t="s">
        <v>341</v>
      </c>
      <c r="AM7" s="148">
        <v>27837.01</v>
      </c>
      <c r="AN7" s="148">
        <v>10242.99</v>
      </c>
      <c r="AO7" s="148">
        <v>38080</v>
      </c>
      <c r="AP7" s="148">
        <v>14162.99</v>
      </c>
      <c r="AQ7" s="148">
        <v>1165.01</v>
      </c>
      <c r="AR7" s="148">
        <v>15328</v>
      </c>
      <c r="AS7" s="148">
        <v>14162.99</v>
      </c>
      <c r="AT7" s="148">
        <v>1165.01</v>
      </c>
      <c r="AU7" s="148">
        <v>15328</v>
      </c>
      <c r="AV7" s="146">
        <v>35</v>
      </c>
      <c r="AW7" s="146"/>
      <c r="AX7" s="146"/>
      <c r="AY7" s="146"/>
      <c r="AZ7" s="146"/>
      <c r="BA7" s="146"/>
      <c r="BB7" s="146" t="s">
        <v>340</v>
      </c>
      <c r="BC7" s="94"/>
      <c r="BD7" s="146" t="s">
        <v>358</v>
      </c>
      <c r="BE7" s="148">
        <v>42000</v>
      </c>
      <c r="BF7" s="146" t="s">
        <v>314</v>
      </c>
      <c r="BG7" s="146" t="s">
        <v>360</v>
      </c>
      <c r="BH7" s="138" t="s">
        <v>292</v>
      </c>
      <c r="BI7" s="128" t="s">
        <v>100</v>
      </c>
      <c r="BJ7" s="129">
        <v>46248</v>
      </c>
      <c r="BK7" s="130" t="s">
        <v>103</v>
      </c>
      <c r="BL7" s="128" t="s">
        <v>108</v>
      </c>
      <c r="BM7" s="96" t="s">
        <v>180</v>
      </c>
      <c r="BN7" s="94" t="s">
        <v>222</v>
      </c>
      <c r="BO7" s="130"/>
      <c r="BP7" s="42"/>
      <c r="BQ7" s="149" t="s">
        <v>363</v>
      </c>
    </row>
    <row r="8" spans="1:69" hidden="1" x14ac:dyDescent="0.35">
      <c r="A8" s="133">
        <v>4</v>
      </c>
      <c r="B8" s="146" t="s">
        <v>260</v>
      </c>
      <c r="C8" s="146" t="s">
        <v>261</v>
      </c>
      <c r="D8" s="146" t="s">
        <v>259</v>
      </c>
      <c r="E8" s="146" t="s">
        <v>258</v>
      </c>
      <c r="F8" s="146" t="s">
        <v>258</v>
      </c>
      <c r="G8" s="146" t="s">
        <v>256</v>
      </c>
      <c r="H8" s="146" t="s">
        <v>257</v>
      </c>
      <c r="I8" s="146">
        <v>2817</v>
      </c>
      <c r="J8" s="146" t="s">
        <v>317</v>
      </c>
      <c r="K8" s="146">
        <v>2817</v>
      </c>
      <c r="L8" s="146" t="s">
        <v>318</v>
      </c>
      <c r="M8" s="146" t="s">
        <v>319</v>
      </c>
      <c r="N8" s="146">
        <v>7810</v>
      </c>
      <c r="O8" s="146" t="s">
        <v>320</v>
      </c>
      <c r="P8" s="146">
        <v>536899</v>
      </c>
      <c r="Q8" s="146" t="s">
        <v>321</v>
      </c>
      <c r="R8" s="146" t="s">
        <v>322</v>
      </c>
      <c r="S8" s="146" t="s">
        <v>323</v>
      </c>
      <c r="T8" s="146" t="s">
        <v>323</v>
      </c>
      <c r="U8" s="146" t="s">
        <v>278</v>
      </c>
      <c r="V8" s="146" t="s">
        <v>279</v>
      </c>
      <c r="W8" s="146">
        <v>541</v>
      </c>
      <c r="X8" s="146" t="s">
        <v>324</v>
      </c>
      <c r="Y8" s="147">
        <v>353456710</v>
      </c>
      <c r="Z8" s="146" t="s">
        <v>325</v>
      </c>
      <c r="AA8" s="146" t="s">
        <v>342</v>
      </c>
      <c r="AB8" s="148">
        <v>30000</v>
      </c>
      <c r="AC8" s="146" t="s">
        <v>343</v>
      </c>
      <c r="AD8" s="146">
        <v>18</v>
      </c>
      <c r="AE8" s="146" t="s">
        <v>344</v>
      </c>
      <c r="AF8" s="146" t="s">
        <v>345</v>
      </c>
      <c r="AG8" s="146" t="s">
        <v>346</v>
      </c>
      <c r="AH8" s="146" t="s">
        <v>337</v>
      </c>
      <c r="AI8" s="146" t="s">
        <v>347</v>
      </c>
      <c r="AJ8" s="148">
        <v>2020</v>
      </c>
      <c r="AK8" s="148">
        <v>2020</v>
      </c>
      <c r="AL8" s="146" t="s">
        <v>348</v>
      </c>
      <c r="AM8" s="148">
        <v>19741.98</v>
      </c>
      <c r="AN8" s="148">
        <v>5998.02</v>
      </c>
      <c r="AO8" s="148">
        <v>25740</v>
      </c>
      <c r="AP8" s="148">
        <v>10258.02</v>
      </c>
      <c r="AQ8" s="148">
        <v>626.98</v>
      </c>
      <c r="AR8" s="148">
        <v>10885</v>
      </c>
      <c r="AS8" s="148">
        <v>10258.02</v>
      </c>
      <c r="AT8" s="148">
        <v>626.98</v>
      </c>
      <c r="AU8" s="148">
        <v>10885</v>
      </c>
      <c r="AV8" s="146">
        <v>33</v>
      </c>
      <c r="AW8" s="146"/>
      <c r="AX8" s="146"/>
      <c r="AY8" s="146"/>
      <c r="AZ8" s="146"/>
      <c r="BA8" s="146"/>
      <c r="BB8" s="146" t="s">
        <v>340</v>
      </c>
      <c r="BC8" s="137"/>
      <c r="BD8" s="146" t="s">
        <v>358</v>
      </c>
      <c r="BE8" s="148">
        <v>30000</v>
      </c>
      <c r="BF8" s="146" t="s">
        <v>323</v>
      </c>
      <c r="BG8" s="146" t="s">
        <v>361</v>
      </c>
      <c r="BH8" s="138" t="s">
        <v>292</v>
      </c>
      <c r="BI8" s="128" t="s">
        <v>100</v>
      </c>
      <c r="BJ8" s="129">
        <v>46248</v>
      </c>
      <c r="BK8" s="130" t="s">
        <v>103</v>
      </c>
      <c r="BL8" s="128" t="s">
        <v>108</v>
      </c>
      <c r="BM8" s="96" t="s">
        <v>180</v>
      </c>
      <c r="BN8" s="94" t="s">
        <v>222</v>
      </c>
      <c r="BO8" s="130"/>
      <c r="BP8" s="42"/>
      <c r="BQ8" s="149" t="s">
        <v>363</v>
      </c>
    </row>
    <row r="9" spans="1:69" hidden="1" x14ac:dyDescent="0.35">
      <c r="A9" s="133">
        <v>5</v>
      </c>
      <c r="B9" s="146" t="s">
        <v>260</v>
      </c>
      <c r="C9" s="146" t="s">
        <v>261</v>
      </c>
      <c r="D9" s="146" t="s">
        <v>259</v>
      </c>
      <c r="E9" s="146" t="s">
        <v>258</v>
      </c>
      <c r="F9" s="146" t="s">
        <v>258</v>
      </c>
      <c r="G9" s="146" t="s">
        <v>256</v>
      </c>
      <c r="H9" s="146" t="s">
        <v>257</v>
      </c>
      <c r="I9" s="146">
        <v>2704</v>
      </c>
      <c r="J9" s="146" t="s">
        <v>306</v>
      </c>
      <c r="K9" s="146">
        <v>2704</v>
      </c>
      <c r="L9" s="146" t="s">
        <v>307</v>
      </c>
      <c r="M9" s="146" t="s">
        <v>308</v>
      </c>
      <c r="N9" s="146">
        <v>8876</v>
      </c>
      <c r="O9" s="146" t="s">
        <v>309</v>
      </c>
      <c r="P9" s="146">
        <v>10969</v>
      </c>
      <c r="Q9" s="146" t="s">
        <v>310</v>
      </c>
      <c r="R9" s="146" t="s">
        <v>322</v>
      </c>
      <c r="S9" s="146" t="s">
        <v>314</v>
      </c>
      <c r="T9" s="146" t="s">
        <v>314</v>
      </c>
      <c r="U9" s="146" t="s">
        <v>278</v>
      </c>
      <c r="V9" s="146" t="s">
        <v>279</v>
      </c>
      <c r="W9" s="146">
        <v>0</v>
      </c>
      <c r="X9" s="146" t="s">
        <v>315</v>
      </c>
      <c r="Y9" s="147">
        <v>355407160</v>
      </c>
      <c r="Z9" s="146" t="s">
        <v>316</v>
      </c>
      <c r="AA9" s="146" t="s">
        <v>349</v>
      </c>
      <c r="AB9" s="148">
        <v>40000</v>
      </c>
      <c r="AC9" s="146" t="s">
        <v>333</v>
      </c>
      <c r="AD9" s="146">
        <v>18</v>
      </c>
      <c r="AE9" s="146" t="s">
        <v>344</v>
      </c>
      <c r="AF9" s="146" t="s">
        <v>335</v>
      </c>
      <c r="AG9" s="146" t="s">
        <v>336</v>
      </c>
      <c r="AH9" s="146" t="s">
        <v>337</v>
      </c>
      <c r="AI9" s="146" t="s">
        <v>350</v>
      </c>
      <c r="AJ9" s="148">
        <v>2690</v>
      </c>
      <c r="AK9" s="148">
        <v>2690</v>
      </c>
      <c r="AL9" s="146" t="s">
        <v>351</v>
      </c>
      <c r="AM9" s="148">
        <v>17685.650000000001</v>
      </c>
      <c r="AN9" s="148">
        <v>6524.35</v>
      </c>
      <c r="AO9" s="148">
        <v>24210</v>
      </c>
      <c r="AP9" s="148">
        <v>22314.35</v>
      </c>
      <c r="AQ9" s="148">
        <v>2426.65</v>
      </c>
      <c r="AR9" s="148">
        <v>24741</v>
      </c>
      <c r="AS9" s="148">
        <v>22314.35</v>
      </c>
      <c r="AT9" s="148">
        <v>2426.65</v>
      </c>
      <c r="AU9" s="148">
        <v>24741</v>
      </c>
      <c r="AV9" s="146">
        <v>29</v>
      </c>
      <c r="AW9" s="146"/>
      <c r="AX9" s="146"/>
      <c r="AY9" s="146"/>
      <c r="AZ9" s="146"/>
      <c r="BA9" s="146"/>
      <c r="BB9" s="146" t="s">
        <v>340</v>
      </c>
      <c r="BC9" s="133"/>
      <c r="BD9" s="146" t="s">
        <v>358</v>
      </c>
      <c r="BE9" s="148">
        <v>40000</v>
      </c>
      <c r="BF9" s="146" t="s">
        <v>314</v>
      </c>
      <c r="BG9" s="146" t="s">
        <v>360</v>
      </c>
      <c r="BH9" s="138" t="s">
        <v>292</v>
      </c>
      <c r="BI9" s="128" t="s">
        <v>100</v>
      </c>
      <c r="BJ9" s="129">
        <v>46248</v>
      </c>
      <c r="BK9" s="130" t="s">
        <v>103</v>
      </c>
      <c r="BL9" s="128" t="s">
        <v>108</v>
      </c>
      <c r="BM9" s="96" t="s">
        <v>180</v>
      </c>
      <c r="BN9" s="94" t="s">
        <v>222</v>
      </c>
      <c r="BO9" s="130"/>
      <c r="BP9" s="42"/>
      <c r="BQ9" s="149" t="s">
        <v>363</v>
      </c>
    </row>
    <row r="10" spans="1:69" hidden="1" x14ac:dyDescent="0.35">
      <c r="A10" s="133">
        <v>6</v>
      </c>
      <c r="B10" s="146" t="s">
        <v>260</v>
      </c>
      <c r="C10" s="146" t="s">
        <v>261</v>
      </c>
      <c r="D10" s="146" t="s">
        <v>259</v>
      </c>
      <c r="E10" s="146" t="s">
        <v>258</v>
      </c>
      <c r="F10" s="146" t="s">
        <v>258</v>
      </c>
      <c r="G10" s="146" t="s">
        <v>256</v>
      </c>
      <c r="H10" s="146" t="s">
        <v>257</v>
      </c>
      <c r="I10" s="146">
        <v>174529</v>
      </c>
      <c r="J10" s="146" t="s">
        <v>326</v>
      </c>
      <c r="K10" s="146">
        <v>174529</v>
      </c>
      <c r="L10" s="146" t="s">
        <v>272</v>
      </c>
      <c r="M10" s="146" t="s">
        <v>273</v>
      </c>
      <c r="N10" s="146">
        <v>6754</v>
      </c>
      <c r="O10" s="146" t="s">
        <v>327</v>
      </c>
      <c r="P10" s="146">
        <v>8073</v>
      </c>
      <c r="Q10" s="146" t="s">
        <v>328</v>
      </c>
      <c r="R10" s="146" t="s">
        <v>276</v>
      </c>
      <c r="S10" s="146" t="s">
        <v>329</v>
      </c>
      <c r="T10" s="146" t="s">
        <v>329</v>
      </c>
      <c r="U10" s="146" t="s">
        <v>278</v>
      </c>
      <c r="V10" s="146" t="s">
        <v>279</v>
      </c>
      <c r="W10" s="146">
        <v>0</v>
      </c>
      <c r="X10" s="146" t="s">
        <v>330</v>
      </c>
      <c r="Y10" s="147">
        <v>355643558</v>
      </c>
      <c r="Z10" s="146" t="s">
        <v>331</v>
      </c>
      <c r="AA10" s="146" t="s">
        <v>352</v>
      </c>
      <c r="AB10" s="148">
        <v>42000</v>
      </c>
      <c r="AC10" s="146" t="s">
        <v>353</v>
      </c>
      <c r="AD10" s="146">
        <v>24</v>
      </c>
      <c r="AE10" s="146" t="s">
        <v>334</v>
      </c>
      <c r="AF10" s="146" t="s">
        <v>354</v>
      </c>
      <c r="AG10" s="146" t="s">
        <v>355</v>
      </c>
      <c r="AH10" s="146" t="s">
        <v>337</v>
      </c>
      <c r="AI10" s="146" t="s">
        <v>356</v>
      </c>
      <c r="AJ10" s="148">
        <v>2240</v>
      </c>
      <c r="AK10" s="148">
        <v>2240</v>
      </c>
      <c r="AL10" s="146" t="s">
        <v>357</v>
      </c>
      <c r="AM10" s="148">
        <v>22014.35</v>
      </c>
      <c r="AN10" s="148">
        <v>9345.65</v>
      </c>
      <c r="AO10" s="148">
        <v>31360</v>
      </c>
      <c r="AP10" s="148">
        <v>19985.650000000001</v>
      </c>
      <c r="AQ10" s="148">
        <v>2372.35</v>
      </c>
      <c r="AR10" s="148">
        <v>22358</v>
      </c>
      <c r="AS10" s="148">
        <v>19985.650000000001</v>
      </c>
      <c r="AT10" s="148">
        <v>2372.35</v>
      </c>
      <c r="AU10" s="148">
        <v>22358</v>
      </c>
      <c r="AV10" s="146">
        <v>29</v>
      </c>
      <c r="AW10" s="146"/>
      <c r="AX10" s="146"/>
      <c r="AY10" s="146"/>
      <c r="AZ10" s="146"/>
      <c r="BA10" s="146"/>
      <c r="BB10" s="146" t="s">
        <v>340</v>
      </c>
      <c r="BC10" s="133"/>
      <c r="BD10" s="146"/>
      <c r="BE10" s="148">
        <v>0</v>
      </c>
      <c r="BF10" s="146" t="s">
        <v>329</v>
      </c>
      <c r="BG10" s="146" t="s">
        <v>362</v>
      </c>
      <c r="BH10" s="138" t="s">
        <v>292</v>
      </c>
      <c r="BI10" s="128" t="s">
        <v>100</v>
      </c>
      <c r="BJ10" s="129">
        <v>46248</v>
      </c>
      <c r="BK10" s="130" t="s">
        <v>103</v>
      </c>
      <c r="BL10" s="128" t="s">
        <v>108</v>
      </c>
      <c r="BM10" s="96" t="s">
        <v>180</v>
      </c>
      <c r="BN10" s="94" t="s">
        <v>222</v>
      </c>
      <c r="BO10" s="130"/>
      <c r="BP10" s="42"/>
      <c r="BQ10" s="149" t="s">
        <v>363</v>
      </c>
    </row>
    <row r="11" spans="1:69" hidden="1" x14ac:dyDescent="0.35">
      <c r="A11" s="133">
        <v>7</v>
      </c>
      <c r="B11" s="146" t="s">
        <v>260</v>
      </c>
      <c r="C11" s="146" t="s">
        <v>261</v>
      </c>
      <c r="D11" s="146" t="s">
        <v>259</v>
      </c>
      <c r="E11" s="146" t="s">
        <v>258</v>
      </c>
      <c r="F11" s="146" t="s">
        <v>258</v>
      </c>
      <c r="G11" s="146" t="s">
        <v>256</v>
      </c>
      <c r="H11" s="146" t="s">
        <v>257</v>
      </c>
      <c r="I11" s="146">
        <v>3078</v>
      </c>
      <c r="J11" s="146" t="s">
        <v>364</v>
      </c>
      <c r="K11" s="146">
        <v>3078</v>
      </c>
      <c r="L11" s="146" t="s">
        <v>365</v>
      </c>
      <c r="M11" s="146" t="s">
        <v>366</v>
      </c>
      <c r="N11" s="146">
        <v>9433</v>
      </c>
      <c r="O11" s="146" t="s">
        <v>367</v>
      </c>
      <c r="P11" s="146">
        <v>515542</v>
      </c>
      <c r="Q11" s="146" t="s">
        <v>368</v>
      </c>
      <c r="R11" s="146" t="s">
        <v>276</v>
      </c>
      <c r="S11" s="146" t="s">
        <v>369</v>
      </c>
      <c r="T11" s="146" t="s">
        <v>369</v>
      </c>
      <c r="U11" s="146" t="s">
        <v>370</v>
      </c>
      <c r="V11" s="146" t="s">
        <v>279</v>
      </c>
      <c r="W11" s="146">
        <v>541</v>
      </c>
      <c r="X11" s="146" t="s">
        <v>280</v>
      </c>
      <c r="Y11" s="147">
        <v>350493574</v>
      </c>
      <c r="Z11" s="146" t="s">
        <v>371</v>
      </c>
      <c r="AA11" s="146" t="s">
        <v>399</v>
      </c>
      <c r="AB11" s="148">
        <v>41952</v>
      </c>
      <c r="AC11" s="146" t="s">
        <v>400</v>
      </c>
      <c r="AD11" s="146">
        <v>24</v>
      </c>
      <c r="AE11" s="146" t="s">
        <v>334</v>
      </c>
      <c r="AF11" s="146" t="s">
        <v>401</v>
      </c>
      <c r="AG11" s="146" t="s">
        <v>402</v>
      </c>
      <c r="AH11" s="146" t="s">
        <v>337</v>
      </c>
      <c r="AI11" s="146" t="s">
        <v>403</v>
      </c>
      <c r="AJ11" s="148">
        <v>2687</v>
      </c>
      <c r="AK11" s="148">
        <v>2250</v>
      </c>
      <c r="AL11" s="146" t="s">
        <v>404</v>
      </c>
      <c r="AM11" s="148">
        <v>31374.85</v>
      </c>
      <c r="AN11" s="148">
        <v>11812.15</v>
      </c>
      <c r="AO11" s="148">
        <v>43187</v>
      </c>
      <c r="AP11" s="148">
        <v>10577.15</v>
      </c>
      <c r="AQ11" s="148">
        <v>672.85</v>
      </c>
      <c r="AR11" s="148">
        <v>11250</v>
      </c>
      <c r="AS11" s="148">
        <v>10577.15</v>
      </c>
      <c r="AT11" s="148">
        <v>672.85</v>
      </c>
      <c r="AU11" s="148">
        <v>11250</v>
      </c>
      <c r="AV11" s="146">
        <v>41</v>
      </c>
      <c r="AW11" s="146"/>
      <c r="AX11" s="146"/>
      <c r="AY11" s="146"/>
      <c r="AZ11" s="146"/>
      <c r="BA11" s="146"/>
      <c r="BB11" s="146" t="s">
        <v>340</v>
      </c>
      <c r="BC11" s="133"/>
      <c r="BD11" s="146" t="s">
        <v>436</v>
      </c>
      <c r="BE11" s="148">
        <v>41952</v>
      </c>
      <c r="BF11" s="146" t="s">
        <v>369</v>
      </c>
      <c r="BG11" s="146" t="s">
        <v>437</v>
      </c>
      <c r="BH11" s="138" t="s">
        <v>292</v>
      </c>
      <c r="BI11" s="128" t="s">
        <v>100</v>
      </c>
      <c r="BJ11" s="129">
        <v>46248</v>
      </c>
      <c r="BK11" s="130" t="s">
        <v>104</v>
      </c>
      <c r="BL11" s="128" t="s">
        <v>119</v>
      </c>
      <c r="BM11" s="96" t="s">
        <v>181</v>
      </c>
      <c r="BN11" s="94" t="s">
        <v>223</v>
      </c>
      <c r="BO11" s="130"/>
      <c r="BP11" s="42"/>
      <c r="BQ11" s="149" t="s">
        <v>444</v>
      </c>
    </row>
    <row r="12" spans="1:69" hidden="1" x14ac:dyDescent="0.35">
      <c r="A12" s="133">
        <v>8</v>
      </c>
      <c r="B12" s="146" t="s">
        <v>260</v>
      </c>
      <c r="C12" s="146" t="s">
        <v>261</v>
      </c>
      <c r="D12" s="146" t="s">
        <v>259</v>
      </c>
      <c r="E12" s="146" t="s">
        <v>258</v>
      </c>
      <c r="F12" s="146" t="s">
        <v>258</v>
      </c>
      <c r="G12" s="146" t="s">
        <v>256</v>
      </c>
      <c r="H12" s="146" t="s">
        <v>257</v>
      </c>
      <c r="I12" s="146">
        <v>2257</v>
      </c>
      <c r="J12" s="146" t="s">
        <v>372</v>
      </c>
      <c r="K12" s="146">
        <v>2257</v>
      </c>
      <c r="L12" s="146" t="s">
        <v>307</v>
      </c>
      <c r="M12" s="146" t="s">
        <v>308</v>
      </c>
      <c r="N12" s="146">
        <v>6559</v>
      </c>
      <c r="O12" s="146" t="s">
        <v>373</v>
      </c>
      <c r="P12" s="146">
        <v>7835</v>
      </c>
      <c r="Q12" s="146" t="s">
        <v>374</v>
      </c>
      <c r="R12" s="146" t="s">
        <v>276</v>
      </c>
      <c r="S12" s="146" t="s">
        <v>375</v>
      </c>
      <c r="T12" s="146" t="s">
        <v>375</v>
      </c>
      <c r="U12" s="146" t="s">
        <v>370</v>
      </c>
      <c r="V12" s="146" t="s">
        <v>279</v>
      </c>
      <c r="W12" s="146">
        <v>0</v>
      </c>
      <c r="X12" s="146" t="s">
        <v>376</v>
      </c>
      <c r="Y12" s="147">
        <v>357409930</v>
      </c>
      <c r="Z12" s="146" t="s">
        <v>377</v>
      </c>
      <c r="AA12" s="146" t="s">
        <v>405</v>
      </c>
      <c r="AB12" s="148">
        <v>80000</v>
      </c>
      <c r="AC12" s="146" t="s">
        <v>406</v>
      </c>
      <c r="AD12" s="146">
        <v>24</v>
      </c>
      <c r="AE12" s="146" t="s">
        <v>407</v>
      </c>
      <c r="AF12" s="146" t="s">
        <v>408</v>
      </c>
      <c r="AG12" s="146" t="s">
        <v>409</v>
      </c>
      <c r="AH12" s="146" t="s">
        <v>287</v>
      </c>
      <c r="AI12" s="146" t="s">
        <v>410</v>
      </c>
      <c r="AJ12" s="148">
        <v>4270</v>
      </c>
      <c r="AK12" s="148">
        <v>4270</v>
      </c>
      <c r="AL12" s="146" t="s">
        <v>411</v>
      </c>
      <c r="AM12" s="148">
        <v>70317.27</v>
      </c>
      <c r="AN12" s="148">
        <v>23622.73</v>
      </c>
      <c r="AO12" s="148">
        <v>93940</v>
      </c>
      <c r="AP12" s="148">
        <v>9682.73</v>
      </c>
      <c r="AQ12" s="148">
        <v>321.27</v>
      </c>
      <c r="AR12" s="148">
        <v>10004</v>
      </c>
      <c r="AS12" s="148">
        <v>9682.73</v>
      </c>
      <c r="AT12" s="148">
        <v>321.27</v>
      </c>
      <c r="AU12" s="148">
        <v>10004</v>
      </c>
      <c r="AV12" s="146">
        <v>25</v>
      </c>
      <c r="AW12" s="146"/>
      <c r="AX12" s="146"/>
      <c r="AY12" s="146"/>
      <c r="AZ12" s="146"/>
      <c r="BA12" s="146"/>
      <c r="BB12" s="146" t="s">
        <v>340</v>
      </c>
      <c r="BC12" s="133"/>
      <c r="BD12" s="146"/>
      <c r="BE12" s="148">
        <v>0</v>
      </c>
      <c r="BF12" s="146" t="s">
        <v>375</v>
      </c>
      <c r="BG12" s="146" t="s">
        <v>438</v>
      </c>
      <c r="BH12" s="138" t="s">
        <v>292</v>
      </c>
      <c r="BI12" s="128" t="s">
        <v>100</v>
      </c>
      <c r="BJ12" s="129">
        <v>46248</v>
      </c>
      <c r="BK12" s="130" t="s">
        <v>104</v>
      </c>
      <c r="BL12" s="128" t="s">
        <v>119</v>
      </c>
      <c r="BM12" s="96" t="s">
        <v>181</v>
      </c>
      <c r="BN12" s="94" t="s">
        <v>223</v>
      </c>
      <c r="BO12" s="130"/>
      <c r="BP12" s="42"/>
      <c r="BQ12" s="149" t="s">
        <v>444</v>
      </c>
    </row>
    <row r="13" spans="1:69" hidden="1" x14ac:dyDescent="0.35">
      <c r="A13" s="133">
        <v>9</v>
      </c>
      <c r="B13" s="146" t="s">
        <v>260</v>
      </c>
      <c r="C13" s="146" t="s">
        <v>261</v>
      </c>
      <c r="D13" s="146" t="s">
        <v>259</v>
      </c>
      <c r="E13" s="146" t="s">
        <v>258</v>
      </c>
      <c r="F13" s="146" t="s">
        <v>258</v>
      </c>
      <c r="G13" s="146" t="s">
        <v>256</v>
      </c>
      <c r="H13" s="146" t="s">
        <v>257</v>
      </c>
      <c r="I13" s="146">
        <v>1291</v>
      </c>
      <c r="J13" s="146" t="s">
        <v>378</v>
      </c>
      <c r="K13" s="146">
        <v>1291</v>
      </c>
      <c r="L13" s="146" t="s">
        <v>307</v>
      </c>
      <c r="M13" s="146" t="s">
        <v>308</v>
      </c>
      <c r="N13" s="146">
        <v>7150</v>
      </c>
      <c r="O13" s="146" t="s">
        <v>379</v>
      </c>
      <c r="P13" s="146">
        <v>8601</v>
      </c>
      <c r="Q13" s="146" t="s">
        <v>380</v>
      </c>
      <c r="R13" s="146" t="s">
        <v>276</v>
      </c>
      <c r="S13" s="146" t="s">
        <v>381</v>
      </c>
      <c r="T13" s="146" t="s">
        <v>381</v>
      </c>
      <c r="U13" s="146" t="s">
        <v>278</v>
      </c>
      <c r="V13" s="146" t="s">
        <v>279</v>
      </c>
      <c r="W13" s="146">
        <v>0</v>
      </c>
      <c r="X13" s="146" t="s">
        <v>280</v>
      </c>
      <c r="Y13" s="147">
        <v>358727701</v>
      </c>
      <c r="Z13" s="146" t="s">
        <v>382</v>
      </c>
      <c r="AA13" s="146" t="s">
        <v>412</v>
      </c>
      <c r="AB13" s="148">
        <v>65000</v>
      </c>
      <c r="AC13" s="146" t="s">
        <v>353</v>
      </c>
      <c r="AD13" s="146">
        <v>24</v>
      </c>
      <c r="AE13" s="146" t="s">
        <v>413</v>
      </c>
      <c r="AF13" s="146" t="s">
        <v>414</v>
      </c>
      <c r="AG13" s="146" t="s">
        <v>415</v>
      </c>
      <c r="AH13" s="146" t="s">
        <v>337</v>
      </c>
      <c r="AI13" s="146" t="s">
        <v>416</v>
      </c>
      <c r="AJ13" s="148">
        <v>3440</v>
      </c>
      <c r="AK13" s="148">
        <v>3440</v>
      </c>
      <c r="AL13" s="146" t="s">
        <v>417</v>
      </c>
      <c r="AM13" s="148">
        <v>55570.59</v>
      </c>
      <c r="AN13" s="148">
        <v>16669.41</v>
      </c>
      <c r="AO13" s="148">
        <v>72240</v>
      </c>
      <c r="AP13" s="148">
        <v>9429.41</v>
      </c>
      <c r="AQ13" s="148">
        <v>376.59</v>
      </c>
      <c r="AR13" s="148">
        <v>9806</v>
      </c>
      <c r="AS13" s="148">
        <v>0</v>
      </c>
      <c r="AT13" s="148">
        <v>0</v>
      </c>
      <c r="AU13" s="148">
        <v>0</v>
      </c>
      <c r="AV13" s="146">
        <v>21</v>
      </c>
      <c r="AW13" s="146"/>
      <c r="AX13" s="146"/>
      <c r="AY13" s="146"/>
      <c r="AZ13" s="146"/>
      <c r="BA13" s="146"/>
      <c r="BB13" s="146" t="s">
        <v>340</v>
      </c>
      <c r="BC13" s="133"/>
      <c r="BD13" s="146"/>
      <c r="BE13" s="148">
        <v>0</v>
      </c>
      <c r="BF13" s="146" t="s">
        <v>381</v>
      </c>
      <c r="BG13" s="146" t="s">
        <v>439</v>
      </c>
      <c r="BH13" s="138" t="s">
        <v>292</v>
      </c>
      <c r="BI13" s="128" t="s">
        <v>100</v>
      </c>
      <c r="BJ13" s="129">
        <v>46248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0"/>
      <c r="BP13" s="42"/>
      <c r="BQ13" s="149" t="s">
        <v>444</v>
      </c>
    </row>
    <row r="14" spans="1:69" hidden="1" x14ac:dyDescent="0.35">
      <c r="A14" s="133">
        <v>10</v>
      </c>
      <c r="B14" s="146" t="s">
        <v>260</v>
      </c>
      <c r="C14" s="146" t="s">
        <v>261</v>
      </c>
      <c r="D14" s="146" t="s">
        <v>259</v>
      </c>
      <c r="E14" s="146" t="s">
        <v>258</v>
      </c>
      <c r="F14" s="146" t="s">
        <v>258</v>
      </c>
      <c r="G14" s="146" t="s">
        <v>256</v>
      </c>
      <c r="H14" s="146" t="s">
        <v>257</v>
      </c>
      <c r="I14" s="146">
        <v>1291</v>
      </c>
      <c r="J14" s="146" t="s">
        <v>378</v>
      </c>
      <c r="K14" s="146">
        <v>1291</v>
      </c>
      <c r="L14" s="146" t="s">
        <v>307</v>
      </c>
      <c r="M14" s="146" t="s">
        <v>308</v>
      </c>
      <c r="N14" s="146">
        <v>7150</v>
      </c>
      <c r="O14" s="146" t="s">
        <v>379</v>
      </c>
      <c r="P14" s="146">
        <v>8601</v>
      </c>
      <c r="Q14" s="146" t="s">
        <v>380</v>
      </c>
      <c r="R14" s="146" t="s">
        <v>276</v>
      </c>
      <c r="S14" s="146" t="s">
        <v>383</v>
      </c>
      <c r="T14" s="146" t="s">
        <v>383</v>
      </c>
      <c r="U14" s="146" t="s">
        <v>278</v>
      </c>
      <c r="V14" s="146" t="s">
        <v>279</v>
      </c>
      <c r="W14" s="146">
        <v>0</v>
      </c>
      <c r="X14" s="146" t="s">
        <v>280</v>
      </c>
      <c r="Y14" s="147">
        <v>358728237</v>
      </c>
      <c r="Z14" s="146" t="s">
        <v>384</v>
      </c>
      <c r="AA14" s="146" t="s">
        <v>412</v>
      </c>
      <c r="AB14" s="148">
        <v>80000</v>
      </c>
      <c r="AC14" s="146" t="s">
        <v>353</v>
      </c>
      <c r="AD14" s="146">
        <v>24</v>
      </c>
      <c r="AE14" s="146" t="s">
        <v>407</v>
      </c>
      <c r="AF14" s="146" t="s">
        <v>418</v>
      </c>
      <c r="AG14" s="146" t="s">
        <v>419</v>
      </c>
      <c r="AH14" s="146" t="s">
        <v>287</v>
      </c>
      <c r="AI14" s="146" t="s">
        <v>416</v>
      </c>
      <c r="AJ14" s="148">
        <v>4220</v>
      </c>
      <c r="AK14" s="148">
        <v>4220</v>
      </c>
      <c r="AL14" s="146" t="s">
        <v>417</v>
      </c>
      <c r="AM14" s="148">
        <v>68578.41</v>
      </c>
      <c r="AN14" s="148">
        <v>20041.59</v>
      </c>
      <c r="AO14" s="148">
        <v>88620</v>
      </c>
      <c r="AP14" s="148">
        <v>11421.59</v>
      </c>
      <c r="AQ14" s="148">
        <v>443.41</v>
      </c>
      <c r="AR14" s="148">
        <v>11865</v>
      </c>
      <c r="AS14" s="148">
        <v>0</v>
      </c>
      <c r="AT14" s="148">
        <v>0</v>
      </c>
      <c r="AU14" s="148">
        <v>0</v>
      </c>
      <c r="AV14" s="146">
        <v>21</v>
      </c>
      <c r="AW14" s="146"/>
      <c r="AX14" s="146"/>
      <c r="AY14" s="146"/>
      <c r="AZ14" s="146"/>
      <c r="BA14" s="146"/>
      <c r="BB14" s="146" t="s">
        <v>340</v>
      </c>
      <c r="BC14" s="133"/>
      <c r="BD14" s="146"/>
      <c r="BE14" s="148">
        <v>0</v>
      </c>
      <c r="BF14" s="146" t="s">
        <v>383</v>
      </c>
      <c r="BG14" s="146" t="s">
        <v>440</v>
      </c>
      <c r="BH14" s="138" t="s">
        <v>292</v>
      </c>
      <c r="BI14" s="128" t="s">
        <v>100</v>
      </c>
      <c r="BJ14" s="129">
        <v>46248</v>
      </c>
      <c r="BK14" s="130" t="s">
        <v>104</v>
      </c>
      <c r="BL14" s="128" t="s">
        <v>119</v>
      </c>
      <c r="BM14" s="96" t="s">
        <v>181</v>
      </c>
      <c r="BN14" s="94" t="s">
        <v>223</v>
      </c>
      <c r="BO14" s="130"/>
      <c r="BP14" s="42"/>
      <c r="BQ14" s="149" t="s">
        <v>444</v>
      </c>
    </row>
    <row r="15" spans="1:69" hidden="1" x14ac:dyDescent="0.35">
      <c r="A15" s="133">
        <v>11</v>
      </c>
      <c r="B15" s="146" t="s">
        <v>260</v>
      </c>
      <c r="C15" s="146" t="s">
        <v>261</v>
      </c>
      <c r="D15" s="146" t="s">
        <v>259</v>
      </c>
      <c r="E15" s="146" t="s">
        <v>258</v>
      </c>
      <c r="F15" s="146" t="s">
        <v>258</v>
      </c>
      <c r="G15" s="146" t="s">
        <v>256</v>
      </c>
      <c r="H15" s="146" t="s">
        <v>257</v>
      </c>
      <c r="I15" s="146">
        <v>3958</v>
      </c>
      <c r="J15" s="146" t="s">
        <v>385</v>
      </c>
      <c r="K15" s="146">
        <v>3958</v>
      </c>
      <c r="L15" s="146" t="s">
        <v>365</v>
      </c>
      <c r="M15" s="146" t="s">
        <v>366</v>
      </c>
      <c r="N15" s="146">
        <v>8411</v>
      </c>
      <c r="O15" s="146" t="s">
        <v>386</v>
      </c>
      <c r="P15" s="146">
        <v>575335</v>
      </c>
      <c r="Q15" s="146" t="s">
        <v>387</v>
      </c>
      <c r="R15" s="146" t="s">
        <v>276</v>
      </c>
      <c r="S15" s="146" t="s">
        <v>388</v>
      </c>
      <c r="T15" s="146" t="s">
        <v>388</v>
      </c>
      <c r="U15" s="146" t="s">
        <v>370</v>
      </c>
      <c r="V15" s="146" t="s">
        <v>279</v>
      </c>
      <c r="W15" s="146">
        <v>0</v>
      </c>
      <c r="X15" s="146" t="s">
        <v>280</v>
      </c>
      <c r="Y15" s="147">
        <v>359977183</v>
      </c>
      <c r="Z15" s="146" t="s">
        <v>389</v>
      </c>
      <c r="AA15" s="146" t="s">
        <v>420</v>
      </c>
      <c r="AB15" s="148">
        <v>75000</v>
      </c>
      <c r="AC15" s="146" t="s">
        <v>333</v>
      </c>
      <c r="AD15" s="146">
        <v>24</v>
      </c>
      <c r="AE15" s="146" t="s">
        <v>413</v>
      </c>
      <c r="AF15" s="146" t="s">
        <v>421</v>
      </c>
      <c r="AG15" s="146" t="s">
        <v>422</v>
      </c>
      <c r="AH15" s="146" t="s">
        <v>337</v>
      </c>
      <c r="AI15" s="146" t="s">
        <v>423</v>
      </c>
      <c r="AJ15" s="148">
        <v>4040</v>
      </c>
      <c r="AK15" s="148">
        <v>4040</v>
      </c>
      <c r="AL15" s="146" t="s">
        <v>424</v>
      </c>
      <c r="AM15" s="148">
        <v>21181.87</v>
      </c>
      <c r="AN15" s="148">
        <v>11138.13</v>
      </c>
      <c r="AO15" s="148">
        <v>32320</v>
      </c>
      <c r="AP15" s="148">
        <v>53818.13</v>
      </c>
      <c r="AQ15" s="148">
        <v>10384.870000000001</v>
      </c>
      <c r="AR15" s="148">
        <v>64203</v>
      </c>
      <c r="AS15" s="148">
        <v>0</v>
      </c>
      <c r="AT15" s="148">
        <v>0</v>
      </c>
      <c r="AU15" s="148">
        <v>0</v>
      </c>
      <c r="AV15" s="146">
        <v>8</v>
      </c>
      <c r="AW15" s="146"/>
      <c r="AX15" s="146"/>
      <c r="AY15" s="146"/>
      <c r="AZ15" s="146"/>
      <c r="BA15" s="146"/>
      <c r="BB15" s="146" t="s">
        <v>340</v>
      </c>
      <c r="BC15" s="133"/>
      <c r="BD15" s="146"/>
      <c r="BE15" s="148">
        <v>0</v>
      </c>
      <c r="BF15" s="146" t="s">
        <v>388</v>
      </c>
      <c r="BG15" s="146" t="s">
        <v>441</v>
      </c>
      <c r="BH15" s="138" t="s">
        <v>292</v>
      </c>
      <c r="BI15" s="128" t="s">
        <v>100</v>
      </c>
      <c r="BJ15" s="129">
        <v>46247</v>
      </c>
      <c r="BK15" s="130" t="s">
        <v>104</v>
      </c>
      <c r="BL15" s="128" t="s">
        <v>119</v>
      </c>
      <c r="BM15" s="96" t="s">
        <v>181</v>
      </c>
      <c r="BN15" s="94" t="s">
        <v>223</v>
      </c>
      <c r="BO15" s="130"/>
      <c r="BP15" s="42"/>
      <c r="BQ15" s="149" t="s">
        <v>444</v>
      </c>
    </row>
    <row r="16" spans="1:69" hidden="1" x14ac:dyDescent="0.35">
      <c r="A16" s="133">
        <v>12</v>
      </c>
      <c r="B16" s="146" t="s">
        <v>260</v>
      </c>
      <c r="C16" s="146" t="s">
        <v>261</v>
      </c>
      <c r="D16" s="146" t="s">
        <v>259</v>
      </c>
      <c r="E16" s="146" t="s">
        <v>258</v>
      </c>
      <c r="F16" s="146" t="s">
        <v>258</v>
      </c>
      <c r="G16" s="146" t="s">
        <v>256</v>
      </c>
      <c r="H16" s="146" t="s">
        <v>257</v>
      </c>
      <c r="I16" s="146">
        <v>174529</v>
      </c>
      <c r="J16" s="146" t="s">
        <v>326</v>
      </c>
      <c r="K16" s="146">
        <v>174529</v>
      </c>
      <c r="L16" s="146" t="s">
        <v>272</v>
      </c>
      <c r="M16" s="146" t="s">
        <v>273</v>
      </c>
      <c r="N16" s="146">
        <v>5882</v>
      </c>
      <c r="O16" s="146" t="s">
        <v>390</v>
      </c>
      <c r="P16" s="146">
        <v>6991</v>
      </c>
      <c r="Q16" s="146" t="s">
        <v>391</v>
      </c>
      <c r="R16" s="146" t="s">
        <v>276</v>
      </c>
      <c r="S16" s="146" t="s">
        <v>392</v>
      </c>
      <c r="T16" s="146" t="s">
        <v>392</v>
      </c>
      <c r="U16" s="146" t="s">
        <v>278</v>
      </c>
      <c r="V16" s="146" t="s">
        <v>279</v>
      </c>
      <c r="W16" s="146">
        <v>0</v>
      </c>
      <c r="X16" s="146" t="s">
        <v>280</v>
      </c>
      <c r="Y16" s="147">
        <v>359977280</v>
      </c>
      <c r="Z16" s="146" t="s">
        <v>393</v>
      </c>
      <c r="AA16" s="146" t="s">
        <v>420</v>
      </c>
      <c r="AB16" s="148">
        <v>81000</v>
      </c>
      <c r="AC16" s="146" t="s">
        <v>283</v>
      </c>
      <c r="AD16" s="146">
        <v>30</v>
      </c>
      <c r="AE16" s="146" t="s">
        <v>425</v>
      </c>
      <c r="AF16" s="146" t="s">
        <v>426</v>
      </c>
      <c r="AG16" s="146" t="s">
        <v>427</v>
      </c>
      <c r="AH16" s="146" t="s">
        <v>428</v>
      </c>
      <c r="AI16" s="146" t="s">
        <v>429</v>
      </c>
      <c r="AJ16" s="148">
        <v>3700</v>
      </c>
      <c r="AK16" s="148">
        <v>3700</v>
      </c>
      <c r="AL16" s="146" t="s">
        <v>430</v>
      </c>
      <c r="AM16" s="148">
        <v>17351.45</v>
      </c>
      <c r="AN16" s="148">
        <v>12248.55</v>
      </c>
      <c r="AO16" s="148">
        <v>29600</v>
      </c>
      <c r="AP16" s="148">
        <v>63648.55</v>
      </c>
      <c r="AQ16" s="148">
        <v>16881.45</v>
      </c>
      <c r="AR16" s="148">
        <v>80530</v>
      </c>
      <c r="AS16" s="148">
        <v>0</v>
      </c>
      <c r="AT16" s="148">
        <v>0</v>
      </c>
      <c r="AU16" s="148">
        <v>0</v>
      </c>
      <c r="AV16" s="146">
        <v>8</v>
      </c>
      <c r="AW16" s="146"/>
      <c r="AX16" s="146"/>
      <c r="AY16" s="146"/>
      <c r="AZ16" s="146"/>
      <c r="BA16" s="146"/>
      <c r="BB16" s="146" t="s">
        <v>340</v>
      </c>
      <c r="BC16" s="133"/>
      <c r="BD16" s="146"/>
      <c r="BE16" s="148">
        <v>0</v>
      </c>
      <c r="BF16" s="146" t="s">
        <v>392</v>
      </c>
      <c r="BG16" s="146" t="s">
        <v>442</v>
      </c>
      <c r="BH16" s="138" t="s">
        <v>292</v>
      </c>
      <c r="BI16" s="128" t="s">
        <v>100</v>
      </c>
      <c r="BJ16" s="129">
        <v>46247</v>
      </c>
      <c r="BK16" s="130" t="s">
        <v>104</v>
      </c>
      <c r="BL16" s="128" t="s">
        <v>119</v>
      </c>
      <c r="BM16" s="96" t="s">
        <v>181</v>
      </c>
      <c r="BN16" s="94" t="s">
        <v>223</v>
      </c>
      <c r="BO16" s="130"/>
      <c r="BP16" s="42"/>
      <c r="BQ16" s="149" t="s">
        <v>444</v>
      </c>
    </row>
    <row r="17" spans="1:69" hidden="1" x14ac:dyDescent="0.35">
      <c r="A17" s="133">
        <v>13</v>
      </c>
      <c r="B17" s="146" t="s">
        <v>260</v>
      </c>
      <c r="C17" s="146" t="s">
        <v>261</v>
      </c>
      <c r="D17" s="146" t="s">
        <v>259</v>
      </c>
      <c r="E17" s="146" t="s">
        <v>258</v>
      </c>
      <c r="F17" s="146" t="s">
        <v>258</v>
      </c>
      <c r="G17" s="146" t="s">
        <v>256</v>
      </c>
      <c r="H17" s="146" t="s">
        <v>257</v>
      </c>
      <c r="I17" s="146">
        <v>190485</v>
      </c>
      <c r="J17" s="146" t="s">
        <v>394</v>
      </c>
      <c r="K17" s="146">
        <v>190485</v>
      </c>
      <c r="L17" s="146" t="s">
        <v>307</v>
      </c>
      <c r="M17" s="146" t="s">
        <v>308</v>
      </c>
      <c r="N17" s="146">
        <v>6973</v>
      </c>
      <c r="O17" s="146" t="s">
        <v>395</v>
      </c>
      <c r="P17" s="146">
        <v>8353</v>
      </c>
      <c r="Q17" s="146" t="s">
        <v>396</v>
      </c>
      <c r="R17" s="146" t="s">
        <v>276</v>
      </c>
      <c r="S17" s="146" t="s">
        <v>397</v>
      </c>
      <c r="T17" s="146" t="s">
        <v>397</v>
      </c>
      <c r="U17" s="146" t="s">
        <v>278</v>
      </c>
      <c r="V17" s="146" t="s">
        <v>279</v>
      </c>
      <c r="W17" s="146">
        <v>0</v>
      </c>
      <c r="X17" s="146" t="s">
        <v>280</v>
      </c>
      <c r="Y17" s="147">
        <v>359977308</v>
      </c>
      <c r="Z17" s="146" t="s">
        <v>398</v>
      </c>
      <c r="AA17" s="146" t="s">
        <v>420</v>
      </c>
      <c r="AB17" s="148">
        <v>98000</v>
      </c>
      <c r="AC17" s="146" t="s">
        <v>431</v>
      </c>
      <c r="AD17" s="146">
        <v>24</v>
      </c>
      <c r="AE17" s="146" t="s">
        <v>407</v>
      </c>
      <c r="AF17" s="146" t="s">
        <v>432</v>
      </c>
      <c r="AG17" s="146" t="s">
        <v>433</v>
      </c>
      <c r="AH17" s="146" t="s">
        <v>287</v>
      </c>
      <c r="AI17" s="146" t="s">
        <v>434</v>
      </c>
      <c r="AJ17" s="148">
        <v>5130</v>
      </c>
      <c r="AK17" s="148">
        <v>5130</v>
      </c>
      <c r="AL17" s="146" t="s">
        <v>435</v>
      </c>
      <c r="AM17" s="148">
        <v>28062.69</v>
      </c>
      <c r="AN17" s="148">
        <v>12977.31</v>
      </c>
      <c r="AO17" s="148">
        <v>41040</v>
      </c>
      <c r="AP17" s="148">
        <v>69937.31</v>
      </c>
      <c r="AQ17" s="148">
        <v>11913.69</v>
      </c>
      <c r="AR17" s="148">
        <v>81851</v>
      </c>
      <c r="AS17" s="148">
        <v>0</v>
      </c>
      <c r="AT17" s="148">
        <v>0</v>
      </c>
      <c r="AU17" s="148">
        <v>0</v>
      </c>
      <c r="AV17" s="146">
        <v>8</v>
      </c>
      <c r="AW17" s="146"/>
      <c r="AX17" s="146"/>
      <c r="AY17" s="146"/>
      <c r="AZ17" s="146"/>
      <c r="BA17" s="146"/>
      <c r="BB17" s="146" t="s">
        <v>340</v>
      </c>
      <c r="BC17" s="133"/>
      <c r="BD17" s="146"/>
      <c r="BE17" s="148">
        <v>0</v>
      </c>
      <c r="BF17" s="146" t="s">
        <v>397</v>
      </c>
      <c r="BG17" s="146" t="s">
        <v>443</v>
      </c>
      <c r="BH17" s="138" t="s">
        <v>292</v>
      </c>
      <c r="BI17" s="128" t="s">
        <v>100</v>
      </c>
      <c r="BJ17" s="129">
        <v>46247</v>
      </c>
      <c r="BK17" s="130" t="s">
        <v>104</v>
      </c>
      <c r="BL17" s="128" t="s">
        <v>119</v>
      </c>
      <c r="BM17" s="96" t="s">
        <v>181</v>
      </c>
      <c r="BN17" s="94" t="s">
        <v>223</v>
      </c>
      <c r="BO17" s="130"/>
      <c r="BP17" s="42"/>
      <c r="BQ17" s="149" t="s">
        <v>444</v>
      </c>
    </row>
    <row r="18" spans="1:69" hidden="1" x14ac:dyDescent="0.35">
      <c r="A18" s="133">
        <v>14</v>
      </c>
      <c r="B18" s="146" t="s">
        <v>260</v>
      </c>
      <c r="C18" s="146" t="s">
        <v>261</v>
      </c>
      <c r="D18" s="146" t="s">
        <v>259</v>
      </c>
      <c r="E18" s="146" t="s">
        <v>258</v>
      </c>
      <c r="F18" s="146" t="s">
        <v>258</v>
      </c>
      <c r="G18" s="146" t="s">
        <v>256</v>
      </c>
      <c r="H18" s="146" t="s">
        <v>257</v>
      </c>
      <c r="I18" s="146">
        <v>4659</v>
      </c>
      <c r="J18" s="146" t="s">
        <v>445</v>
      </c>
      <c r="K18" s="146">
        <v>4659</v>
      </c>
      <c r="L18" s="146" t="s">
        <v>272</v>
      </c>
      <c r="M18" s="146" t="s">
        <v>273</v>
      </c>
      <c r="N18" s="146">
        <v>3045</v>
      </c>
      <c r="O18" s="146" t="s">
        <v>446</v>
      </c>
      <c r="P18" s="146">
        <v>3571</v>
      </c>
      <c r="Q18" s="146" t="s">
        <v>447</v>
      </c>
      <c r="R18" s="146" t="s">
        <v>322</v>
      </c>
      <c r="S18" s="146" t="s">
        <v>448</v>
      </c>
      <c r="T18" s="146" t="s">
        <v>448</v>
      </c>
      <c r="U18" s="146" t="s">
        <v>312</v>
      </c>
      <c r="V18" s="146" t="s">
        <v>279</v>
      </c>
      <c r="W18" s="146">
        <v>0</v>
      </c>
      <c r="X18" s="146" t="s">
        <v>449</v>
      </c>
      <c r="Y18" s="147">
        <v>355610822</v>
      </c>
      <c r="Z18" s="146" t="s">
        <v>450</v>
      </c>
      <c r="AA18" s="146" t="s">
        <v>459</v>
      </c>
      <c r="AB18" s="148">
        <v>20000</v>
      </c>
      <c r="AC18" s="146" t="s">
        <v>283</v>
      </c>
      <c r="AD18" s="146">
        <v>18</v>
      </c>
      <c r="AE18" s="146" t="s">
        <v>344</v>
      </c>
      <c r="AF18" s="146" t="s">
        <v>460</v>
      </c>
      <c r="AG18" s="146" t="s">
        <v>461</v>
      </c>
      <c r="AH18" s="146" t="s">
        <v>337</v>
      </c>
      <c r="AI18" s="146" t="s">
        <v>462</v>
      </c>
      <c r="AJ18" s="148">
        <v>1340</v>
      </c>
      <c r="AK18" s="148">
        <v>1340</v>
      </c>
      <c r="AL18" s="146" t="s">
        <v>463</v>
      </c>
      <c r="AM18" s="148">
        <v>18646.400000000001</v>
      </c>
      <c r="AN18" s="148">
        <v>4133.6000000000004</v>
      </c>
      <c r="AO18" s="148">
        <v>22780</v>
      </c>
      <c r="AP18" s="148">
        <v>1353.6</v>
      </c>
      <c r="AQ18" s="148">
        <v>29.4</v>
      </c>
      <c r="AR18" s="148">
        <v>1383</v>
      </c>
      <c r="AS18" s="148">
        <v>1353.6</v>
      </c>
      <c r="AT18" s="148">
        <v>29.4</v>
      </c>
      <c r="AU18" s="148">
        <v>1383</v>
      </c>
      <c r="AV18" s="146">
        <v>29</v>
      </c>
      <c r="AW18" s="146"/>
      <c r="AX18" s="146"/>
      <c r="AY18" s="146"/>
      <c r="AZ18" s="146"/>
      <c r="BA18" s="146"/>
      <c r="BB18" s="146" t="s">
        <v>340</v>
      </c>
      <c r="BC18" s="133"/>
      <c r="BD18" s="146" t="s">
        <v>471</v>
      </c>
      <c r="BE18" s="148">
        <v>20000</v>
      </c>
      <c r="BF18" s="146" t="s">
        <v>448</v>
      </c>
      <c r="BG18" s="146" t="s">
        <v>472</v>
      </c>
      <c r="BH18" s="138" t="s">
        <v>292</v>
      </c>
      <c r="BI18" s="128" t="s">
        <v>100</v>
      </c>
      <c r="BJ18" s="129">
        <v>46247</v>
      </c>
      <c r="BK18" s="130" t="s">
        <v>103</v>
      </c>
      <c r="BL18" s="128" t="s">
        <v>108</v>
      </c>
      <c r="BM18" s="96" t="s">
        <v>181</v>
      </c>
      <c r="BN18" s="94" t="s">
        <v>222</v>
      </c>
      <c r="BO18" s="130"/>
      <c r="BP18" s="42"/>
      <c r="BQ18" s="149" t="s">
        <v>475</v>
      </c>
    </row>
    <row r="19" spans="1:69" hidden="1" x14ac:dyDescent="0.35">
      <c r="A19" s="133">
        <v>15</v>
      </c>
      <c r="B19" s="146" t="s">
        <v>260</v>
      </c>
      <c r="C19" s="146" t="s">
        <v>261</v>
      </c>
      <c r="D19" s="146" t="s">
        <v>259</v>
      </c>
      <c r="E19" s="146" t="s">
        <v>258</v>
      </c>
      <c r="F19" s="146" t="s">
        <v>258</v>
      </c>
      <c r="G19" s="146" t="s">
        <v>256</v>
      </c>
      <c r="H19" s="146" t="s">
        <v>257</v>
      </c>
      <c r="I19" s="146">
        <v>3505</v>
      </c>
      <c r="J19" s="146" t="s">
        <v>451</v>
      </c>
      <c r="K19" s="146">
        <v>3505</v>
      </c>
      <c r="L19" s="146" t="s">
        <v>307</v>
      </c>
      <c r="M19" s="146" t="s">
        <v>308</v>
      </c>
      <c r="N19" s="146">
        <v>9357</v>
      </c>
      <c r="O19" s="146" t="s">
        <v>452</v>
      </c>
      <c r="P19" s="146">
        <v>565231</v>
      </c>
      <c r="Q19" s="146" t="s">
        <v>453</v>
      </c>
      <c r="R19" s="146" t="s">
        <v>322</v>
      </c>
      <c r="S19" s="146" t="s">
        <v>454</v>
      </c>
      <c r="T19" s="146" t="s">
        <v>454</v>
      </c>
      <c r="U19" s="146" t="s">
        <v>312</v>
      </c>
      <c r="V19" s="146" t="s">
        <v>279</v>
      </c>
      <c r="W19" s="146">
        <v>0</v>
      </c>
      <c r="X19" s="146" t="s">
        <v>280</v>
      </c>
      <c r="Y19" s="147">
        <v>355618460</v>
      </c>
      <c r="Z19" s="146" t="s">
        <v>455</v>
      </c>
      <c r="AA19" s="146" t="s">
        <v>464</v>
      </c>
      <c r="AB19" s="148">
        <v>40000</v>
      </c>
      <c r="AC19" s="146" t="s">
        <v>283</v>
      </c>
      <c r="AD19" s="146">
        <v>18</v>
      </c>
      <c r="AE19" s="146" t="s">
        <v>344</v>
      </c>
      <c r="AF19" s="146" t="s">
        <v>465</v>
      </c>
      <c r="AG19" s="146" t="s">
        <v>466</v>
      </c>
      <c r="AH19" s="146" t="s">
        <v>337</v>
      </c>
      <c r="AI19" s="146" t="s">
        <v>462</v>
      </c>
      <c r="AJ19" s="148">
        <v>2690</v>
      </c>
      <c r="AK19" s="148">
        <v>2690</v>
      </c>
      <c r="AL19" s="146" t="s">
        <v>467</v>
      </c>
      <c r="AM19" s="148">
        <v>32269.21</v>
      </c>
      <c r="AN19" s="148">
        <v>8080.79</v>
      </c>
      <c r="AO19" s="148">
        <v>40350</v>
      </c>
      <c r="AP19" s="148">
        <v>7730.79</v>
      </c>
      <c r="AQ19" s="148">
        <v>325.20999999999998</v>
      </c>
      <c r="AR19" s="148">
        <v>8056</v>
      </c>
      <c r="AS19" s="148">
        <v>7730.79</v>
      </c>
      <c r="AT19" s="148">
        <v>325.20999999999998</v>
      </c>
      <c r="AU19" s="148">
        <v>8056</v>
      </c>
      <c r="AV19" s="146">
        <v>29</v>
      </c>
      <c r="AW19" s="146"/>
      <c r="AX19" s="146"/>
      <c r="AY19" s="146"/>
      <c r="AZ19" s="146"/>
      <c r="BA19" s="146"/>
      <c r="BB19" s="146" t="s">
        <v>340</v>
      </c>
      <c r="BC19" s="133"/>
      <c r="BD19" s="146"/>
      <c r="BE19" s="148">
        <v>0</v>
      </c>
      <c r="BF19" s="146" t="s">
        <v>454</v>
      </c>
      <c r="BG19" s="146" t="s">
        <v>473</v>
      </c>
      <c r="BH19" s="138" t="s">
        <v>292</v>
      </c>
      <c r="BI19" s="128" t="s">
        <v>100</v>
      </c>
      <c r="BJ19" s="129">
        <v>46248</v>
      </c>
      <c r="BK19" s="130" t="s">
        <v>103</v>
      </c>
      <c r="BL19" s="128" t="s">
        <v>108</v>
      </c>
      <c r="BM19" s="96" t="s">
        <v>181</v>
      </c>
      <c r="BN19" s="94" t="s">
        <v>222</v>
      </c>
      <c r="BO19" s="130"/>
      <c r="BP19" s="42"/>
      <c r="BQ19" s="149" t="s">
        <v>475</v>
      </c>
    </row>
    <row r="20" spans="1:69" hidden="1" x14ac:dyDescent="0.35">
      <c r="A20" s="133">
        <v>16</v>
      </c>
      <c r="B20" s="146" t="s">
        <v>260</v>
      </c>
      <c r="C20" s="146" t="s">
        <v>261</v>
      </c>
      <c r="D20" s="146" t="s">
        <v>259</v>
      </c>
      <c r="E20" s="146" t="s">
        <v>258</v>
      </c>
      <c r="F20" s="146" t="s">
        <v>258</v>
      </c>
      <c r="G20" s="146" t="s">
        <v>256</v>
      </c>
      <c r="H20" s="146" t="s">
        <v>257</v>
      </c>
      <c r="I20" s="146">
        <v>3505</v>
      </c>
      <c r="J20" s="146" t="s">
        <v>451</v>
      </c>
      <c r="K20" s="146">
        <v>3505</v>
      </c>
      <c r="L20" s="146" t="s">
        <v>307</v>
      </c>
      <c r="M20" s="146" t="s">
        <v>308</v>
      </c>
      <c r="N20" s="146">
        <v>9357</v>
      </c>
      <c r="O20" s="146" t="s">
        <v>452</v>
      </c>
      <c r="P20" s="146">
        <v>565231</v>
      </c>
      <c r="Q20" s="146" t="s">
        <v>453</v>
      </c>
      <c r="R20" s="146" t="s">
        <v>276</v>
      </c>
      <c r="S20" s="146" t="s">
        <v>456</v>
      </c>
      <c r="T20" s="146" t="s">
        <v>456</v>
      </c>
      <c r="U20" s="146" t="s">
        <v>278</v>
      </c>
      <c r="V20" s="146" t="s">
        <v>279</v>
      </c>
      <c r="W20" s="146">
        <v>0</v>
      </c>
      <c r="X20" s="146" t="s">
        <v>457</v>
      </c>
      <c r="Y20" s="147">
        <v>355619106</v>
      </c>
      <c r="Z20" s="146" t="s">
        <v>458</v>
      </c>
      <c r="AA20" s="146" t="s">
        <v>464</v>
      </c>
      <c r="AB20" s="148">
        <v>42000</v>
      </c>
      <c r="AC20" s="146" t="s">
        <v>283</v>
      </c>
      <c r="AD20" s="146">
        <v>24</v>
      </c>
      <c r="AE20" s="146" t="s">
        <v>334</v>
      </c>
      <c r="AF20" s="146" t="s">
        <v>468</v>
      </c>
      <c r="AG20" s="146" t="s">
        <v>469</v>
      </c>
      <c r="AH20" s="146" t="s">
        <v>337</v>
      </c>
      <c r="AI20" s="146" t="s">
        <v>462</v>
      </c>
      <c r="AJ20" s="148">
        <v>2240</v>
      </c>
      <c r="AK20" s="148">
        <v>2240</v>
      </c>
      <c r="AL20" s="146" t="s">
        <v>470</v>
      </c>
      <c r="AM20" s="148">
        <v>11705.4</v>
      </c>
      <c r="AN20" s="148">
        <v>6214.6</v>
      </c>
      <c r="AO20" s="148">
        <v>17920</v>
      </c>
      <c r="AP20" s="148">
        <v>30294.6</v>
      </c>
      <c r="AQ20" s="148">
        <v>5642.4</v>
      </c>
      <c r="AR20" s="148">
        <v>35937</v>
      </c>
      <c r="AS20" s="148">
        <v>30294.6</v>
      </c>
      <c r="AT20" s="148">
        <v>5642.4</v>
      </c>
      <c r="AU20" s="148">
        <v>35937</v>
      </c>
      <c r="AV20" s="146">
        <v>29</v>
      </c>
      <c r="AW20" s="146"/>
      <c r="AX20" s="146"/>
      <c r="AY20" s="146"/>
      <c r="AZ20" s="146"/>
      <c r="BA20" s="146"/>
      <c r="BB20" s="146" t="s">
        <v>340</v>
      </c>
      <c r="BC20" s="133"/>
      <c r="BD20" s="146"/>
      <c r="BE20" s="148">
        <v>0</v>
      </c>
      <c r="BF20" s="146" t="s">
        <v>456</v>
      </c>
      <c r="BG20" s="146" t="s">
        <v>474</v>
      </c>
      <c r="BH20" s="138" t="s">
        <v>292</v>
      </c>
      <c r="BI20" s="128" t="s">
        <v>100</v>
      </c>
      <c r="BJ20" s="129">
        <v>46248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0"/>
      <c r="BP20" s="42"/>
      <c r="BQ20" s="149" t="s">
        <v>475</v>
      </c>
    </row>
    <row r="21" spans="1:69" hidden="1" x14ac:dyDescent="0.35">
      <c r="A21" s="133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4"/>
      <c r="AC21" s="133"/>
      <c r="AD21" s="133"/>
      <c r="AE21" s="133"/>
      <c r="AF21" s="133"/>
      <c r="AG21" s="133"/>
      <c r="AH21" s="133"/>
      <c r="AI21" s="133"/>
      <c r="AJ21" s="134"/>
      <c r="AK21" s="134"/>
      <c r="AL21" s="133"/>
      <c r="AM21" s="134"/>
      <c r="AN21" s="134"/>
      <c r="AO21" s="134"/>
      <c r="AP21" s="134"/>
      <c r="AQ21" s="134"/>
      <c r="AR21" s="134"/>
      <c r="AS21" s="134"/>
      <c r="AT21" s="134"/>
      <c r="AU21" s="134"/>
      <c r="AV21" s="133"/>
      <c r="AW21" s="133"/>
      <c r="AX21" s="133"/>
      <c r="AY21" s="133"/>
      <c r="AZ21" s="133"/>
      <c r="BA21" s="133"/>
      <c r="BB21" s="133"/>
      <c r="BC21" s="133"/>
      <c r="BD21" s="133"/>
      <c r="BE21" s="134"/>
      <c r="BF21" s="133"/>
      <c r="BG21" s="133"/>
      <c r="BH21" s="135"/>
      <c r="BI21" s="128"/>
      <c r="BJ21" s="129"/>
      <c r="BK21" s="130"/>
      <c r="BL21" s="128"/>
      <c r="BM21" s="96"/>
      <c r="BN21" s="94"/>
      <c r="BO21" s="130"/>
      <c r="BP21" s="42"/>
      <c r="BQ21" s="131"/>
    </row>
    <row r="22" spans="1:69" hidden="1" x14ac:dyDescent="0.35">
      <c r="A22" s="133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4"/>
      <c r="AC22" s="133"/>
      <c r="AD22" s="133"/>
      <c r="AE22" s="133"/>
      <c r="AF22" s="133"/>
      <c r="AG22" s="133"/>
      <c r="AH22" s="133"/>
      <c r="AI22" s="133"/>
      <c r="AJ22" s="134"/>
      <c r="AK22" s="134"/>
      <c r="AL22" s="133"/>
      <c r="AM22" s="134"/>
      <c r="AN22" s="134"/>
      <c r="AO22" s="134"/>
      <c r="AP22" s="134"/>
      <c r="AQ22" s="134"/>
      <c r="AR22" s="134"/>
      <c r="AS22" s="134"/>
      <c r="AT22" s="134"/>
      <c r="AU22" s="134"/>
      <c r="AV22" s="133"/>
      <c r="AW22" s="133"/>
      <c r="AX22" s="133"/>
      <c r="AY22" s="133"/>
      <c r="AZ22" s="133"/>
      <c r="BA22" s="133"/>
      <c r="BB22" s="133"/>
      <c r="BC22" s="133"/>
      <c r="BD22" s="133"/>
      <c r="BE22" s="134"/>
      <c r="BF22" s="133"/>
      <c r="BG22" s="133"/>
      <c r="BH22" s="135"/>
      <c r="BI22" s="128"/>
      <c r="BJ22" s="129"/>
      <c r="BK22" s="130"/>
      <c r="BL22" s="128"/>
      <c r="BM22" s="96"/>
      <c r="BN22" s="94"/>
      <c r="BO22" s="130"/>
      <c r="BP22" s="42"/>
      <c r="BQ22" s="131"/>
    </row>
    <row r="23" spans="1:69" hidden="1" x14ac:dyDescent="0.35">
      <c r="A23" s="133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4"/>
      <c r="AC23" s="133"/>
      <c r="AD23" s="133"/>
      <c r="AE23" s="133"/>
      <c r="AF23" s="133"/>
      <c r="AG23" s="133"/>
      <c r="AH23" s="133"/>
      <c r="AI23" s="133"/>
      <c r="AJ23" s="134"/>
      <c r="AK23" s="134"/>
      <c r="AL23" s="133"/>
      <c r="AM23" s="134"/>
      <c r="AN23" s="134"/>
      <c r="AO23" s="134"/>
      <c r="AP23" s="134"/>
      <c r="AQ23" s="134"/>
      <c r="AR23" s="134"/>
      <c r="AS23" s="134"/>
      <c r="AT23" s="134"/>
      <c r="AU23" s="134"/>
      <c r="AV23" s="133"/>
      <c r="AW23" s="133"/>
      <c r="AX23" s="133"/>
      <c r="AY23" s="133"/>
      <c r="AZ23" s="133"/>
      <c r="BA23" s="133"/>
      <c r="BB23" s="133"/>
      <c r="BC23" s="133"/>
      <c r="BD23" s="133"/>
      <c r="BE23" s="134"/>
      <c r="BF23" s="133"/>
      <c r="BG23" s="133"/>
      <c r="BH23" s="135"/>
      <c r="BI23" s="128"/>
      <c r="BJ23" s="129"/>
      <c r="BK23" s="130"/>
      <c r="BL23" s="128"/>
      <c r="BM23" s="96"/>
      <c r="BN23" s="94"/>
      <c r="BO23" s="130"/>
      <c r="BP23" s="42"/>
      <c r="BQ23" s="131"/>
    </row>
    <row r="24" spans="1:69" hidden="1" x14ac:dyDescent="0.35">
      <c r="A24" s="133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4"/>
      <c r="AC24" s="133"/>
      <c r="AD24" s="133"/>
      <c r="AE24" s="133"/>
      <c r="AF24" s="133"/>
      <c r="AG24" s="133"/>
      <c r="AH24" s="133"/>
      <c r="AI24" s="133"/>
      <c r="AJ24" s="134"/>
      <c r="AK24" s="134"/>
      <c r="AL24" s="133"/>
      <c r="AM24" s="134"/>
      <c r="AN24" s="134"/>
      <c r="AO24" s="134"/>
      <c r="AP24" s="134"/>
      <c r="AQ24" s="134"/>
      <c r="AR24" s="134"/>
      <c r="AS24" s="134"/>
      <c r="AT24" s="134"/>
      <c r="AU24" s="134"/>
      <c r="AV24" s="133"/>
      <c r="AW24" s="133"/>
      <c r="AX24" s="133"/>
      <c r="AY24" s="133"/>
      <c r="AZ24" s="133"/>
      <c r="BA24" s="133"/>
      <c r="BB24" s="133"/>
      <c r="BC24" s="133"/>
      <c r="BD24" s="133"/>
      <c r="BE24" s="134"/>
      <c r="BF24" s="133"/>
      <c r="BG24" s="133"/>
      <c r="BH24" s="135"/>
      <c r="BI24" s="128"/>
      <c r="BJ24" s="129"/>
      <c r="BK24" s="130"/>
      <c r="BL24" s="128"/>
      <c r="BM24" s="96"/>
      <c r="BN24" s="94"/>
      <c r="BO24" s="130"/>
      <c r="BP24" s="42"/>
      <c r="BQ24" s="131"/>
    </row>
    <row r="25" spans="1:69" hidden="1" x14ac:dyDescent="0.35">
      <c r="A25" s="133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3"/>
      <c r="AD25" s="133"/>
      <c r="AE25" s="133"/>
      <c r="AF25" s="133"/>
      <c r="AG25" s="133"/>
      <c r="AH25" s="133"/>
      <c r="AI25" s="133"/>
      <c r="AJ25" s="134"/>
      <c r="AK25" s="134"/>
      <c r="AL25" s="133"/>
      <c r="AM25" s="134"/>
      <c r="AN25" s="134"/>
      <c r="AO25" s="134"/>
      <c r="AP25" s="134"/>
      <c r="AQ25" s="134"/>
      <c r="AR25" s="134"/>
      <c r="AS25" s="134"/>
      <c r="AT25" s="134"/>
      <c r="AU25" s="134"/>
      <c r="AV25" s="133"/>
      <c r="AW25" s="133"/>
      <c r="AX25" s="133"/>
      <c r="AY25" s="133"/>
      <c r="AZ25" s="133"/>
      <c r="BA25" s="133"/>
      <c r="BB25" s="133"/>
      <c r="BC25" s="133"/>
      <c r="BD25" s="133"/>
      <c r="BE25" s="134"/>
      <c r="BF25" s="133"/>
      <c r="BG25" s="133"/>
      <c r="BH25" s="135"/>
      <c r="BI25" s="128"/>
      <c r="BJ25" s="129"/>
      <c r="BK25" s="130"/>
      <c r="BL25" s="128"/>
      <c r="BM25" s="96"/>
      <c r="BN25" s="94"/>
      <c r="BO25" s="130"/>
      <c r="BP25" s="42"/>
      <c r="BQ25" s="69"/>
    </row>
    <row r="26" spans="1:69" hidden="1" x14ac:dyDescent="0.35">
      <c r="A26" s="133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3"/>
      <c r="AB26" s="134"/>
      <c r="AC26" s="133"/>
      <c r="AD26" s="133"/>
      <c r="AE26" s="133"/>
      <c r="AF26" s="133"/>
      <c r="AG26" s="133"/>
      <c r="AH26" s="133"/>
      <c r="AI26" s="133"/>
      <c r="AJ26" s="134"/>
      <c r="AK26" s="134"/>
      <c r="AL26" s="133"/>
      <c r="AM26" s="134"/>
      <c r="AN26" s="134"/>
      <c r="AO26" s="134"/>
      <c r="AP26" s="134"/>
      <c r="AQ26" s="134"/>
      <c r="AR26" s="134"/>
      <c r="AS26" s="134"/>
      <c r="AT26" s="134"/>
      <c r="AU26" s="134"/>
      <c r="AV26" s="133"/>
      <c r="AW26" s="133"/>
      <c r="AX26" s="133"/>
      <c r="AY26" s="133"/>
      <c r="AZ26" s="133"/>
      <c r="BA26" s="133"/>
      <c r="BB26" s="133"/>
      <c r="BC26" s="133"/>
      <c r="BD26" s="133"/>
      <c r="BE26" s="134"/>
      <c r="BF26" s="133"/>
      <c r="BG26" s="133"/>
      <c r="BH26" s="135"/>
      <c r="BI26" s="128"/>
      <c r="BJ26" s="129"/>
      <c r="BK26" s="130"/>
      <c r="BL26" s="128"/>
      <c r="BM26" s="96"/>
      <c r="BN26" s="94"/>
      <c r="BO26" s="130"/>
      <c r="BP26" s="42"/>
      <c r="BQ26" s="69"/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2026-08-29T09:52:53Z</dcterms:modified>
</cp:coreProperties>
</file>