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7E914B2F-A556-4F08-9B73-62B0D13A9E60}" xr6:coauthVersionLast="47" xr6:coauthVersionMax="47" xr10:uidLastSave="{1E5F43EC-4D8B-435C-B7FD-7CABFA7E5C9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71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2" i="20" l="1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8" i="20" s="1"/>
  <c r="B5" i="20"/>
  <c r="B11" i="20" s="1"/>
  <c r="C10" i="20"/>
  <c r="C17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C16" i="20"/>
  <c r="B19" i="20"/>
  <c r="C15" i="20"/>
  <c r="B18" i="20"/>
  <c r="C13" i="20"/>
  <c r="B16" i="20"/>
  <c r="C9" i="20"/>
  <c r="B15" i="20"/>
  <c r="C11" i="20"/>
  <c r="B12" i="20"/>
  <c r="C20" i="20"/>
  <c r="C21" i="20"/>
  <c r="C1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<sst xmlns="http://schemas.openxmlformats.org/spreadsheetml/2006/main" count="1785" uniqueCount="435">
  <si>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</si>
  <si>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</si>
  <si>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</si>
  <si>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</si>
  <si>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</si>
  <si>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</si>
  <si>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</si>
  <si>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</si>
  <si>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</si>
  <si>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</si>
  <si>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</si>
  <si>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</si>
  <si>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</si>
  <si>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</si>
  <si>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</si>
  <si>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</si>
  <si>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</si>
  <si>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</si>
  <si>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</si>
  <si>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</si>
  <si>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</si>
  <si>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</si>
  <si>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</si>
  <si>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</si>
  <si>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</si>
  <si>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</si>
  <si>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</si>
  <si>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</si>
  <si>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</si>
  <si>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</si>
  <si>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</si>
  <si>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</si>
  <si>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</si>
  <si>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</si>
  <si>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</si>
  <si>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</si>
  <si>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</si>
  <si>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</si>
  <si>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</si>
  <si>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</si>
  <si>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</si>
  <si>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</si>
  <si>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</si>
  <si>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</si>
  <si>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</si>
  <si>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</si>
  <si>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</si>
  <si>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</si>
  <si>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</si>
  <si>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</si>
  <si>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</si>
  <si>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</si>
  <si>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</si>
  <si>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</si>
  <si>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</si>
  <si>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</si>
  <si>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</si>
  <si>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</si>
  <si>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</si>
  <si>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</si>
  <si>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</si>
  <si>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</si>
  <si>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</si>
  <si>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</si>
  <si>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</si>
  <si>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</si>
  <si>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</si>
  <si>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</si>
  <si>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</si>
  <si>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</si>
  <si>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</si>
  <si>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</si>
  <si>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</si>
  <si>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</si>
  <si>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</si>
  <si>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</si>
  <si>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</si>
  <si>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</si>
  <si>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</si>
  <si>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</si>
  <si>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</si>
  <si>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</si>
  <si>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</si>
  <si>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</si>
  <si>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</si>
  <si>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</si>
  <si>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</si>
  <si>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</si>
  <si>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</si>
  <si>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</si>
  <si>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</si>
  <si>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</si>
  <si>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</si>
  <si>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</si>
  <si>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</si>
  <si>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</si>
  <si>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</si>
  <si>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</si>
  <si>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</si>
  <si>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</si>
  <si>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</si>
  <si>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</si>
  <si>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</si>
  <si>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</si>
  <si>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</si>
  <si>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</si>
  <si>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</si>
  <si>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</si>
  <si>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</si>
  <si>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</si>
  <si>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</si>
  <si>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</si>
  <si>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</si>
  <si>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</si>
  <si>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</si>
  <si>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</si>
  <si>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</si>
  <si>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</si>
  <si>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</si>
  <si>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</si>
  <si>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</si>
  <si>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</si>
  <si>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</si>
  <si>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</si>
  <si>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</si>
  <si>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</si>
  <si>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</si>
  <si>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</si>
  <si>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</si>
  <si>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</si>
  <si>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</si>
  <si>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</si>
  <si>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</si>
  <si>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</si>
  <si>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</si>
  <si>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</si>
  <si>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</si>
  <si>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</si>
  <si>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</si>
  <si>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</si>
  <si>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</si>
  <si>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</si>
  <si>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</si>
  <si>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</si>
  <si>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</si>
  <si>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</si>
  <si>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</si>
  <si>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</si>
  <si>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</si>
  <si>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</si>
  <si>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</si>
  <si>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</si>
  <si>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</si>
  <si>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</si>
  <si>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</si>
  <si>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</si>
  <si>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</si>
  <si>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</si>
  <si>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</si>
  <si>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</si>
  <si>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</si>
  <si>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</si>
  <si>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</si>
  <si>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</si>
  <si>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</si>
  <si>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</si>
  <si>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</si>
  <si>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</si>
  <si>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</si>
  <si>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</si>
  <si>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</si>
  <si>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</si>
  <si>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</si>
  <si>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</si>
  <si>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</si>
  <si>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</si>
  <si>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</si>
  <si>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</si>
  <si>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</si>
  <si>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</si>
  <si>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</si>
  <si>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</si>
  <si>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</si>
  <si>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</si>
  <si>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</si>
  <si>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</si>
  <si>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</si>
  <si>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</si>
  <si>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</si>
  <si>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</si>
  <si>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</si>
  <si>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</si>
  <si>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</si>
  <si>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</si>
  <si>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</si>
  <si>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</si>
  <si>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</si>
  <si>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</si>
  <si>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</si>
  <si>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</si>
  <si>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</si>
  <si>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</si>
  <si>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</si>
  <si>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</si>
  <si>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</si>
  <si>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</si>
  <si>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</si>
  <si>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</si>
  <si>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</si>
  <si>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</si>
  <si>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</si>
  <si>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</si>
  <si>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</si>
  <si>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</si>
  <si>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</si>
  <si>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</si>
  <si>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</si>
  <si>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</si>
  <si>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</si>
  <si>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</si>
  <si>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</si>
  <si>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</si>
  <si>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</si>
  <si>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</si>
  <si>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</si>
  <si>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</si>
  <si>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</si>
  <si>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</si>
  <si>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</si>
  <si>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</si>
  <si>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</si>
  <si>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</si>
  <si>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</si>
  <si>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</si>
  <si>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</si>
  <si>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</si>
  <si>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</si>
  <si>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</si>
  <si>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</si>
  <si>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</si>
  <si>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</si>
  <si>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</si>
  <si>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</si>
  <si>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</si>
  <si>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</si>
  <si>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</si>
  <si>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</si>
  <si>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</si>
  <si>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</si>
  <si>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</si>
  <si>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Meerut</t>
  </si>
  <si>
    <t>Agra</t>
  </si>
  <si>
    <t>UP3386</t>
  </si>
  <si>
    <t>Kosikalan</t>
  </si>
  <si>
    <t>nagala imam khan</t>
  </si>
  <si>
    <t>SF0096423</t>
  </si>
  <si>
    <t>Deepak Kuntal Jat</t>
  </si>
  <si>
    <t>nagala imam khan C2</t>
  </si>
  <si>
    <t>nagala imam khan C2 G3</t>
  </si>
  <si>
    <t>Chetana Weekly</t>
  </si>
  <si>
    <t>SSF4981699</t>
  </si>
  <si>
    <t>SC</t>
  </si>
  <si>
    <t>MUSLIM</t>
  </si>
  <si>
    <t>Agriculture &amp; Farming</t>
  </si>
  <si>
    <t>HASINA</t>
  </si>
  <si>
    <t>28-Nov-2023</t>
  </si>
  <si>
    <t>1</t>
  </si>
  <si>
    <t>1 Yrs</t>
  </si>
  <si>
    <t>28 Nov 2023</t>
  </si>
  <si>
    <t>&lt;= 2 Years</t>
  </si>
  <si>
    <t>08-Dec-2023</t>
  </si>
  <si>
    <t>15-Nov-2024</t>
  </si>
  <si>
    <t>Open</t>
  </si>
  <si>
    <t>nagala imam khan C1</t>
  </si>
  <si>
    <t>nagala imam khan C1 G2</t>
  </si>
  <si>
    <t>SSF5005470</t>
  </si>
  <si>
    <t>ST</t>
  </si>
  <si>
    <t>FATMA</t>
  </si>
  <si>
    <t>04-Dec-2023</t>
  </si>
  <si>
    <t>04 Dec 2023</t>
  </si>
  <si>
    <t>15-Dec-2023</t>
  </si>
  <si>
    <t>22-Nov-2024</t>
  </si>
  <si>
    <t>nagala imam khan C2 G2</t>
  </si>
  <si>
    <t>SSF5005800</t>
  </si>
  <si>
    <t>RATIMAN</t>
  </si>
  <si>
    <t>nagala imam khan C1 G3</t>
  </si>
  <si>
    <t>SSF4961751</t>
  </si>
  <si>
    <t>SANJIRA</t>
  </si>
  <si>
    <t>22-Jun-2024</t>
  </si>
  <si>
    <t>2</t>
  </si>
  <si>
    <t>05-Jul-2024</t>
  </si>
  <si>
    <t>10-Apr-2025</t>
  </si>
  <si>
    <t>SSF4960751</t>
  </si>
  <si>
    <t>RAVEENA</t>
  </si>
  <si>
    <t>05-Jun-2025</t>
  </si>
  <si>
    <t>SSF4961080</t>
  </si>
  <si>
    <t>KURSIDAN</t>
  </si>
  <si>
    <t>nagala imam khan C1 G1</t>
  </si>
  <si>
    <t>SSF5258478</t>
  </si>
  <si>
    <t>JEBUNA</t>
  </si>
  <si>
    <t>28-Jun-2024</t>
  </si>
  <si>
    <t>07 Jan 2024</t>
  </si>
  <si>
    <t>SSF4965788</t>
  </si>
  <si>
    <t xml:space="preserve">MRS MISSI </t>
  </si>
  <si>
    <t>24-Jun-2024</t>
  </si>
  <si>
    <t>21-Feb-2025</t>
  </si>
  <si>
    <t>SSF5258509</t>
  </si>
  <si>
    <t>ASMEENA</t>
  </si>
  <si>
    <t>26-Apr-2025</t>
  </si>
  <si>
    <t>SSF5833068</t>
  </si>
  <si>
    <t>JAYDA</t>
  </si>
  <si>
    <t>16 Mar 2024</t>
  </si>
  <si>
    <t>06-Jun-2025</t>
  </si>
  <si>
    <t>nagala imam khan C2 G1</t>
  </si>
  <si>
    <t>SSF5005699</t>
  </si>
  <si>
    <t>muveena</t>
  </si>
  <si>
    <t>SSF5050244</t>
  </si>
  <si>
    <t>FARJANA</t>
  </si>
  <si>
    <t>10-Jul-2024</t>
  </si>
  <si>
    <t>13 Dec 2023</t>
  </si>
  <si>
    <t>19-Jul-2024</t>
  </si>
  <si>
    <t>SSF5156067</t>
  </si>
  <si>
    <t>RIYAHANA</t>
  </si>
  <si>
    <t>23 Dec 2023</t>
  </si>
  <si>
    <t>SSF4960821</t>
  </si>
  <si>
    <t>SHAMIYA</t>
  </si>
  <si>
    <t>SSF5258436</t>
  </si>
  <si>
    <t>VILKESH</t>
  </si>
  <si>
    <t>01-Jul-2024</t>
  </si>
  <si>
    <t>12-Jul-2024</t>
  </si>
  <si>
    <t>24-Apr-2025</t>
  </si>
  <si>
    <t>SSF5024887</t>
  </si>
  <si>
    <t>MUNFEEDA</t>
  </si>
  <si>
    <t>07 Dec 2023</t>
  </si>
  <si>
    <t>07-May-2025</t>
  </si>
  <si>
    <t>SSF5822157</t>
  </si>
  <si>
    <t>AYASHA</t>
  </si>
  <si>
    <t>SSF5027111</t>
  </si>
  <si>
    <t>SAISTA</t>
  </si>
  <si>
    <t>SSF5258526</t>
  </si>
  <si>
    <t>RAHISAN</t>
  </si>
  <si>
    <t>02-May-2025</t>
  </si>
  <si>
    <t>SSF5833164</t>
  </si>
  <si>
    <t>RUK SHENA</t>
  </si>
  <si>
    <t>SSF4961012</t>
  </si>
  <si>
    <t>HARUNEE</t>
  </si>
  <si>
    <t>SSF4961074</t>
  </si>
  <si>
    <t>AASUVI</t>
  </si>
  <si>
    <t>SSF5244202</t>
  </si>
  <si>
    <t>SUBANA</t>
  </si>
  <si>
    <t>06 Jan 2024</t>
  </si>
  <si>
    <t>SSF5244405</t>
  </si>
  <si>
    <t xml:space="preserve">PAPPI </t>
  </si>
  <si>
    <t>SSF5156084</t>
  </si>
  <si>
    <t>KHERUNA</t>
  </si>
  <si>
    <t>21-Mar-2025</t>
  </si>
  <si>
    <t>Deepak Kumar Nema/SF0055590</t>
  </si>
  <si>
    <t xml:space="preserve">As per borrower statement - BM Santosh collected EWI amount of Rs. 950 on date - 24-05-24 , 23-08-24 , 30-08-24 , 20-07-24 , 22-11-24 but entry not posted in FIMO.
Evidence availablity - Borrower Written Statement </t>
  </si>
  <si>
    <t xml:space="preserve">As per borrower statement - BM Santosh collected EWI amount of Rs. 950 on date - 24-05-24 , 05-07-24 , 12-07-24 , 23-08-24 , 30-08-24 , 20-07-24 but entry not posted in FIMO.
Evidence availablity - Borrower Written Statement </t>
  </si>
  <si>
    <t xml:space="preserve">As per borrower statement - BM Santosh collected EWI amount of Rs. 950 on date - 24-05-24 , 23-08-24 , 30-08-24 , 20-09-24 but entry not posted in FIMO.
Evidence availablity - Borrower Written Statement </t>
  </si>
  <si>
    <t xml:space="preserve">As per borrower statement - BM Santosh collected EWI amount of Rs. 830 on date - 05-07-24 , 12-07-24 , 02-08-24 , 23-08-24 , 30-08-24 but entry not posted in FIMO.
Evidence availablity - Borrower Written Statement </t>
  </si>
  <si>
    <t xml:space="preserve">As per borrower statement - BM Santosh collected EWI amount of Rs. 830 on date - 05-07-24 , 12-07-24 , 02-08-24 , 23-08-24 , 30-08-24but entry not posted in FIMO.
Evidence availablity - Borrower Written Statement </t>
  </si>
  <si>
    <t xml:space="preserve">As per borrower statement - BM Santosh collected EWI amount of Rs. 830 on date - 05-07-24 , 12-07-24 , 23-08-24 , 30-08-24 but entry not posted in FIMO.
Evidence availablity - Borrower Written Statement </t>
  </si>
  <si>
    <t xml:space="preserve">As per borrower - BM Santosh collected EWI amount of Rs. 830 on date - 05-07-24 , 12-07-24 , 02-08-24 , 23-08-24 , 30-08-24 but entry not posted in FIMO.
Evidence availablity - Borrower Written Statement </t>
  </si>
  <si>
    <t xml:space="preserve">As per borrower statement - BM Santosh collected EWI amount of Rs. 830 on date - 05-07-24 , 12-07-24 , 23-08-24 , 30-08-24but entry not posted in FIMO.
Evidence availablity - Borrower Written Statement </t>
  </si>
  <si>
    <t xml:space="preserve">A per borrower statement - BM Santosh collected EWI amount of Rs. 830 on date - 05-07-24 , 12-07-24 , 02-08-24 , 23-08-24 , 30-08-24 but entry not posted in FIMO.
Evidence availablity - Borrower Written Statement </t>
  </si>
  <si>
    <t xml:space="preserve">Borrower and loan card not found </t>
  </si>
  <si>
    <t>Ranhera</t>
  </si>
  <si>
    <t>Ranhera C2</t>
  </si>
  <si>
    <t>Ranhera C2 Soniya 21</t>
  </si>
  <si>
    <t>SSF4975898</t>
  </si>
  <si>
    <t>HINDU</t>
  </si>
  <si>
    <t>LAKSHMI</t>
  </si>
  <si>
    <t>30-Nov-2023</t>
  </si>
  <si>
    <t>30 Nov 2023</t>
  </si>
  <si>
    <t>07-Dec-2023</t>
  </si>
  <si>
    <t>14-Nov-2024</t>
  </si>
  <si>
    <t>Ranhera C2 G2</t>
  </si>
  <si>
    <t>SSF5051638</t>
  </si>
  <si>
    <t>CHANCHAL</t>
  </si>
  <si>
    <t>10-Dec-2023</t>
  </si>
  <si>
    <t>10 Dec 2023</t>
  </si>
  <si>
    <t>21-Dec-2023</t>
  </si>
  <si>
    <t>28-Nov-2024</t>
  </si>
  <si>
    <t>SSF5254493</t>
  </si>
  <si>
    <t>KANCHAN</t>
  </si>
  <si>
    <t>07-Jan-2024</t>
  </si>
  <si>
    <t>18-Jan-2024</t>
  </si>
  <si>
    <t>26-Dec-2024</t>
  </si>
  <si>
    <t>SSF5470455</t>
  </si>
  <si>
    <t>OBC</t>
  </si>
  <si>
    <t>KAVITA</t>
  </si>
  <si>
    <t>08-Feb-2024</t>
  </si>
  <si>
    <t>08 Feb 2024</t>
  </si>
  <si>
    <t>15-Feb-2024</t>
  </si>
  <si>
    <t>23-Jan-2025</t>
  </si>
  <si>
    <t>SSF5585667</t>
  </si>
  <si>
    <t>OMBATI</t>
  </si>
  <si>
    <t>19-Feb-2024</t>
  </si>
  <si>
    <t>19 Feb 2024</t>
  </si>
  <si>
    <t>29-Feb-2024</t>
  </si>
  <si>
    <t>30-Jan-2025</t>
  </si>
  <si>
    <t>SSF5205098</t>
  </si>
  <si>
    <t>01-Nov-2024</t>
  </si>
  <si>
    <t>30 Dec 2023</t>
  </si>
  <si>
    <t>12-Dec-2024</t>
  </si>
  <si>
    <t>SSF5470456</t>
  </si>
  <si>
    <t xml:space="preserve">YOGITA </t>
  </si>
  <si>
    <t>29-Jan-2025</t>
  </si>
  <si>
    <t>SSF5205093</t>
  </si>
  <si>
    <t>MRS MINA</t>
  </si>
  <si>
    <t>16-Nov-2024</t>
  </si>
  <si>
    <t>17-Apr-2025</t>
  </si>
  <si>
    <t>SSF5253908</t>
  </si>
  <si>
    <t>PUSHPA</t>
  </si>
  <si>
    <t>SSF5459067</t>
  </si>
  <si>
    <t>DHARM VATI</t>
  </si>
  <si>
    <t>SSF5535045</t>
  </si>
  <si>
    <t>PINKI</t>
  </si>
  <si>
    <t>12 Feb 2024</t>
  </si>
  <si>
    <t>21-Jan-2025</t>
  </si>
  <si>
    <t xml:space="preserve">As per borrower statement - BM Santosh collected EWI amount of Rs. 950 on date - 22-08-24 , 29-08-24 , 26-09-24 , 03-10-24 , 24-10-24 but entry not posted in FIMO.
Evidence availablity - Borrower Written Statement </t>
  </si>
  <si>
    <t>Santosh</t>
  </si>
  <si>
    <t>SF0071752</t>
  </si>
  <si>
    <t>Loan Officer</t>
  </si>
  <si>
    <t>Business</t>
  </si>
  <si>
    <t>Pushpendra Singh/SF0082199</t>
  </si>
  <si>
    <t>Hariom Singh/SF0078077</t>
  </si>
  <si>
    <t>Deepak Tewari/SF0071929</t>
  </si>
  <si>
    <t>Vipin Yadav/SF0071928</t>
  </si>
  <si>
    <t>Absconding</t>
  </si>
  <si>
    <t>Completed-Report Submitted</t>
  </si>
  <si>
    <t>Dear Team,
Below is a comprehensive summary of the investigation findings and recommended next steps regarding the embezzlement incident involving BM Santosh Chaudhary (SF0071752):
1. Incident Overview
Fraudulent Activity: BM Santosh Chaudhary embezzled collection amounts from 17 borrowers, with the total misappropriated sum amounting to Rs. 71,290.
Abscondence: BM Santosh Chaudhary absconded from the branch on 02-Dec-2024, which complicates the recovery process.</t>
  </si>
  <si>
    <t>FIR Not Filled</t>
  </si>
  <si>
    <t>FN25-26-01008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</si>
</sst>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UP3386</v>
      </c>
      <c r="D5" s="63" t="str">
        <f>IF('Physical Cash at Safe'!D28="Yes", 'Physical Cash at Safe'!A4, 'Borrower Wise Details'!C5)</f>
        <v>Kosikalan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45820</v>
      </c>
      <c r="H5" s="107" t="s">
        <v>425</v>
      </c>
      <c r="I5" s="61">
        <v>45820</v>
      </c>
      <c r="J5" s="74" t="str">
        <f>IF('Physical Cash at Safe'!D28="Yes",'Physical Cash at Safe'!E28,IF('Borrower Wise Details'!D5&lt;&gt;"",'Borrower Wise Details'!D5,""))</f>
        <v>FN25-26-01008</v>
      </c>
      <c r="K5" s="81">
        <v>26</v>
      </c>
      <c r="L5" s="82">
        <v>71290</v>
      </c>
      <c r="M5" s="82">
        <v>0</v>
      </c>
      <c r="N5" s="82" t="s">
        <v>426</v>
      </c>
      <c r="O5" s="82" t="s">
        <v>427</v>
      </c>
      <c r="P5" s="82" t="s">
        <v>428</v>
      </c>
      <c r="Q5" s="82" t="s">
        <v>429</v>
      </c>
      <c r="R5" s="75" t="str">
        <f>IF('Physical Cash at Safe'!$D$28="Yes", 'Physical Cash at Safe'!$A$28, IF('Borrower Wise Details'!F5&lt;&gt;"", 'Borrower Wise Details'!F5, ""))</f>
        <v>Santosh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SF0071752</v>
      </c>
      <c r="U5" s="77" t="s">
        <v>430</v>
      </c>
      <c r="V5" s="61">
        <v>45628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431</v>
      </c>
      <c r="Z5" s="61">
        <v>45820</v>
      </c>
      <c r="AA5" s="61">
        <v>45820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71290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71290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17</v>
      </c>
      <c r="AG5" s="61">
        <v>45822</v>
      </c>
      <c r="AH5" s="70" t="s">
        <v>432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UP3386</v>
      </c>
      <c r="C5" s="50" t="str">
        <f>IF('Fraud Investigation Report'!D5="", "", 'Fraud Investigation Report'!D5)</f>
        <v>Kosikalan</v>
      </c>
      <c r="D5" s="68" t="str">
        <f>IF(OR('Fraud Investigation Report'!R5="", 'Fraud Investigation Report'!R5=0), "", 'Fraud Investigation Report'!R5)</f>
        <v>Santosh</v>
      </c>
      <c r="E5" s="68" t="str">
        <f>IF(OR('Fraud Investigation Report'!T5="", 'Fraud Investigation Report'!T5=0), "", 'Fraud Investigation Report'!T5)</f>
        <v>SF0071752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FN25-26-01008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71290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71290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71290</v>
      </c>
      <c r="Q5" s="49"/>
      <c r="R5" s="84" t="s">
        <v>433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246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/>
      <c r="C33" s="39" t="s">
        <v>84</v>
      </c>
      <c r="D33" s="131"/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M5" activePane="bottomRight" state="frozen"/>
      <selection pane="topRight" activeCell="K1" sqref="K1"/>
      <selection pane="bottomLeft" activeCell="A5" sqref="A5"/>
      <selection pane="bottomRight" activeCell="M8" sqref="M8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UP3386</v>
      </c>
      <c r="C5" s="119" t="str">
        <f>IF('Loan Outstanding Report'!$H$5="", "", 'Loan Outstanding Report'!$H$5)</f>
        <v>Kosikalan</v>
      </c>
      <c r="D5" s="41" t="s">
        <v>434</v>
      </c>
      <c r="E5" s="65">
        <v>45820</v>
      </c>
      <c r="F5" s="38" t="s">
        <v>422</v>
      </c>
      <c r="G5" s="49" t="s">
        <v>423</v>
      </c>
      <c r="H5" s="49" t="s">
        <v>424</v>
      </c>
      <c r="I5" s="120" t="s">
        <v>257</v>
      </c>
      <c r="J5" s="120" t="s">
        <v>260</v>
      </c>
      <c r="K5" s="120" t="s">
        <v>264</v>
      </c>
      <c r="L5" s="11">
        <v>353885316</v>
      </c>
      <c r="M5" s="65" t="s">
        <v>265</v>
      </c>
      <c r="N5" s="124">
        <v>42000</v>
      </c>
      <c r="O5" s="124">
        <v>950</v>
      </c>
      <c r="P5" s="121" t="s">
        <v>139</v>
      </c>
      <c r="Q5" s="80">
        <v>45436</v>
      </c>
      <c r="R5" s="124">
        <v>4750</v>
      </c>
      <c r="S5" s="124">
        <v>0</v>
      </c>
      <c r="T5" s="124">
        <v>0</v>
      </c>
      <c r="U5" s="125">
        <f t="shared" ref="U5" si="0">IF(AND(ISBLANK(R5),ISBLANK(S5),ISBLANK(T5)),"",R5-(S5+T5))</f>
        <v>4750</v>
      </c>
      <c r="V5" s="117" t="s">
        <v>205</v>
      </c>
      <c r="W5" s="122" t="s">
        <v>357</v>
      </c>
    </row>
    <row r="6" spans="1:23" ht="24.9" customHeight="1" x14ac:dyDescent="0.3">
      <c r="A6" s="64">
        <v>2</v>
      </c>
      <c r="B6" s="60" t="str">
        <f>IF(J6&lt;&gt;"", $B$5, "")</f>
        <v>UP3386</v>
      </c>
      <c r="C6" s="119" t="str">
        <f>IF(J6&lt;&gt;"", $C$5, "")</f>
        <v>Kosikalan</v>
      </c>
      <c r="D6" s="41" t="s">
        <v>434</v>
      </c>
      <c r="E6" s="65">
        <v>45820</v>
      </c>
      <c r="F6" s="38" t="s">
        <v>422</v>
      </c>
      <c r="G6" s="49" t="s">
        <v>423</v>
      </c>
      <c r="H6" s="49" t="s">
        <v>424</v>
      </c>
      <c r="I6" s="120" t="s">
        <v>273</v>
      </c>
      <c r="J6" s="120" t="s">
        <v>275</v>
      </c>
      <c r="K6" s="120" t="s">
        <v>277</v>
      </c>
      <c r="L6" s="11">
        <v>353925008</v>
      </c>
      <c r="M6" s="65" t="s">
        <v>278</v>
      </c>
      <c r="N6" s="124">
        <v>42000</v>
      </c>
      <c r="O6" s="124">
        <v>950</v>
      </c>
      <c r="P6" s="121" t="s">
        <v>139</v>
      </c>
      <c r="Q6" s="80">
        <v>45436</v>
      </c>
      <c r="R6" s="124">
        <v>5700</v>
      </c>
      <c r="S6" s="124">
        <v>0</v>
      </c>
      <c r="T6" s="124">
        <v>0</v>
      </c>
      <c r="U6" s="125">
        <f t="shared" ref="U6:U69" si="1">IF(AND(ISBLANK(R6),ISBLANK(S6),ISBLANK(T6)),"",R6-(S6+T6))</f>
        <v>5700</v>
      </c>
      <c r="V6" s="117" t="s">
        <v>205</v>
      </c>
      <c r="W6" s="122" t="s">
        <v>358</v>
      </c>
    </row>
    <row r="7" spans="1:23" ht="24.9" customHeight="1" x14ac:dyDescent="0.3">
      <c r="A7" s="64">
        <v>3</v>
      </c>
      <c r="B7" s="60" t="str">
        <f t="shared" ref="B7:B70" si="2">IF(J7&lt;&gt;"", $B$5, "")</f>
        <v>UP3386</v>
      </c>
      <c r="C7" s="119" t="str">
        <f t="shared" ref="C7:C70" si="3">IF(J7&lt;&gt;"", $C$5, "")</f>
        <v>Kosikalan</v>
      </c>
      <c r="D7" s="41" t="s">
        <v>434</v>
      </c>
      <c r="E7" s="65">
        <v>45820</v>
      </c>
      <c r="F7" s="38" t="s">
        <v>422</v>
      </c>
      <c r="G7" s="49" t="s">
        <v>423</v>
      </c>
      <c r="H7" s="49" t="s">
        <v>424</v>
      </c>
      <c r="I7" s="120" t="s">
        <v>257</v>
      </c>
      <c r="J7" s="120" t="s">
        <v>283</v>
      </c>
      <c r="K7" s="120" t="s">
        <v>284</v>
      </c>
      <c r="L7" s="11">
        <v>353925528</v>
      </c>
      <c r="M7" s="65" t="s">
        <v>278</v>
      </c>
      <c r="N7" s="124">
        <v>42000</v>
      </c>
      <c r="O7" s="124">
        <v>950</v>
      </c>
      <c r="P7" s="121" t="s">
        <v>139</v>
      </c>
      <c r="Q7" s="80">
        <v>45437</v>
      </c>
      <c r="R7" s="124">
        <v>3800</v>
      </c>
      <c r="S7" s="124">
        <v>0</v>
      </c>
      <c r="T7" s="124">
        <v>0</v>
      </c>
      <c r="U7" s="125">
        <f t="shared" si="1"/>
        <v>3800</v>
      </c>
      <c r="V7" s="117" t="s">
        <v>205</v>
      </c>
      <c r="W7" s="122" t="s">
        <v>359</v>
      </c>
    </row>
    <row r="8" spans="1:23" ht="24.9" customHeight="1" x14ac:dyDescent="0.3">
      <c r="A8" s="64">
        <v>4</v>
      </c>
      <c r="B8" s="60" t="str">
        <f t="shared" si="2"/>
        <v>UP3386</v>
      </c>
      <c r="C8" s="119" t="str">
        <f t="shared" si="3"/>
        <v>Kosikalan</v>
      </c>
      <c r="D8" s="41" t="s">
        <v>434</v>
      </c>
      <c r="E8" s="65">
        <v>45820</v>
      </c>
      <c r="F8" s="38" t="s">
        <v>422</v>
      </c>
      <c r="G8" s="49" t="s">
        <v>423</v>
      </c>
      <c r="H8" s="49" t="s">
        <v>424</v>
      </c>
      <c r="I8" s="120" t="s">
        <v>257</v>
      </c>
      <c r="J8" s="120" t="s">
        <v>292</v>
      </c>
      <c r="K8" s="120" t="s">
        <v>293</v>
      </c>
      <c r="L8" s="11">
        <v>357406055</v>
      </c>
      <c r="M8" s="65" t="s">
        <v>288</v>
      </c>
      <c r="N8" s="124">
        <v>52000</v>
      </c>
      <c r="O8" s="124">
        <v>830</v>
      </c>
      <c r="P8" s="121" t="s">
        <v>139</v>
      </c>
      <c r="Q8" s="80">
        <v>45478</v>
      </c>
      <c r="R8" s="124">
        <v>4150</v>
      </c>
      <c r="S8" s="124">
        <v>0</v>
      </c>
      <c r="T8" s="124">
        <v>0</v>
      </c>
      <c r="U8" s="125">
        <f t="shared" si="1"/>
        <v>4150</v>
      </c>
      <c r="V8" s="117" t="s">
        <v>205</v>
      </c>
      <c r="W8" s="122" t="s">
        <v>360</v>
      </c>
    </row>
    <row r="9" spans="1:23" ht="24.9" customHeight="1" x14ac:dyDescent="0.3">
      <c r="A9" s="64">
        <v>5</v>
      </c>
      <c r="B9" s="60" t="str">
        <f t="shared" si="2"/>
        <v>UP3386</v>
      </c>
      <c r="C9" s="119" t="str">
        <f t="shared" si="3"/>
        <v>Kosikalan</v>
      </c>
      <c r="D9" s="41" t="s">
        <v>434</v>
      </c>
      <c r="E9" s="65">
        <v>45820</v>
      </c>
      <c r="F9" s="38" t="s">
        <v>422</v>
      </c>
      <c r="G9" s="49" t="s">
        <v>423</v>
      </c>
      <c r="H9" s="49" t="s">
        <v>424</v>
      </c>
      <c r="I9" s="120" t="s">
        <v>257</v>
      </c>
      <c r="J9" s="120" t="s">
        <v>295</v>
      </c>
      <c r="K9" s="120" t="s">
        <v>296</v>
      </c>
      <c r="L9" s="11">
        <v>357406074</v>
      </c>
      <c r="M9" s="65" t="s">
        <v>288</v>
      </c>
      <c r="N9" s="124">
        <v>52000</v>
      </c>
      <c r="O9" s="124">
        <v>830</v>
      </c>
      <c r="P9" s="121" t="s">
        <v>139</v>
      </c>
      <c r="Q9" s="80">
        <v>45478</v>
      </c>
      <c r="R9" s="124">
        <v>4150</v>
      </c>
      <c r="S9" s="124">
        <v>0</v>
      </c>
      <c r="T9" s="124">
        <v>0</v>
      </c>
      <c r="U9" s="125">
        <f t="shared" si="1"/>
        <v>4150</v>
      </c>
      <c r="V9" s="117" t="s">
        <v>205</v>
      </c>
      <c r="W9" s="122" t="s">
        <v>360</v>
      </c>
    </row>
    <row r="10" spans="1:23" ht="24.9" customHeight="1" x14ac:dyDescent="0.3">
      <c r="A10" s="64">
        <v>6</v>
      </c>
      <c r="B10" s="60" t="str">
        <f t="shared" si="2"/>
        <v>UP3386</v>
      </c>
      <c r="C10" s="119" t="str">
        <f t="shared" si="3"/>
        <v>Kosikalan</v>
      </c>
      <c r="D10" s="41" t="s">
        <v>434</v>
      </c>
      <c r="E10" s="65">
        <v>45820</v>
      </c>
      <c r="F10" s="38" t="s">
        <v>422</v>
      </c>
      <c r="G10" s="49" t="s">
        <v>423</v>
      </c>
      <c r="H10" s="49" t="s">
        <v>424</v>
      </c>
      <c r="I10" s="120" t="s">
        <v>273</v>
      </c>
      <c r="J10" s="120" t="s">
        <v>298</v>
      </c>
      <c r="K10" s="120" t="s">
        <v>299</v>
      </c>
      <c r="L10" s="11">
        <v>357406088</v>
      </c>
      <c r="M10" s="65" t="s">
        <v>300</v>
      </c>
      <c r="N10" s="124">
        <v>52000</v>
      </c>
      <c r="O10" s="124">
        <v>830</v>
      </c>
      <c r="P10" s="121" t="s">
        <v>139</v>
      </c>
      <c r="Q10" s="80">
        <v>45478</v>
      </c>
      <c r="R10" s="124">
        <v>4150</v>
      </c>
      <c r="S10" s="124">
        <v>0</v>
      </c>
      <c r="T10" s="124">
        <v>0</v>
      </c>
      <c r="U10" s="125">
        <f t="shared" si="1"/>
        <v>4150</v>
      </c>
      <c r="V10" s="117" t="s">
        <v>205</v>
      </c>
      <c r="W10" s="122" t="s">
        <v>360</v>
      </c>
    </row>
    <row r="11" spans="1:23" ht="24.9" customHeight="1" x14ac:dyDescent="0.3">
      <c r="A11" s="64">
        <v>7</v>
      </c>
      <c r="B11" s="60" t="str">
        <f t="shared" si="2"/>
        <v>UP3386</v>
      </c>
      <c r="C11" s="119" t="str">
        <f t="shared" si="3"/>
        <v>Kosikalan</v>
      </c>
      <c r="D11" s="41" t="s">
        <v>434</v>
      </c>
      <c r="E11" s="65">
        <v>45820</v>
      </c>
      <c r="F11" s="38" t="s">
        <v>422</v>
      </c>
      <c r="G11" s="49" t="s">
        <v>423</v>
      </c>
      <c r="H11" s="49" t="s">
        <v>424</v>
      </c>
      <c r="I11" s="120" t="s">
        <v>257</v>
      </c>
      <c r="J11" s="120" t="s">
        <v>302</v>
      </c>
      <c r="K11" s="120" t="s">
        <v>303</v>
      </c>
      <c r="L11" s="11">
        <v>357406091</v>
      </c>
      <c r="M11" s="65" t="s">
        <v>304</v>
      </c>
      <c r="N11" s="124">
        <v>52000</v>
      </c>
      <c r="O11" s="124">
        <v>830</v>
      </c>
      <c r="P11" s="121" t="s">
        <v>139</v>
      </c>
      <c r="Q11" s="80">
        <v>45478</v>
      </c>
      <c r="R11" s="124">
        <v>4150</v>
      </c>
      <c r="S11" s="124">
        <v>0</v>
      </c>
      <c r="T11" s="124">
        <v>0</v>
      </c>
      <c r="U11" s="125">
        <f t="shared" si="1"/>
        <v>4150</v>
      </c>
      <c r="V11" s="117" t="s">
        <v>205</v>
      </c>
      <c r="W11" s="122" t="s">
        <v>360</v>
      </c>
    </row>
    <row r="12" spans="1:23" ht="24.9" customHeight="1" x14ac:dyDescent="0.3">
      <c r="A12" s="64">
        <v>8</v>
      </c>
      <c r="B12" s="60" t="str">
        <f t="shared" si="2"/>
        <v>UP3386</v>
      </c>
      <c r="C12" s="119" t="str">
        <f t="shared" si="3"/>
        <v>Kosikalan</v>
      </c>
      <c r="D12" s="41" t="s">
        <v>434</v>
      </c>
      <c r="E12" s="65">
        <v>45820</v>
      </c>
      <c r="F12" s="38" t="s">
        <v>422</v>
      </c>
      <c r="G12" s="49" t="s">
        <v>423</v>
      </c>
      <c r="H12" s="49" t="s">
        <v>424</v>
      </c>
      <c r="I12" s="120" t="s">
        <v>273</v>
      </c>
      <c r="J12" s="120" t="s">
        <v>309</v>
      </c>
      <c r="K12" s="120" t="s">
        <v>310</v>
      </c>
      <c r="L12" s="11">
        <v>357406099</v>
      </c>
      <c r="M12" s="65" t="s">
        <v>288</v>
      </c>
      <c r="N12" s="124">
        <v>52000</v>
      </c>
      <c r="O12" s="124">
        <v>830</v>
      </c>
      <c r="P12" s="121" t="s">
        <v>139</v>
      </c>
      <c r="Q12" s="80">
        <v>45478</v>
      </c>
      <c r="R12" s="124">
        <v>4150</v>
      </c>
      <c r="S12" s="124">
        <v>0</v>
      </c>
      <c r="T12" s="124">
        <v>0</v>
      </c>
      <c r="U12" s="125">
        <f t="shared" si="1"/>
        <v>4150</v>
      </c>
      <c r="V12" s="117" t="s">
        <v>205</v>
      </c>
      <c r="W12" s="122" t="s">
        <v>361</v>
      </c>
    </row>
    <row r="13" spans="1:23" ht="24.9" customHeight="1" x14ac:dyDescent="0.3">
      <c r="A13" s="64">
        <v>9</v>
      </c>
      <c r="B13" s="60" t="str">
        <f t="shared" si="2"/>
        <v>UP3386</v>
      </c>
      <c r="C13" s="119" t="str">
        <f t="shared" si="3"/>
        <v>Kosikalan</v>
      </c>
      <c r="D13" s="41" t="s">
        <v>434</v>
      </c>
      <c r="E13" s="65">
        <v>45820</v>
      </c>
      <c r="F13" s="38" t="s">
        <v>422</v>
      </c>
      <c r="G13" s="49" t="s">
        <v>423</v>
      </c>
      <c r="H13" s="49" t="s">
        <v>424</v>
      </c>
      <c r="I13" s="120" t="s">
        <v>257</v>
      </c>
      <c r="J13" s="120" t="s">
        <v>314</v>
      </c>
      <c r="K13" s="120" t="s">
        <v>315</v>
      </c>
      <c r="L13" s="11">
        <v>357406100</v>
      </c>
      <c r="M13" s="65" t="s">
        <v>288</v>
      </c>
      <c r="N13" s="124">
        <v>52000</v>
      </c>
      <c r="O13" s="124">
        <v>830</v>
      </c>
      <c r="P13" s="121" t="s">
        <v>139</v>
      </c>
      <c r="Q13" s="80">
        <v>45478</v>
      </c>
      <c r="R13" s="124">
        <v>3320</v>
      </c>
      <c r="S13" s="124">
        <v>0</v>
      </c>
      <c r="T13" s="124">
        <v>0</v>
      </c>
      <c r="U13" s="125">
        <f t="shared" si="1"/>
        <v>3320</v>
      </c>
      <c r="V13" s="117" t="s">
        <v>205</v>
      </c>
      <c r="W13" s="122" t="s">
        <v>362</v>
      </c>
    </row>
    <row r="14" spans="1:23" ht="24.9" customHeight="1" x14ac:dyDescent="0.3">
      <c r="A14" s="64">
        <v>10</v>
      </c>
      <c r="B14" s="60" t="str">
        <f t="shared" si="2"/>
        <v>UP3386</v>
      </c>
      <c r="C14" s="119" t="str">
        <f t="shared" si="3"/>
        <v>Kosikalan</v>
      </c>
      <c r="D14" s="41" t="s">
        <v>434</v>
      </c>
      <c r="E14" s="65">
        <v>45820</v>
      </c>
      <c r="F14" s="38" t="s">
        <v>422</v>
      </c>
      <c r="G14" s="49" t="s">
        <v>423</v>
      </c>
      <c r="H14" s="49" t="s">
        <v>424</v>
      </c>
      <c r="I14" s="120" t="s">
        <v>257</v>
      </c>
      <c r="J14" s="120" t="s">
        <v>321</v>
      </c>
      <c r="K14" s="120" t="s">
        <v>322</v>
      </c>
      <c r="L14" s="11">
        <v>357406113</v>
      </c>
      <c r="M14" s="65" t="s">
        <v>304</v>
      </c>
      <c r="N14" s="124">
        <v>52000</v>
      </c>
      <c r="O14" s="124">
        <v>830</v>
      </c>
      <c r="P14" s="121" t="s">
        <v>139</v>
      </c>
      <c r="Q14" s="80">
        <v>45478</v>
      </c>
      <c r="R14" s="124">
        <v>4150</v>
      </c>
      <c r="S14" s="124">
        <v>0</v>
      </c>
      <c r="T14" s="124">
        <v>0</v>
      </c>
      <c r="U14" s="125">
        <f t="shared" si="1"/>
        <v>4150</v>
      </c>
      <c r="V14" s="117" t="s">
        <v>205</v>
      </c>
      <c r="W14" s="122" t="s">
        <v>360</v>
      </c>
    </row>
    <row r="15" spans="1:23" ht="24.9" customHeight="1" x14ac:dyDescent="0.3">
      <c r="A15" s="64">
        <v>11</v>
      </c>
      <c r="B15" s="60" t="str">
        <f t="shared" si="2"/>
        <v>UP3386</v>
      </c>
      <c r="C15" s="119" t="str">
        <f t="shared" si="3"/>
        <v>Kosikalan</v>
      </c>
      <c r="D15" s="41" t="s">
        <v>434</v>
      </c>
      <c r="E15" s="65">
        <v>45820</v>
      </c>
      <c r="F15" s="38" t="s">
        <v>422</v>
      </c>
      <c r="G15" s="49" t="s">
        <v>423</v>
      </c>
      <c r="H15" s="49" t="s">
        <v>424</v>
      </c>
      <c r="I15" s="120" t="s">
        <v>257</v>
      </c>
      <c r="J15" s="120" t="s">
        <v>324</v>
      </c>
      <c r="K15" s="120" t="s">
        <v>325</v>
      </c>
      <c r="L15" s="11">
        <v>357406114</v>
      </c>
      <c r="M15" s="65" t="s">
        <v>288</v>
      </c>
      <c r="N15" s="124">
        <v>52000</v>
      </c>
      <c r="O15" s="124">
        <v>830</v>
      </c>
      <c r="P15" s="121" t="s">
        <v>139</v>
      </c>
      <c r="Q15" s="80">
        <v>45478</v>
      </c>
      <c r="R15" s="124">
        <v>4150</v>
      </c>
      <c r="S15" s="124">
        <v>0</v>
      </c>
      <c r="T15" s="124">
        <v>0</v>
      </c>
      <c r="U15" s="125">
        <f t="shared" si="1"/>
        <v>4150</v>
      </c>
      <c r="V15" s="117" t="s">
        <v>205</v>
      </c>
      <c r="W15" s="122" t="s">
        <v>360</v>
      </c>
    </row>
    <row r="16" spans="1:23" ht="24.9" customHeight="1" x14ac:dyDescent="0.3">
      <c r="A16" s="64">
        <v>12</v>
      </c>
      <c r="B16" s="60" t="str">
        <f t="shared" si="2"/>
        <v>UP3386</v>
      </c>
      <c r="C16" s="119" t="str">
        <f t="shared" si="3"/>
        <v>Kosikalan</v>
      </c>
      <c r="D16" s="41" t="s">
        <v>434</v>
      </c>
      <c r="E16" s="65">
        <v>45820</v>
      </c>
      <c r="F16" s="38" t="s">
        <v>422</v>
      </c>
      <c r="G16" s="49" t="s">
        <v>423</v>
      </c>
      <c r="H16" s="49" t="s">
        <v>424</v>
      </c>
      <c r="I16" s="120" t="s">
        <v>257</v>
      </c>
      <c r="J16" s="120" t="s">
        <v>331</v>
      </c>
      <c r="K16" s="120" t="s">
        <v>332</v>
      </c>
      <c r="L16" s="11">
        <v>357406117</v>
      </c>
      <c r="M16" s="65" t="s">
        <v>304</v>
      </c>
      <c r="N16" s="124">
        <v>52000</v>
      </c>
      <c r="O16" s="124">
        <v>830</v>
      </c>
      <c r="P16" s="121" t="s">
        <v>139</v>
      </c>
      <c r="Q16" s="80">
        <v>45478</v>
      </c>
      <c r="R16" s="124">
        <v>4150</v>
      </c>
      <c r="S16" s="124">
        <v>0</v>
      </c>
      <c r="T16" s="124">
        <v>0</v>
      </c>
      <c r="U16" s="125">
        <f t="shared" si="1"/>
        <v>4150</v>
      </c>
      <c r="V16" s="117" t="s">
        <v>205</v>
      </c>
      <c r="W16" s="122" t="s">
        <v>363</v>
      </c>
    </row>
    <row r="17" spans="1:23" ht="24.9" customHeight="1" x14ac:dyDescent="0.3">
      <c r="A17" s="64">
        <v>13</v>
      </c>
      <c r="B17" s="60" t="str">
        <f t="shared" si="2"/>
        <v>UP3386</v>
      </c>
      <c r="C17" s="119" t="str">
        <f t="shared" si="3"/>
        <v>Kosikalan</v>
      </c>
      <c r="D17" s="41" t="s">
        <v>434</v>
      </c>
      <c r="E17" s="65">
        <v>45820</v>
      </c>
      <c r="F17" s="38" t="s">
        <v>422</v>
      </c>
      <c r="G17" s="49" t="s">
        <v>423</v>
      </c>
      <c r="H17" s="49" t="s">
        <v>424</v>
      </c>
      <c r="I17" s="120" t="s">
        <v>257</v>
      </c>
      <c r="J17" s="120" t="s">
        <v>335</v>
      </c>
      <c r="K17" s="120" t="s">
        <v>336</v>
      </c>
      <c r="L17" s="11">
        <v>357406122</v>
      </c>
      <c r="M17" s="65" t="s">
        <v>288</v>
      </c>
      <c r="N17" s="124">
        <v>52000</v>
      </c>
      <c r="O17" s="124">
        <v>830</v>
      </c>
      <c r="P17" s="121" t="s">
        <v>139</v>
      </c>
      <c r="Q17" s="80">
        <v>45478</v>
      </c>
      <c r="R17" s="124">
        <v>3320</v>
      </c>
      <c r="S17" s="124">
        <v>0</v>
      </c>
      <c r="T17" s="124">
        <v>0</v>
      </c>
      <c r="U17" s="125">
        <f t="shared" si="1"/>
        <v>3320</v>
      </c>
      <c r="V17" s="117" t="s">
        <v>205</v>
      </c>
      <c r="W17" s="122" t="s">
        <v>364</v>
      </c>
    </row>
    <row r="18" spans="1:23" ht="24.9" customHeight="1" x14ac:dyDescent="0.3">
      <c r="A18" s="64">
        <v>14</v>
      </c>
      <c r="B18" s="60" t="str">
        <f t="shared" si="2"/>
        <v>UP3386</v>
      </c>
      <c r="C18" s="119" t="str">
        <f t="shared" si="3"/>
        <v>Kosikalan</v>
      </c>
      <c r="D18" s="41" t="s">
        <v>434</v>
      </c>
      <c r="E18" s="65">
        <v>45820</v>
      </c>
      <c r="F18" s="38" t="s">
        <v>422</v>
      </c>
      <c r="G18" s="49" t="s">
        <v>423</v>
      </c>
      <c r="H18" s="49" t="s">
        <v>424</v>
      </c>
      <c r="I18" s="120" t="s">
        <v>257</v>
      </c>
      <c r="J18" s="120" t="s">
        <v>337</v>
      </c>
      <c r="K18" s="120" t="s">
        <v>338</v>
      </c>
      <c r="L18" s="11">
        <v>357406123</v>
      </c>
      <c r="M18" s="65" t="s">
        <v>304</v>
      </c>
      <c r="N18" s="124">
        <v>52000</v>
      </c>
      <c r="O18" s="124">
        <v>830</v>
      </c>
      <c r="P18" s="121" t="s">
        <v>139</v>
      </c>
      <c r="Q18" s="80">
        <v>45478</v>
      </c>
      <c r="R18" s="124">
        <v>4150</v>
      </c>
      <c r="S18" s="124">
        <v>0</v>
      </c>
      <c r="T18" s="124">
        <v>0</v>
      </c>
      <c r="U18" s="125">
        <f t="shared" si="1"/>
        <v>4150</v>
      </c>
      <c r="V18" s="117" t="s">
        <v>205</v>
      </c>
      <c r="W18" s="122" t="s">
        <v>360</v>
      </c>
    </row>
    <row r="19" spans="1:23" ht="24.9" customHeight="1" x14ac:dyDescent="0.3">
      <c r="A19" s="64">
        <v>15</v>
      </c>
      <c r="B19" s="60" t="str">
        <f t="shared" si="2"/>
        <v>UP3386</v>
      </c>
      <c r="C19" s="119" t="str">
        <f t="shared" si="3"/>
        <v>Kosikalan</v>
      </c>
      <c r="D19" s="41" t="s">
        <v>434</v>
      </c>
      <c r="E19" s="65">
        <v>45820</v>
      </c>
      <c r="F19" s="38" t="s">
        <v>422</v>
      </c>
      <c r="G19" s="49" t="s">
        <v>423</v>
      </c>
      <c r="H19" s="49" t="s">
        <v>424</v>
      </c>
      <c r="I19" s="120" t="s">
        <v>273</v>
      </c>
      <c r="J19" s="120" t="s">
        <v>344</v>
      </c>
      <c r="K19" s="120" t="s">
        <v>345</v>
      </c>
      <c r="L19" s="11">
        <v>357406144</v>
      </c>
      <c r="M19" s="65" t="s">
        <v>288</v>
      </c>
      <c r="N19" s="124">
        <v>52000</v>
      </c>
      <c r="O19" s="124">
        <v>830</v>
      </c>
      <c r="P19" s="121" t="s">
        <v>139</v>
      </c>
      <c r="Q19" s="80">
        <v>45478</v>
      </c>
      <c r="R19" s="124">
        <v>4150</v>
      </c>
      <c r="S19" s="124">
        <v>0</v>
      </c>
      <c r="T19" s="124">
        <v>0</v>
      </c>
      <c r="U19" s="125">
        <f t="shared" si="1"/>
        <v>4150</v>
      </c>
      <c r="V19" s="117" t="s">
        <v>205</v>
      </c>
      <c r="W19" s="122" t="s">
        <v>365</v>
      </c>
    </row>
    <row r="20" spans="1:23" ht="24.9" customHeight="1" x14ac:dyDescent="0.3">
      <c r="A20" s="64">
        <v>16</v>
      </c>
      <c r="B20" s="60" t="str">
        <f t="shared" si="2"/>
        <v>UP3386</v>
      </c>
      <c r="C20" s="119" t="str">
        <f t="shared" si="3"/>
        <v>Kosikalan</v>
      </c>
      <c r="D20" s="41" t="s">
        <v>434</v>
      </c>
      <c r="E20" s="65">
        <v>45820</v>
      </c>
      <c r="F20" s="38" t="s">
        <v>422</v>
      </c>
      <c r="G20" s="49" t="s">
        <v>423</v>
      </c>
      <c r="H20" s="49" t="s">
        <v>424</v>
      </c>
      <c r="I20" s="120" t="s">
        <v>273</v>
      </c>
      <c r="J20" s="120" t="s">
        <v>351</v>
      </c>
      <c r="K20" s="120" t="s">
        <v>352</v>
      </c>
      <c r="L20" s="11">
        <v>357406158</v>
      </c>
      <c r="M20" s="65" t="s">
        <v>304</v>
      </c>
      <c r="N20" s="124">
        <v>52000</v>
      </c>
      <c r="O20" s="124">
        <v>830</v>
      </c>
      <c r="P20" s="121" t="s">
        <v>139</v>
      </c>
      <c r="Q20" s="80">
        <v>45478</v>
      </c>
      <c r="R20" s="124">
        <v>4150</v>
      </c>
      <c r="S20" s="124">
        <v>0</v>
      </c>
      <c r="T20" s="124">
        <v>0</v>
      </c>
      <c r="U20" s="125">
        <f t="shared" si="1"/>
        <v>4150</v>
      </c>
      <c r="V20" s="117" t="s">
        <v>205</v>
      </c>
      <c r="W20" s="122" t="s">
        <v>360</v>
      </c>
    </row>
    <row r="21" spans="1:23" ht="24.9" customHeight="1" x14ac:dyDescent="0.3">
      <c r="A21" s="64">
        <v>17</v>
      </c>
      <c r="B21" s="60" t="str">
        <f t="shared" si="2"/>
        <v>UP3386</v>
      </c>
      <c r="C21" s="119" t="str">
        <f t="shared" si="3"/>
        <v>Kosikalan</v>
      </c>
      <c r="D21" s="41" t="s">
        <v>434</v>
      </c>
      <c r="E21" s="65">
        <v>45820</v>
      </c>
      <c r="F21" s="38" t="s">
        <v>422</v>
      </c>
      <c r="G21" s="49" t="s">
        <v>423</v>
      </c>
      <c r="H21" s="49" t="s">
        <v>424</v>
      </c>
      <c r="I21" s="120" t="s">
        <v>368</v>
      </c>
      <c r="J21" s="120" t="s">
        <v>389</v>
      </c>
      <c r="K21" s="120" t="s">
        <v>391</v>
      </c>
      <c r="L21" s="11">
        <v>355061106</v>
      </c>
      <c r="M21" s="65" t="s">
        <v>392</v>
      </c>
      <c r="N21" s="124">
        <v>42000</v>
      </c>
      <c r="O21" s="124">
        <v>950</v>
      </c>
      <c r="P21" s="121" t="s">
        <v>139</v>
      </c>
      <c r="Q21" s="80">
        <v>45526</v>
      </c>
      <c r="R21" s="124">
        <v>4750</v>
      </c>
      <c r="S21" s="124">
        <v>0</v>
      </c>
      <c r="T21" s="124">
        <v>0</v>
      </c>
      <c r="U21" s="125">
        <f t="shared" si="1"/>
        <v>4750</v>
      </c>
      <c r="V21" s="117" t="s">
        <v>202</v>
      </c>
      <c r="W21" s="122" t="s">
        <v>421</v>
      </c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ref="D22:D70" si="4">IF(J22&lt;&gt;"", $D$5, "")</f>
        <v/>
      </c>
      <c r="E22" s="65"/>
      <c r="F22" s="38" t="str">
        <f t="shared" ref="F22:F70" si="5">IF(J22&lt;&gt;"", $F$5, "")</f>
        <v/>
      </c>
      <c r="G22" s="49" t="str">
        <f t="shared" ref="G22:G70" si="6">IF(J22&lt;&gt;"", $G$5, "")</f>
        <v/>
      </c>
      <c r="H22" s="49" t="str">
        <f t="shared" ref="H22:H70" si="7">IF(J22&lt;&gt;"", $H$5, "")</f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4" zoomScaleNormal="100" workbookViewId="0">
      <selection activeCell="A13" sqref="A13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211104</v>
      </c>
      <c r="J5" s="38" t="s">
        <v>254</v>
      </c>
      <c r="K5" s="84">
        <v>211104</v>
      </c>
      <c r="L5" s="84" t="s">
        <v>255</v>
      </c>
      <c r="M5" s="38" t="s">
        <v>256</v>
      </c>
      <c r="N5" s="84">
        <v>503356</v>
      </c>
      <c r="O5" s="84" t="s">
        <v>257</v>
      </c>
      <c r="P5" s="84">
        <v>817951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353885316</v>
      </c>
      <c r="Z5" s="38" t="s">
        <v>264</v>
      </c>
      <c r="AA5" s="108" t="s">
        <v>265</v>
      </c>
      <c r="AB5" s="84">
        <v>42000</v>
      </c>
      <c r="AC5" s="108"/>
      <c r="AD5" s="84">
        <v>50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950</v>
      </c>
      <c r="AK5" s="84">
        <v>950</v>
      </c>
      <c r="AL5" s="108" t="s">
        <v>271</v>
      </c>
      <c r="AM5" s="84">
        <v>40113.360000000001</v>
      </c>
      <c r="AN5" s="112">
        <v>5410.64</v>
      </c>
      <c r="AO5" s="112">
        <v>45524</v>
      </c>
      <c r="AP5" s="112">
        <v>1886.64</v>
      </c>
      <c r="AQ5" s="112">
        <v>13.36</v>
      </c>
      <c r="AR5" s="112">
        <v>1900</v>
      </c>
      <c r="AS5" s="112">
        <v>1886.64</v>
      </c>
      <c r="AT5" s="112">
        <v>13.36</v>
      </c>
      <c r="AU5" s="112">
        <v>1900</v>
      </c>
      <c r="AV5" s="84">
        <v>79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 t="s">
        <v>356</v>
      </c>
      <c r="BI5" s="38" t="s">
        <v>110</v>
      </c>
      <c r="BJ5" s="85">
        <v>45820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4750</v>
      </c>
      <c r="BQ5" s="117" t="s">
        <v>205</v>
      </c>
      <c r="BR5" s="129" t="s">
        <v>357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211104</v>
      </c>
      <c r="J6" s="38" t="s">
        <v>254</v>
      </c>
      <c r="K6" s="84">
        <v>211104</v>
      </c>
      <c r="L6" s="84" t="s">
        <v>255</v>
      </c>
      <c r="M6" s="38" t="s">
        <v>256</v>
      </c>
      <c r="N6" s="84">
        <v>478674</v>
      </c>
      <c r="O6" s="84" t="s">
        <v>273</v>
      </c>
      <c r="P6" s="84">
        <v>750210</v>
      </c>
      <c r="Q6" s="38" t="s">
        <v>274</v>
      </c>
      <c r="R6" s="38" t="s">
        <v>259</v>
      </c>
      <c r="S6" s="84" t="s">
        <v>275</v>
      </c>
      <c r="T6" s="84" t="s">
        <v>275</v>
      </c>
      <c r="U6" s="84" t="s">
        <v>276</v>
      </c>
      <c r="V6" s="84" t="s">
        <v>262</v>
      </c>
      <c r="W6" s="84">
        <v>541</v>
      </c>
      <c r="X6" s="38" t="s">
        <v>263</v>
      </c>
      <c r="Y6" s="84">
        <v>353925008</v>
      </c>
      <c r="Z6" s="38" t="s">
        <v>277</v>
      </c>
      <c r="AA6" s="108" t="s">
        <v>278</v>
      </c>
      <c r="AB6" s="84">
        <v>42000</v>
      </c>
      <c r="AC6" s="108"/>
      <c r="AD6" s="84">
        <v>50</v>
      </c>
      <c r="AE6" s="84" t="s">
        <v>266</v>
      </c>
      <c r="AF6" s="84" t="s">
        <v>267</v>
      </c>
      <c r="AG6" s="108" t="s">
        <v>279</v>
      </c>
      <c r="AH6" s="84" t="s">
        <v>269</v>
      </c>
      <c r="AI6" s="108" t="s">
        <v>280</v>
      </c>
      <c r="AJ6" s="84">
        <v>950</v>
      </c>
      <c r="AK6" s="84">
        <v>950</v>
      </c>
      <c r="AL6" s="108" t="s">
        <v>281</v>
      </c>
      <c r="AM6" s="84">
        <v>38244.49</v>
      </c>
      <c r="AN6" s="112">
        <v>5415.51</v>
      </c>
      <c r="AO6" s="112">
        <v>43660</v>
      </c>
      <c r="AP6" s="112">
        <v>3755.51</v>
      </c>
      <c r="AQ6" s="112">
        <v>44.49</v>
      </c>
      <c r="AR6" s="112">
        <v>3800</v>
      </c>
      <c r="AS6" s="112">
        <v>3755.51</v>
      </c>
      <c r="AT6" s="112">
        <v>44.49</v>
      </c>
      <c r="AU6" s="112">
        <v>3800</v>
      </c>
      <c r="AV6" s="84">
        <v>78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275</v>
      </c>
      <c r="BG6" s="84"/>
      <c r="BH6" s="114" t="s">
        <v>356</v>
      </c>
      <c r="BI6" s="38" t="s">
        <v>110</v>
      </c>
      <c r="BJ6" s="85">
        <v>45820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5700</v>
      </c>
      <c r="BQ6" s="117" t="s">
        <v>205</v>
      </c>
      <c r="BR6" s="129" t="s">
        <v>358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211104</v>
      </c>
      <c r="J7" s="38" t="s">
        <v>254</v>
      </c>
      <c r="K7" s="84">
        <v>211104</v>
      </c>
      <c r="L7" s="84" t="s">
        <v>255</v>
      </c>
      <c r="M7" s="38" t="s">
        <v>256</v>
      </c>
      <c r="N7" s="84">
        <v>503356</v>
      </c>
      <c r="O7" s="84" t="s">
        <v>257</v>
      </c>
      <c r="P7" s="84">
        <v>817950</v>
      </c>
      <c r="Q7" s="38" t="s">
        <v>282</v>
      </c>
      <c r="R7" s="38" t="s">
        <v>259</v>
      </c>
      <c r="S7" s="84" t="s">
        <v>283</v>
      </c>
      <c r="T7" s="84" t="s">
        <v>283</v>
      </c>
      <c r="U7" s="84" t="s">
        <v>276</v>
      </c>
      <c r="V7" s="84" t="s">
        <v>262</v>
      </c>
      <c r="W7" s="84">
        <v>541</v>
      </c>
      <c r="X7" s="38" t="s">
        <v>263</v>
      </c>
      <c r="Y7" s="84">
        <v>353925528</v>
      </c>
      <c r="Z7" s="38" t="s">
        <v>284</v>
      </c>
      <c r="AA7" s="108" t="s">
        <v>278</v>
      </c>
      <c r="AB7" s="84">
        <v>42000</v>
      </c>
      <c r="AC7" s="108"/>
      <c r="AD7" s="84">
        <v>50</v>
      </c>
      <c r="AE7" s="84" t="s">
        <v>266</v>
      </c>
      <c r="AF7" s="84" t="s">
        <v>267</v>
      </c>
      <c r="AG7" s="108" t="s">
        <v>279</v>
      </c>
      <c r="AH7" s="84" t="s">
        <v>269</v>
      </c>
      <c r="AI7" s="108" t="s">
        <v>280</v>
      </c>
      <c r="AJ7" s="84">
        <v>950</v>
      </c>
      <c r="AK7" s="84">
        <v>950</v>
      </c>
      <c r="AL7" s="108" t="s">
        <v>281</v>
      </c>
      <c r="AM7" s="84">
        <v>40113.339999999997</v>
      </c>
      <c r="AN7" s="112">
        <v>5446.66</v>
      </c>
      <c r="AO7" s="112">
        <v>45560</v>
      </c>
      <c r="AP7" s="112">
        <v>1886.66</v>
      </c>
      <c r="AQ7" s="112">
        <v>13.34</v>
      </c>
      <c r="AR7" s="112">
        <v>1900</v>
      </c>
      <c r="AS7" s="112">
        <v>1886.66</v>
      </c>
      <c r="AT7" s="112">
        <v>13.34</v>
      </c>
      <c r="AU7" s="112">
        <v>1900</v>
      </c>
      <c r="AV7" s="84">
        <v>78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283</v>
      </c>
      <c r="BG7" s="84"/>
      <c r="BH7" s="114" t="s">
        <v>356</v>
      </c>
      <c r="BI7" s="38" t="s">
        <v>110</v>
      </c>
      <c r="BJ7" s="85">
        <v>45820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3800</v>
      </c>
      <c r="BQ7" s="117" t="s">
        <v>205</v>
      </c>
      <c r="BR7" s="129" t="s">
        <v>359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211104</v>
      </c>
      <c r="J8" s="38" t="s">
        <v>254</v>
      </c>
      <c r="K8" s="84">
        <v>211104</v>
      </c>
      <c r="L8" s="84" t="s">
        <v>255</v>
      </c>
      <c r="M8" s="38" t="s">
        <v>256</v>
      </c>
      <c r="N8" s="84">
        <v>478674</v>
      </c>
      <c r="O8" s="84" t="s">
        <v>273</v>
      </c>
      <c r="P8" s="84">
        <v>750226</v>
      </c>
      <c r="Q8" s="38" t="s">
        <v>285</v>
      </c>
      <c r="R8" s="38" t="s">
        <v>259</v>
      </c>
      <c r="S8" s="84" t="s">
        <v>286</v>
      </c>
      <c r="T8" s="84" t="s">
        <v>286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357406046</v>
      </c>
      <c r="Z8" s="38" t="s">
        <v>287</v>
      </c>
      <c r="AA8" s="108" t="s">
        <v>288</v>
      </c>
      <c r="AB8" s="84">
        <v>52000</v>
      </c>
      <c r="AC8" s="108"/>
      <c r="AD8" s="84">
        <v>75</v>
      </c>
      <c r="AE8" s="84" t="s">
        <v>289</v>
      </c>
      <c r="AF8" s="84" t="s">
        <v>267</v>
      </c>
      <c r="AG8" s="108" t="s">
        <v>268</v>
      </c>
      <c r="AH8" s="84" t="s">
        <v>269</v>
      </c>
      <c r="AI8" s="108" t="s">
        <v>290</v>
      </c>
      <c r="AJ8" s="84">
        <v>830</v>
      </c>
      <c r="AK8" s="84">
        <v>830</v>
      </c>
      <c r="AL8" s="108" t="s">
        <v>291</v>
      </c>
      <c r="AM8" s="84">
        <v>18741.23</v>
      </c>
      <c r="AN8" s="112">
        <v>6618.77</v>
      </c>
      <c r="AO8" s="112">
        <v>25360</v>
      </c>
      <c r="AP8" s="112">
        <v>33258.769999999997</v>
      </c>
      <c r="AQ8" s="112">
        <v>3674.23</v>
      </c>
      <c r="AR8" s="112">
        <v>36933</v>
      </c>
      <c r="AS8" s="112">
        <v>12977.7</v>
      </c>
      <c r="AT8" s="112">
        <v>2332.3000000000002</v>
      </c>
      <c r="AU8" s="112">
        <v>15310</v>
      </c>
      <c r="AV8" s="84">
        <v>49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286</v>
      </c>
      <c r="BG8" s="84"/>
      <c r="BH8" s="114" t="s">
        <v>356</v>
      </c>
      <c r="BI8" s="38" t="s">
        <v>110</v>
      </c>
      <c r="BJ8" s="85">
        <v>45820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366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211104</v>
      </c>
      <c r="J9" s="38" t="s">
        <v>254</v>
      </c>
      <c r="K9" s="84">
        <v>211104</v>
      </c>
      <c r="L9" s="84" t="s">
        <v>255</v>
      </c>
      <c r="M9" s="38" t="s">
        <v>256</v>
      </c>
      <c r="N9" s="84">
        <v>503356</v>
      </c>
      <c r="O9" s="84" t="s">
        <v>257</v>
      </c>
      <c r="P9" s="84">
        <v>817950</v>
      </c>
      <c r="Q9" s="38" t="s">
        <v>282</v>
      </c>
      <c r="R9" s="38" t="s">
        <v>259</v>
      </c>
      <c r="S9" s="84" t="s">
        <v>292</v>
      </c>
      <c r="T9" s="84" t="s">
        <v>292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357406055</v>
      </c>
      <c r="Z9" s="38" t="s">
        <v>293</v>
      </c>
      <c r="AA9" s="108" t="s">
        <v>288</v>
      </c>
      <c r="AB9" s="84">
        <v>52000</v>
      </c>
      <c r="AC9" s="108"/>
      <c r="AD9" s="84">
        <v>75</v>
      </c>
      <c r="AE9" s="84" t="s">
        <v>289</v>
      </c>
      <c r="AF9" s="84" t="s">
        <v>267</v>
      </c>
      <c r="AG9" s="108" t="s">
        <v>268</v>
      </c>
      <c r="AH9" s="84" t="s">
        <v>269</v>
      </c>
      <c r="AI9" s="108" t="s">
        <v>290</v>
      </c>
      <c r="AJ9" s="84">
        <v>830</v>
      </c>
      <c r="AK9" s="84">
        <v>830</v>
      </c>
      <c r="AL9" s="108" t="s">
        <v>294</v>
      </c>
      <c r="AM9" s="84">
        <v>22505.19</v>
      </c>
      <c r="AN9" s="112">
        <v>7374.81</v>
      </c>
      <c r="AO9" s="112">
        <v>29880</v>
      </c>
      <c r="AP9" s="112">
        <v>29494.81</v>
      </c>
      <c r="AQ9" s="112">
        <v>2918.19</v>
      </c>
      <c r="AR9" s="112">
        <v>32413</v>
      </c>
      <c r="AS9" s="112">
        <v>9213.74</v>
      </c>
      <c r="AT9" s="112">
        <v>1576.26</v>
      </c>
      <c r="AU9" s="112">
        <v>10790</v>
      </c>
      <c r="AV9" s="84">
        <v>49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292</v>
      </c>
      <c r="BG9" s="84"/>
      <c r="BH9" s="114" t="s">
        <v>356</v>
      </c>
      <c r="BI9" s="38" t="s">
        <v>110</v>
      </c>
      <c r="BJ9" s="85">
        <v>45820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4150</v>
      </c>
      <c r="BQ9" s="117" t="s">
        <v>205</v>
      </c>
      <c r="BR9" s="129" t="s">
        <v>360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211104</v>
      </c>
      <c r="J10" s="38" t="s">
        <v>254</v>
      </c>
      <c r="K10" s="84">
        <v>211104</v>
      </c>
      <c r="L10" s="84" t="s">
        <v>255</v>
      </c>
      <c r="M10" s="38" t="s">
        <v>256</v>
      </c>
      <c r="N10" s="84">
        <v>503356</v>
      </c>
      <c r="O10" s="84" t="s">
        <v>257</v>
      </c>
      <c r="P10" s="84">
        <v>817950</v>
      </c>
      <c r="Q10" s="38" t="s">
        <v>282</v>
      </c>
      <c r="R10" s="38" t="s">
        <v>259</v>
      </c>
      <c r="S10" s="84" t="s">
        <v>295</v>
      </c>
      <c r="T10" s="84" t="s">
        <v>295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357406074</v>
      </c>
      <c r="Z10" s="38" t="s">
        <v>296</v>
      </c>
      <c r="AA10" s="108" t="s">
        <v>288</v>
      </c>
      <c r="AB10" s="84">
        <v>52000</v>
      </c>
      <c r="AC10" s="108"/>
      <c r="AD10" s="84">
        <v>75</v>
      </c>
      <c r="AE10" s="84" t="s">
        <v>289</v>
      </c>
      <c r="AF10" s="84" t="s">
        <v>267</v>
      </c>
      <c r="AG10" s="108" t="s">
        <v>268</v>
      </c>
      <c r="AH10" s="84" t="s">
        <v>269</v>
      </c>
      <c r="AI10" s="108" t="s">
        <v>290</v>
      </c>
      <c r="AJ10" s="84">
        <v>830</v>
      </c>
      <c r="AK10" s="84">
        <v>830</v>
      </c>
      <c r="AL10" s="108" t="s">
        <v>294</v>
      </c>
      <c r="AM10" s="84">
        <v>22505.19</v>
      </c>
      <c r="AN10" s="112">
        <v>7374.81</v>
      </c>
      <c r="AO10" s="112">
        <v>29880</v>
      </c>
      <c r="AP10" s="112">
        <v>29494.81</v>
      </c>
      <c r="AQ10" s="112">
        <v>2918.19</v>
      </c>
      <c r="AR10" s="112">
        <v>32413</v>
      </c>
      <c r="AS10" s="112">
        <v>9213.74</v>
      </c>
      <c r="AT10" s="112">
        <v>1576.26</v>
      </c>
      <c r="AU10" s="112">
        <v>10790</v>
      </c>
      <c r="AV10" s="84">
        <v>49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295</v>
      </c>
      <c r="BG10" s="84"/>
      <c r="BH10" s="114" t="s">
        <v>356</v>
      </c>
      <c r="BI10" s="38" t="s">
        <v>110</v>
      </c>
      <c r="BJ10" s="85">
        <v>45820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4150</v>
      </c>
      <c r="BQ10" s="117" t="s">
        <v>205</v>
      </c>
      <c r="BR10" s="129" t="s">
        <v>360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211104</v>
      </c>
      <c r="J11" s="38" t="s">
        <v>254</v>
      </c>
      <c r="K11" s="84">
        <v>211104</v>
      </c>
      <c r="L11" s="84" t="s">
        <v>255</v>
      </c>
      <c r="M11" s="38" t="s">
        <v>256</v>
      </c>
      <c r="N11" s="84">
        <v>478674</v>
      </c>
      <c r="O11" s="84" t="s">
        <v>273</v>
      </c>
      <c r="P11" s="84">
        <v>750209</v>
      </c>
      <c r="Q11" s="38" t="s">
        <v>297</v>
      </c>
      <c r="R11" s="38" t="s">
        <v>259</v>
      </c>
      <c r="S11" s="84" t="s">
        <v>298</v>
      </c>
      <c r="T11" s="84" t="s">
        <v>298</v>
      </c>
      <c r="U11" s="84" t="s">
        <v>276</v>
      </c>
      <c r="V11" s="84" t="s">
        <v>262</v>
      </c>
      <c r="W11" s="84">
        <v>0</v>
      </c>
      <c r="X11" s="38" t="s">
        <v>263</v>
      </c>
      <c r="Y11" s="84">
        <v>357406088</v>
      </c>
      <c r="Z11" s="38" t="s">
        <v>299</v>
      </c>
      <c r="AA11" s="108" t="s">
        <v>300</v>
      </c>
      <c r="AB11" s="84">
        <v>52000</v>
      </c>
      <c r="AC11" s="108"/>
      <c r="AD11" s="84">
        <v>75</v>
      </c>
      <c r="AE11" s="84" t="s">
        <v>289</v>
      </c>
      <c r="AF11" s="84" t="s">
        <v>267</v>
      </c>
      <c r="AG11" s="108" t="s">
        <v>301</v>
      </c>
      <c r="AH11" s="84" t="s">
        <v>269</v>
      </c>
      <c r="AI11" s="108" t="s">
        <v>290</v>
      </c>
      <c r="AJ11" s="84">
        <v>830</v>
      </c>
      <c r="AK11" s="84">
        <v>830</v>
      </c>
      <c r="AL11" s="108" t="s">
        <v>294</v>
      </c>
      <c r="AM11" s="84">
        <v>22757.83</v>
      </c>
      <c r="AN11" s="112">
        <v>7122.17</v>
      </c>
      <c r="AO11" s="112">
        <v>29880</v>
      </c>
      <c r="AP11" s="112">
        <v>29242.17</v>
      </c>
      <c r="AQ11" s="112">
        <v>2866.83</v>
      </c>
      <c r="AR11" s="112">
        <v>32109</v>
      </c>
      <c r="AS11" s="112">
        <v>9229.92</v>
      </c>
      <c r="AT11" s="112">
        <v>1560.08</v>
      </c>
      <c r="AU11" s="112">
        <v>10790</v>
      </c>
      <c r="AV11" s="84">
        <v>49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298</v>
      </c>
      <c r="BG11" s="84"/>
      <c r="BH11" s="114" t="s">
        <v>356</v>
      </c>
      <c r="BI11" s="38" t="s">
        <v>110</v>
      </c>
      <c r="BJ11" s="85">
        <v>45820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4150</v>
      </c>
      <c r="BQ11" s="117" t="s">
        <v>205</v>
      </c>
      <c r="BR11" s="129" t="s">
        <v>360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211104</v>
      </c>
      <c r="J12" s="38" t="s">
        <v>254</v>
      </c>
      <c r="K12" s="84">
        <v>211104</v>
      </c>
      <c r="L12" s="84" t="s">
        <v>255</v>
      </c>
      <c r="M12" s="38" t="s">
        <v>256</v>
      </c>
      <c r="N12" s="84">
        <v>503356</v>
      </c>
      <c r="O12" s="84" t="s">
        <v>257</v>
      </c>
      <c r="P12" s="84">
        <v>817950</v>
      </c>
      <c r="Q12" s="38" t="s">
        <v>282</v>
      </c>
      <c r="R12" s="38" t="s">
        <v>259</v>
      </c>
      <c r="S12" s="84" t="s">
        <v>302</v>
      </c>
      <c r="T12" s="84" t="s">
        <v>302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357406091</v>
      </c>
      <c r="Z12" s="38" t="s">
        <v>303</v>
      </c>
      <c r="AA12" s="108" t="s">
        <v>304</v>
      </c>
      <c r="AB12" s="84">
        <v>52000</v>
      </c>
      <c r="AC12" s="108"/>
      <c r="AD12" s="84">
        <v>75</v>
      </c>
      <c r="AE12" s="84" t="s">
        <v>289</v>
      </c>
      <c r="AF12" s="84" t="s">
        <v>267</v>
      </c>
      <c r="AG12" s="108" t="s">
        <v>268</v>
      </c>
      <c r="AH12" s="84" t="s">
        <v>269</v>
      </c>
      <c r="AI12" s="108" t="s">
        <v>290</v>
      </c>
      <c r="AJ12" s="84">
        <v>830</v>
      </c>
      <c r="AK12" s="84">
        <v>830</v>
      </c>
      <c r="AL12" s="108" t="s">
        <v>305</v>
      </c>
      <c r="AM12" s="84">
        <v>21221.25</v>
      </c>
      <c r="AN12" s="112">
        <v>6998.75</v>
      </c>
      <c r="AO12" s="112">
        <v>28220</v>
      </c>
      <c r="AP12" s="112">
        <v>30778.75</v>
      </c>
      <c r="AQ12" s="112">
        <v>3192.25</v>
      </c>
      <c r="AR12" s="112">
        <v>33971</v>
      </c>
      <c r="AS12" s="112">
        <v>10587.25</v>
      </c>
      <c r="AT12" s="112">
        <v>1862.75</v>
      </c>
      <c r="AU12" s="112">
        <v>12450</v>
      </c>
      <c r="AV12" s="84">
        <v>49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302</v>
      </c>
      <c r="BG12" s="84"/>
      <c r="BH12" s="114" t="s">
        <v>356</v>
      </c>
      <c r="BI12" s="38" t="s">
        <v>110</v>
      </c>
      <c r="BJ12" s="85">
        <v>45820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4150</v>
      </c>
      <c r="BQ12" s="117" t="s">
        <v>205</v>
      </c>
      <c r="BR12" s="129" t="s">
        <v>360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211104</v>
      </c>
      <c r="J13" s="38" t="s">
        <v>254</v>
      </c>
      <c r="K13" s="84">
        <v>211104</v>
      </c>
      <c r="L13" s="84" t="s">
        <v>255</v>
      </c>
      <c r="M13" s="38" t="s">
        <v>256</v>
      </c>
      <c r="N13" s="84">
        <v>478674</v>
      </c>
      <c r="O13" s="84" t="s">
        <v>273</v>
      </c>
      <c r="P13" s="84">
        <v>750209</v>
      </c>
      <c r="Q13" s="38" t="s">
        <v>297</v>
      </c>
      <c r="R13" s="38" t="s">
        <v>259</v>
      </c>
      <c r="S13" s="84" t="s">
        <v>306</v>
      </c>
      <c r="T13" s="84" t="s">
        <v>306</v>
      </c>
      <c r="U13" s="84" t="s">
        <v>276</v>
      </c>
      <c r="V13" s="84" t="s">
        <v>262</v>
      </c>
      <c r="W13" s="84">
        <v>0</v>
      </c>
      <c r="X13" s="38" t="s">
        <v>263</v>
      </c>
      <c r="Y13" s="84">
        <v>357406097</v>
      </c>
      <c r="Z13" s="38" t="s">
        <v>307</v>
      </c>
      <c r="AA13" s="108" t="s">
        <v>288</v>
      </c>
      <c r="AB13" s="84">
        <v>52000</v>
      </c>
      <c r="AC13" s="108"/>
      <c r="AD13" s="84">
        <v>75</v>
      </c>
      <c r="AE13" s="84" t="s">
        <v>289</v>
      </c>
      <c r="AF13" s="84" t="s">
        <v>267</v>
      </c>
      <c r="AG13" s="108" t="s">
        <v>301</v>
      </c>
      <c r="AH13" s="84" t="s">
        <v>269</v>
      </c>
      <c r="AI13" s="108" t="s">
        <v>290</v>
      </c>
      <c r="AJ13" s="84">
        <v>830</v>
      </c>
      <c r="AK13" s="84">
        <v>830</v>
      </c>
      <c r="AL13" s="108" t="s">
        <v>308</v>
      </c>
      <c r="AM13" s="84">
        <v>21819.89</v>
      </c>
      <c r="AN13" s="112">
        <v>7230.11</v>
      </c>
      <c r="AO13" s="112">
        <v>29050</v>
      </c>
      <c r="AP13" s="112">
        <v>30180.11</v>
      </c>
      <c r="AQ13" s="112">
        <v>3062.89</v>
      </c>
      <c r="AR13" s="112">
        <v>33243</v>
      </c>
      <c r="AS13" s="112">
        <v>9899.0400000000009</v>
      </c>
      <c r="AT13" s="112">
        <v>1720.96</v>
      </c>
      <c r="AU13" s="112">
        <v>11620</v>
      </c>
      <c r="AV13" s="84">
        <v>49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306</v>
      </c>
      <c r="BG13" s="84"/>
      <c r="BH13" s="114" t="s">
        <v>356</v>
      </c>
      <c r="BI13" s="38" t="s">
        <v>110</v>
      </c>
      <c r="BJ13" s="85">
        <v>45820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366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211104</v>
      </c>
      <c r="J14" s="38" t="s">
        <v>254</v>
      </c>
      <c r="K14" s="84">
        <v>211104</v>
      </c>
      <c r="L14" s="84" t="s">
        <v>255</v>
      </c>
      <c r="M14" s="38" t="s">
        <v>256</v>
      </c>
      <c r="N14" s="84">
        <v>478674</v>
      </c>
      <c r="O14" s="84" t="s">
        <v>273</v>
      </c>
      <c r="P14" s="84">
        <v>750209</v>
      </c>
      <c r="Q14" s="38" t="s">
        <v>297</v>
      </c>
      <c r="R14" s="38" t="s">
        <v>259</v>
      </c>
      <c r="S14" s="84" t="s">
        <v>309</v>
      </c>
      <c r="T14" s="84" t="s">
        <v>309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357406099</v>
      </c>
      <c r="Z14" s="38" t="s">
        <v>310</v>
      </c>
      <c r="AA14" s="108" t="s">
        <v>288</v>
      </c>
      <c r="AB14" s="84">
        <v>52000</v>
      </c>
      <c r="AC14" s="108"/>
      <c r="AD14" s="84">
        <v>75</v>
      </c>
      <c r="AE14" s="84" t="s">
        <v>289</v>
      </c>
      <c r="AF14" s="84" t="s">
        <v>267</v>
      </c>
      <c r="AG14" s="108" t="s">
        <v>311</v>
      </c>
      <c r="AH14" s="84" t="s">
        <v>269</v>
      </c>
      <c r="AI14" s="108" t="s">
        <v>290</v>
      </c>
      <c r="AJ14" s="84">
        <v>830</v>
      </c>
      <c r="AK14" s="84">
        <v>830</v>
      </c>
      <c r="AL14" s="108" t="s">
        <v>312</v>
      </c>
      <c r="AM14" s="84">
        <v>23193.78</v>
      </c>
      <c r="AN14" s="112">
        <v>7516.22</v>
      </c>
      <c r="AO14" s="112">
        <v>30710</v>
      </c>
      <c r="AP14" s="112">
        <v>28806.22</v>
      </c>
      <c r="AQ14" s="112">
        <v>2776.78</v>
      </c>
      <c r="AR14" s="112">
        <v>31583</v>
      </c>
      <c r="AS14" s="112">
        <v>8525.15</v>
      </c>
      <c r="AT14" s="112">
        <v>1434.85</v>
      </c>
      <c r="AU14" s="112">
        <v>9960</v>
      </c>
      <c r="AV14" s="84">
        <v>49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309</v>
      </c>
      <c r="BG14" s="84"/>
      <c r="BH14" s="114" t="s">
        <v>356</v>
      </c>
      <c r="BI14" s="38" t="s">
        <v>110</v>
      </c>
      <c r="BJ14" s="85">
        <v>45820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4150</v>
      </c>
      <c r="BQ14" s="117" t="s">
        <v>205</v>
      </c>
      <c r="BR14" s="129" t="s">
        <v>361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211104</v>
      </c>
      <c r="J15" s="38" t="s">
        <v>254</v>
      </c>
      <c r="K15" s="84">
        <v>211104</v>
      </c>
      <c r="L15" s="84" t="s">
        <v>255</v>
      </c>
      <c r="M15" s="38" t="s">
        <v>256</v>
      </c>
      <c r="N15" s="84">
        <v>503356</v>
      </c>
      <c r="O15" s="84" t="s">
        <v>257</v>
      </c>
      <c r="P15" s="84">
        <v>817947</v>
      </c>
      <c r="Q15" s="38" t="s">
        <v>313</v>
      </c>
      <c r="R15" s="38" t="s">
        <v>259</v>
      </c>
      <c r="S15" s="84" t="s">
        <v>314</v>
      </c>
      <c r="T15" s="84" t="s">
        <v>314</v>
      </c>
      <c r="U15" s="84" t="s">
        <v>276</v>
      </c>
      <c r="V15" s="84" t="s">
        <v>262</v>
      </c>
      <c r="W15" s="84">
        <v>0</v>
      </c>
      <c r="X15" s="38" t="s">
        <v>263</v>
      </c>
      <c r="Y15" s="84">
        <v>357406100</v>
      </c>
      <c r="Z15" s="38" t="s">
        <v>315</v>
      </c>
      <c r="AA15" s="108" t="s">
        <v>288</v>
      </c>
      <c r="AB15" s="84">
        <v>52000</v>
      </c>
      <c r="AC15" s="108"/>
      <c r="AD15" s="84">
        <v>75</v>
      </c>
      <c r="AE15" s="84" t="s">
        <v>289</v>
      </c>
      <c r="AF15" s="84" t="s">
        <v>267</v>
      </c>
      <c r="AG15" s="108" t="s">
        <v>279</v>
      </c>
      <c r="AH15" s="84" t="s">
        <v>269</v>
      </c>
      <c r="AI15" s="108" t="s">
        <v>290</v>
      </c>
      <c r="AJ15" s="84">
        <v>830</v>
      </c>
      <c r="AK15" s="84">
        <v>830</v>
      </c>
      <c r="AL15" s="108" t="s">
        <v>312</v>
      </c>
      <c r="AM15" s="84">
        <v>23193.78</v>
      </c>
      <c r="AN15" s="112">
        <v>7516.22</v>
      </c>
      <c r="AO15" s="112">
        <v>30710</v>
      </c>
      <c r="AP15" s="112">
        <v>28806.22</v>
      </c>
      <c r="AQ15" s="112">
        <v>2776.78</v>
      </c>
      <c r="AR15" s="112">
        <v>31583</v>
      </c>
      <c r="AS15" s="112">
        <v>8525.15</v>
      </c>
      <c r="AT15" s="112">
        <v>1434.85</v>
      </c>
      <c r="AU15" s="112">
        <v>9960</v>
      </c>
      <c r="AV15" s="84">
        <v>49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314</v>
      </c>
      <c r="BG15" s="84"/>
      <c r="BH15" s="114" t="s">
        <v>356</v>
      </c>
      <c r="BI15" s="38" t="s">
        <v>110</v>
      </c>
      <c r="BJ15" s="85">
        <v>45820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3320</v>
      </c>
      <c r="BQ15" s="117" t="s">
        <v>205</v>
      </c>
      <c r="BR15" s="129" t="s">
        <v>362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211104</v>
      </c>
      <c r="J16" s="38" t="s">
        <v>254</v>
      </c>
      <c r="K16" s="84">
        <v>211104</v>
      </c>
      <c r="L16" s="84" t="s">
        <v>255</v>
      </c>
      <c r="M16" s="38" t="s">
        <v>256</v>
      </c>
      <c r="N16" s="84">
        <v>478674</v>
      </c>
      <c r="O16" s="84" t="s">
        <v>273</v>
      </c>
      <c r="P16" s="84">
        <v>750210</v>
      </c>
      <c r="Q16" s="38" t="s">
        <v>274</v>
      </c>
      <c r="R16" s="38" t="s">
        <v>259</v>
      </c>
      <c r="S16" s="84" t="s">
        <v>316</v>
      </c>
      <c r="T16" s="84" t="s">
        <v>316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357406111</v>
      </c>
      <c r="Z16" s="38" t="s">
        <v>317</v>
      </c>
      <c r="AA16" s="108" t="s">
        <v>318</v>
      </c>
      <c r="AB16" s="84">
        <v>52000</v>
      </c>
      <c r="AC16" s="108"/>
      <c r="AD16" s="84">
        <v>75</v>
      </c>
      <c r="AE16" s="84" t="s">
        <v>289</v>
      </c>
      <c r="AF16" s="84" t="s">
        <v>267</v>
      </c>
      <c r="AG16" s="108" t="s">
        <v>319</v>
      </c>
      <c r="AH16" s="84" t="s">
        <v>269</v>
      </c>
      <c r="AI16" s="108" t="s">
        <v>320</v>
      </c>
      <c r="AJ16" s="84">
        <v>830</v>
      </c>
      <c r="AK16" s="84">
        <v>830</v>
      </c>
      <c r="AL16" s="108" t="s">
        <v>305</v>
      </c>
      <c r="AM16" s="84">
        <v>19275.68</v>
      </c>
      <c r="AN16" s="112">
        <v>6454.32</v>
      </c>
      <c r="AO16" s="112">
        <v>25730</v>
      </c>
      <c r="AP16" s="112">
        <v>32724.32</v>
      </c>
      <c r="AQ16" s="112">
        <v>3635.68</v>
      </c>
      <c r="AR16" s="112">
        <v>36360</v>
      </c>
      <c r="AS16" s="112">
        <v>11165.7</v>
      </c>
      <c r="AT16" s="112">
        <v>2114.3000000000002</v>
      </c>
      <c r="AU16" s="112">
        <v>13280</v>
      </c>
      <c r="AV16" s="84">
        <v>47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316</v>
      </c>
      <c r="BG16" s="84"/>
      <c r="BH16" s="114" t="s">
        <v>356</v>
      </c>
      <c r="BI16" s="38" t="s">
        <v>110</v>
      </c>
      <c r="BJ16" s="85">
        <v>45820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366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211104</v>
      </c>
      <c r="J17" s="38" t="s">
        <v>254</v>
      </c>
      <c r="K17" s="84">
        <v>211104</v>
      </c>
      <c r="L17" s="84" t="s">
        <v>255</v>
      </c>
      <c r="M17" s="38" t="s">
        <v>256</v>
      </c>
      <c r="N17" s="84">
        <v>503356</v>
      </c>
      <c r="O17" s="84" t="s">
        <v>257</v>
      </c>
      <c r="P17" s="84">
        <v>817951</v>
      </c>
      <c r="Q17" s="38" t="s">
        <v>258</v>
      </c>
      <c r="R17" s="38" t="s">
        <v>259</v>
      </c>
      <c r="S17" s="84" t="s">
        <v>321</v>
      </c>
      <c r="T17" s="84" t="s">
        <v>321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357406113</v>
      </c>
      <c r="Z17" s="38" t="s">
        <v>322</v>
      </c>
      <c r="AA17" s="108" t="s">
        <v>304</v>
      </c>
      <c r="AB17" s="84">
        <v>52000</v>
      </c>
      <c r="AC17" s="108"/>
      <c r="AD17" s="84">
        <v>75</v>
      </c>
      <c r="AE17" s="84" t="s">
        <v>289</v>
      </c>
      <c r="AF17" s="84" t="s">
        <v>267</v>
      </c>
      <c r="AG17" s="108" t="s">
        <v>323</v>
      </c>
      <c r="AH17" s="84" t="s">
        <v>269</v>
      </c>
      <c r="AI17" s="108" t="s">
        <v>290</v>
      </c>
      <c r="AJ17" s="84">
        <v>830</v>
      </c>
      <c r="AK17" s="84">
        <v>830</v>
      </c>
      <c r="AL17" s="108" t="s">
        <v>312</v>
      </c>
      <c r="AM17" s="84">
        <v>23278.37</v>
      </c>
      <c r="AN17" s="112">
        <v>7431.63</v>
      </c>
      <c r="AO17" s="112">
        <v>30710</v>
      </c>
      <c r="AP17" s="112">
        <v>28721.63</v>
      </c>
      <c r="AQ17" s="112">
        <v>2759.37</v>
      </c>
      <c r="AR17" s="112">
        <v>31481</v>
      </c>
      <c r="AS17" s="112">
        <v>8530.1299999999992</v>
      </c>
      <c r="AT17" s="112">
        <v>1429.87</v>
      </c>
      <c r="AU17" s="112">
        <v>9960</v>
      </c>
      <c r="AV17" s="84">
        <v>49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321</v>
      </c>
      <c r="BG17" s="84"/>
      <c r="BH17" s="114" t="s">
        <v>356</v>
      </c>
      <c r="BI17" s="38" t="s">
        <v>110</v>
      </c>
      <c r="BJ17" s="85">
        <v>45820</v>
      </c>
      <c r="BK17" s="84"/>
      <c r="BL17" s="38" t="s">
        <v>114</v>
      </c>
      <c r="BM17" s="115" t="s">
        <v>119</v>
      </c>
      <c r="BN17" s="116" t="s">
        <v>200</v>
      </c>
      <c r="BO17" s="84" t="s">
        <v>245</v>
      </c>
      <c r="BP17" s="84">
        <v>4150</v>
      </c>
      <c r="BQ17" s="117" t="s">
        <v>205</v>
      </c>
      <c r="BR17" s="129" t="s">
        <v>360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211104</v>
      </c>
      <c r="J18" s="38" t="s">
        <v>254</v>
      </c>
      <c r="K18" s="84">
        <v>211104</v>
      </c>
      <c r="L18" s="84" t="s">
        <v>255</v>
      </c>
      <c r="M18" s="38" t="s">
        <v>256</v>
      </c>
      <c r="N18" s="84">
        <v>503356</v>
      </c>
      <c r="O18" s="84" t="s">
        <v>257</v>
      </c>
      <c r="P18" s="84">
        <v>817951</v>
      </c>
      <c r="Q18" s="38" t="s">
        <v>258</v>
      </c>
      <c r="R18" s="38" t="s">
        <v>259</v>
      </c>
      <c r="S18" s="84" t="s">
        <v>324</v>
      </c>
      <c r="T18" s="84" t="s">
        <v>324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357406114</v>
      </c>
      <c r="Z18" s="38" t="s">
        <v>325</v>
      </c>
      <c r="AA18" s="108" t="s">
        <v>288</v>
      </c>
      <c r="AB18" s="84">
        <v>52000</v>
      </c>
      <c r="AC18" s="108"/>
      <c r="AD18" s="84">
        <v>75</v>
      </c>
      <c r="AE18" s="84" t="s">
        <v>289</v>
      </c>
      <c r="AF18" s="84" t="s">
        <v>267</v>
      </c>
      <c r="AG18" s="108" t="s">
        <v>268</v>
      </c>
      <c r="AH18" s="84" t="s">
        <v>269</v>
      </c>
      <c r="AI18" s="108" t="s">
        <v>290</v>
      </c>
      <c r="AJ18" s="84">
        <v>830</v>
      </c>
      <c r="AK18" s="84">
        <v>830</v>
      </c>
      <c r="AL18" s="108" t="s">
        <v>312</v>
      </c>
      <c r="AM18" s="84">
        <v>23193.78</v>
      </c>
      <c r="AN18" s="112">
        <v>7516.22</v>
      </c>
      <c r="AO18" s="112">
        <v>30710</v>
      </c>
      <c r="AP18" s="112">
        <v>28806.22</v>
      </c>
      <c r="AQ18" s="112">
        <v>2776.78</v>
      </c>
      <c r="AR18" s="112">
        <v>31583</v>
      </c>
      <c r="AS18" s="112">
        <v>8525.15</v>
      </c>
      <c r="AT18" s="112">
        <v>1434.85</v>
      </c>
      <c r="AU18" s="112">
        <v>9960</v>
      </c>
      <c r="AV18" s="84">
        <v>49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324</v>
      </c>
      <c r="BG18" s="84"/>
      <c r="BH18" s="114" t="s">
        <v>356</v>
      </c>
      <c r="BI18" s="38" t="s">
        <v>110</v>
      </c>
      <c r="BJ18" s="85">
        <v>45820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4150</v>
      </c>
      <c r="BQ18" s="117" t="s">
        <v>205</v>
      </c>
      <c r="BR18" s="129" t="s">
        <v>360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211104</v>
      </c>
      <c r="J19" s="38" t="s">
        <v>254</v>
      </c>
      <c r="K19" s="84">
        <v>211104</v>
      </c>
      <c r="L19" s="84" t="s">
        <v>255</v>
      </c>
      <c r="M19" s="38" t="s">
        <v>256</v>
      </c>
      <c r="N19" s="84">
        <v>478674</v>
      </c>
      <c r="O19" s="84" t="s">
        <v>273</v>
      </c>
      <c r="P19" s="84">
        <v>750210</v>
      </c>
      <c r="Q19" s="38" t="s">
        <v>274</v>
      </c>
      <c r="R19" s="38" t="s">
        <v>259</v>
      </c>
      <c r="S19" s="84" t="s">
        <v>326</v>
      </c>
      <c r="T19" s="84" t="s">
        <v>326</v>
      </c>
      <c r="U19" s="84" t="s">
        <v>276</v>
      </c>
      <c r="V19" s="84" t="s">
        <v>262</v>
      </c>
      <c r="W19" s="84">
        <v>0</v>
      </c>
      <c r="X19" s="38" t="s">
        <v>263</v>
      </c>
      <c r="Y19" s="84">
        <v>357406115</v>
      </c>
      <c r="Z19" s="38" t="s">
        <v>327</v>
      </c>
      <c r="AA19" s="108" t="s">
        <v>328</v>
      </c>
      <c r="AB19" s="84">
        <v>52000</v>
      </c>
      <c r="AC19" s="108"/>
      <c r="AD19" s="84">
        <v>75</v>
      </c>
      <c r="AE19" s="84" t="s">
        <v>289</v>
      </c>
      <c r="AF19" s="84" t="s">
        <v>267</v>
      </c>
      <c r="AG19" s="108" t="s">
        <v>301</v>
      </c>
      <c r="AH19" s="84" t="s">
        <v>269</v>
      </c>
      <c r="AI19" s="108" t="s">
        <v>329</v>
      </c>
      <c r="AJ19" s="84">
        <v>830</v>
      </c>
      <c r="AK19" s="84">
        <v>830</v>
      </c>
      <c r="AL19" s="108" t="s">
        <v>330</v>
      </c>
      <c r="AM19" s="84">
        <v>21221.25</v>
      </c>
      <c r="AN19" s="112">
        <v>6998.75</v>
      </c>
      <c r="AO19" s="112">
        <v>28220</v>
      </c>
      <c r="AP19" s="112">
        <v>30778.75</v>
      </c>
      <c r="AQ19" s="112">
        <v>3192.25</v>
      </c>
      <c r="AR19" s="112">
        <v>33971</v>
      </c>
      <c r="AS19" s="112">
        <v>9857.56</v>
      </c>
      <c r="AT19" s="112">
        <v>1762.44</v>
      </c>
      <c r="AU19" s="112">
        <v>11620</v>
      </c>
      <c r="AV19" s="84">
        <v>48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326</v>
      </c>
      <c r="BG19" s="84"/>
      <c r="BH19" s="114" t="s">
        <v>356</v>
      </c>
      <c r="BI19" s="38" t="s">
        <v>110</v>
      </c>
      <c r="BJ19" s="85">
        <v>45820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366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211104</v>
      </c>
      <c r="J20" s="38" t="s">
        <v>254</v>
      </c>
      <c r="K20" s="84">
        <v>211104</v>
      </c>
      <c r="L20" s="84" t="s">
        <v>255</v>
      </c>
      <c r="M20" s="38" t="s">
        <v>256</v>
      </c>
      <c r="N20" s="84">
        <v>503356</v>
      </c>
      <c r="O20" s="84" t="s">
        <v>257</v>
      </c>
      <c r="P20" s="84">
        <v>817950</v>
      </c>
      <c r="Q20" s="38" t="s">
        <v>282</v>
      </c>
      <c r="R20" s="38" t="s">
        <v>259</v>
      </c>
      <c r="S20" s="84" t="s">
        <v>331</v>
      </c>
      <c r="T20" s="84" t="s">
        <v>331</v>
      </c>
      <c r="U20" s="84" t="s">
        <v>276</v>
      </c>
      <c r="V20" s="84" t="s">
        <v>262</v>
      </c>
      <c r="W20" s="84">
        <v>0</v>
      </c>
      <c r="X20" s="38" t="s">
        <v>263</v>
      </c>
      <c r="Y20" s="84">
        <v>357406117</v>
      </c>
      <c r="Z20" s="38" t="s">
        <v>332</v>
      </c>
      <c r="AA20" s="108" t="s">
        <v>304</v>
      </c>
      <c r="AB20" s="84">
        <v>52000</v>
      </c>
      <c r="AC20" s="108"/>
      <c r="AD20" s="84">
        <v>75</v>
      </c>
      <c r="AE20" s="84" t="s">
        <v>289</v>
      </c>
      <c r="AF20" s="84" t="s">
        <v>267</v>
      </c>
      <c r="AG20" s="108" t="s">
        <v>333</v>
      </c>
      <c r="AH20" s="84" t="s">
        <v>269</v>
      </c>
      <c r="AI20" s="108" t="s">
        <v>290</v>
      </c>
      <c r="AJ20" s="84">
        <v>830</v>
      </c>
      <c r="AK20" s="84">
        <v>830</v>
      </c>
      <c r="AL20" s="108" t="s">
        <v>334</v>
      </c>
      <c r="AM20" s="84">
        <v>21903.68</v>
      </c>
      <c r="AN20" s="112">
        <v>7146.32</v>
      </c>
      <c r="AO20" s="112">
        <v>29050</v>
      </c>
      <c r="AP20" s="112">
        <v>30096.32</v>
      </c>
      <c r="AQ20" s="112">
        <v>3044.68</v>
      </c>
      <c r="AR20" s="112">
        <v>33141</v>
      </c>
      <c r="AS20" s="112">
        <v>9904.82</v>
      </c>
      <c r="AT20" s="112">
        <v>1715.18</v>
      </c>
      <c r="AU20" s="112">
        <v>11620</v>
      </c>
      <c r="AV20" s="84">
        <v>49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331</v>
      </c>
      <c r="BG20" s="84"/>
      <c r="BH20" s="114" t="s">
        <v>356</v>
      </c>
      <c r="BI20" s="38" t="s">
        <v>110</v>
      </c>
      <c r="BJ20" s="85">
        <v>45820</v>
      </c>
      <c r="BK20" s="84"/>
      <c r="BL20" s="38" t="s">
        <v>114</v>
      </c>
      <c r="BM20" s="115" t="s">
        <v>119</v>
      </c>
      <c r="BN20" s="116" t="s">
        <v>200</v>
      </c>
      <c r="BO20" s="84" t="s">
        <v>245</v>
      </c>
      <c r="BP20" s="84">
        <v>4150</v>
      </c>
      <c r="BQ20" s="117" t="s">
        <v>205</v>
      </c>
      <c r="BR20" s="129" t="s">
        <v>363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211104</v>
      </c>
      <c r="J21" s="38" t="s">
        <v>254</v>
      </c>
      <c r="K21" s="84">
        <v>211104</v>
      </c>
      <c r="L21" s="84" t="s">
        <v>255</v>
      </c>
      <c r="M21" s="38" t="s">
        <v>256</v>
      </c>
      <c r="N21" s="84">
        <v>503356</v>
      </c>
      <c r="O21" s="84" t="s">
        <v>257</v>
      </c>
      <c r="P21" s="84">
        <v>817947</v>
      </c>
      <c r="Q21" s="38" t="s">
        <v>313</v>
      </c>
      <c r="R21" s="38" t="s">
        <v>259</v>
      </c>
      <c r="S21" s="84" t="s">
        <v>335</v>
      </c>
      <c r="T21" s="84" t="s">
        <v>335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357406122</v>
      </c>
      <c r="Z21" s="38" t="s">
        <v>336</v>
      </c>
      <c r="AA21" s="108" t="s">
        <v>288</v>
      </c>
      <c r="AB21" s="84">
        <v>52000</v>
      </c>
      <c r="AC21" s="108"/>
      <c r="AD21" s="84">
        <v>75</v>
      </c>
      <c r="AE21" s="84" t="s">
        <v>289</v>
      </c>
      <c r="AF21" s="84" t="s">
        <v>267</v>
      </c>
      <c r="AG21" s="108" t="s">
        <v>311</v>
      </c>
      <c r="AH21" s="84" t="s">
        <v>269</v>
      </c>
      <c r="AI21" s="108" t="s">
        <v>290</v>
      </c>
      <c r="AJ21" s="84">
        <v>830</v>
      </c>
      <c r="AK21" s="84">
        <v>830</v>
      </c>
      <c r="AL21" s="108" t="s">
        <v>312</v>
      </c>
      <c r="AM21" s="84">
        <v>23193.78</v>
      </c>
      <c r="AN21" s="112">
        <v>7516.22</v>
      </c>
      <c r="AO21" s="112">
        <v>30710</v>
      </c>
      <c r="AP21" s="112">
        <v>28806.22</v>
      </c>
      <c r="AQ21" s="112">
        <v>2776.78</v>
      </c>
      <c r="AR21" s="112">
        <v>31583</v>
      </c>
      <c r="AS21" s="112">
        <v>8525.15</v>
      </c>
      <c r="AT21" s="112">
        <v>1434.85</v>
      </c>
      <c r="AU21" s="112">
        <v>9960</v>
      </c>
      <c r="AV21" s="84">
        <v>49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335</v>
      </c>
      <c r="BG21" s="84"/>
      <c r="BH21" s="114" t="s">
        <v>356</v>
      </c>
      <c r="BI21" s="38" t="s">
        <v>110</v>
      </c>
      <c r="BJ21" s="85">
        <v>45820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>
        <v>3320</v>
      </c>
      <c r="BQ21" s="117" t="s">
        <v>205</v>
      </c>
      <c r="BR21" s="129" t="s">
        <v>364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211104</v>
      </c>
      <c r="J22" s="38" t="s">
        <v>254</v>
      </c>
      <c r="K22" s="84">
        <v>211104</v>
      </c>
      <c r="L22" s="84" t="s">
        <v>255</v>
      </c>
      <c r="M22" s="38" t="s">
        <v>256</v>
      </c>
      <c r="N22" s="84">
        <v>503356</v>
      </c>
      <c r="O22" s="84" t="s">
        <v>257</v>
      </c>
      <c r="P22" s="84">
        <v>817950</v>
      </c>
      <c r="Q22" s="38" t="s">
        <v>282</v>
      </c>
      <c r="R22" s="38" t="s">
        <v>259</v>
      </c>
      <c r="S22" s="84" t="s">
        <v>337</v>
      </c>
      <c r="T22" s="84" t="s">
        <v>337</v>
      </c>
      <c r="U22" s="84" t="s">
        <v>276</v>
      </c>
      <c r="V22" s="84" t="s">
        <v>262</v>
      </c>
      <c r="W22" s="84">
        <v>0</v>
      </c>
      <c r="X22" s="38" t="s">
        <v>263</v>
      </c>
      <c r="Y22" s="84">
        <v>357406123</v>
      </c>
      <c r="Z22" s="38" t="s">
        <v>338</v>
      </c>
      <c r="AA22" s="108" t="s">
        <v>304</v>
      </c>
      <c r="AB22" s="84">
        <v>52000</v>
      </c>
      <c r="AC22" s="108"/>
      <c r="AD22" s="84">
        <v>75</v>
      </c>
      <c r="AE22" s="84" t="s">
        <v>289</v>
      </c>
      <c r="AF22" s="84" t="s">
        <v>267</v>
      </c>
      <c r="AG22" s="108" t="s">
        <v>333</v>
      </c>
      <c r="AH22" s="84" t="s">
        <v>269</v>
      </c>
      <c r="AI22" s="108" t="s">
        <v>290</v>
      </c>
      <c r="AJ22" s="84">
        <v>830</v>
      </c>
      <c r="AK22" s="84">
        <v>830</v>
      </c>
      <c r="AL22" s="108" t="s">
        <v>312</v>
      </c>
      <c r="AM22" s="84">
        <v>23278.37</v>
      </c>
      <c r="AN22" s="112">
        <v>7431.63</v>
      </c>
      <c r="AO22" s="112">
        <v>30710</v>
      </c>
      <c r="AP22" s="112">
        <v>28721.63</v>
      </c>
      <c r="AQ22" s="112">
        <v>2759.37</v>
      </c>
      <c r="AR22" s="112">
        <v>31481</v>
      </c>
      <c r="AS22" s="112">
        <v>8530.1299999999992</v>
      </c>
      <c r="AT22" s="112">
        <v>1429.87</v>
      </c>
      <c r="AU22" s="112">
        <v>9960</v>
      </c>
      <c r="AV22" s="84">
        <v>49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337</v>
      </c>
      <c r="BG22" s="84"/>
      <c r="BH22" s="114" t="s">
        <v>356</v>
      </c>
      <c r="BI22" s="38" t="s">
        <v>110</v>
      </c>
      <c r="BJ22" s="85">
        <v>45820</v>
      </c>
      <c r="BK22" s="84"/>
      <c r="BL22" s="38" t="s">
        <v>114</v>
      </c>
      <c r="BM22" s="115" t="s">
        <v>119</v>
      </c>
      <c r="BN22" s="116" t="s">
        <v>200</v>
      </c>
      <c r="BO22" s="84" t="s">
        <v>245</v>
      </c>
      <c r="BP22" s="84">
        <v>4150</v>
      </c>
      <c r="BQ22" s="117" t="s">
        <v>205</v>
      </c>
      <c r="BR22" s="129" t="s">
        <v>360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211104</v>
      </c>
      <c r="J23" s="38" t="s">
        <v>254</v>
      </c>
      <c r="K23" s="84">
        <v>211104</v>
      </c>
      <c r="L23" s="84" t="s">
        <v>255</v>
      </c>
      <c r="M23" s="38" t="s">
        <v>256</v>
      </c>
      <c r="N23" s="84">
        <v>478674</v>
      </c>
      <c r="O23" s="84" t="s">
        <v>273</v>
      </c>
      <c r="P23" s="84">
        <v>750210</v>
      </c>
      <c r="Q23" s="38" t="s">
        <v>274</v>
      </c>
      <c r="R23" s="38" t="s">
        <v>259</v>
      </c>
      <c r="S23" s="84" t="s">
        <v>339</v>
      </c>
      <c r="T23" s="84" t="s">
        <v>339</v>
      </c>
      <c r="U23" s="84" t="s">
        <v>276</v>
      </c>
      <c r="V23" s="84" t="s">
        <v>262</v>
      </c>
      <c r="W23" s="84">
        <v>0</v>
      </c>
      <c r="X23" s="38" t="s">
        <v>263</v>
      </c>
      <c r="Y23" s="84">
        <v>357406128</v>
      </c>
      <c r="Z23" s="38" t="s">
        <v>340</v>
      </c>
      <c r="AA23" s="108" t="s">
        <v>288</v>
      </c>
      <c r="AB23" s="84">
        <v>52000</v>
      </c>
      <c r="AC23" s="108"/>
      <c r="AD23" s="84">
        <v>75</v>
      </c>
      <c r="AE23" s="84" t="s">
        <v>289</v>
      </c>
      <c r="AF23" s="84" t="s">
        <v>267</v>
      </c>
      <c r="AG23" s="108" t="s">
        <v>301</v>
      </c>
      <c r="AH23" s="84" t="s">
        <v>269</v>
      </c>
      <c r="AI23" s="108" t="s">
        <v>290</v>
      </c>
      <c r="AJ23" s="84">
        <v>830</v>
      </c>
      <c r="AK23" s="84">
        <v>830</v>
      </c>
      <c r="AL23" s="108" t="s">
        <v>341</v>
      </c>
      <c r="AM23" s="84">
        <v>21819.89</v>
      </c>
      <c r="AN23" s="112">
        <v>7230.11</v>
      </c>
      <c r="AO23" s="112">
        <v>29050</v>
      </c>
      <c r="AP23" s="112">
        <v>30180.11</v>
      </c>
      <c r="AQ23" s="112">
        <v>3062.89</v>
      </c>
      <c r="AR23" s="112">
        <v>33243</v>
      </c>
      <c r="AS23" s="112">
        <v>9899.0400000000009</v>
      </c>
      <c r="AT23" s="112">
        <v>1720.96</v>
      </c>
      <c r="AU23" s="112">
        <v>11620</v>
      </c>
      <c r="AV23" s="84">
        <v>49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339</v>
      </c>
      <c r="BG23" s="84"/>
      <c r="BH23" s="114" t="s">
        <v>356</v>
      </c>
      <c r="BI23" s="38" t="s">
        <v>110</v>
      </c>
      <c r="BJ23" s="85">
        <v>45820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366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211104</v>
      </c>
      <c r="J24" s="38" t="s">
        <v>254</v>
      </c>
      <c r="K24" s="84">
        <v>211104</v>
      </c>
      <c r="L24" s="84" t="s">
        <v>255</v>
      </c>
      <c r="M24" s="38" t="s">
        <v>256</v>
      </c>
      <c r="N24" s="84">
        <v>478674</v>
      </c>
      <c r="O24" s="84" t="s">
        <v>273</v>
      </c>
      <c r="P24" s="84">
        <v>750209</v>
      </c>
      <c r="Q24" s="38" t="s">
        <v>297</v>
      </c>
      <c r="R24" s="38" t="s">
        <v>259</v>
      </c>
      <c r="S24" s="84" t="s">
        <v>342</v>
      </c>
      <c r="T24" s="84" t="s">
        <v>342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357406131</v>
      </c>
      <c r="Z24" s="38" t="s">
        <v>343</v>
      </c>
      <c r="AA24" s="108" t="s">
        <v>288</v>
      </c>
      <c r="AB24" s="84">
        <v>52000</v>
      </c>
      <c r="AC24" s="108"/>
      <c r="AD24" s="84">
        <v>75</v>
      </c>
      <c r="AE24" s="84" t="s">
        <v>289</v>
      </c>
      <c r="AF24" s="84" t="s">
        <v>267</v>
      </c>
      <c r="AG24" s="108" t="s">
        <v>311</v>
      </c>
      <c r="AH24" s="84" t="s">
        <v>269</v>
      </c>
      <c r="AI24" s="108" t="s">
        <v>290</v>
      </c>
      <c r="AJ24" s="84">
        <v>830</v>
      </c>
      <c r="AK24" s="84">
        <v>830</v>
      </c>
      <c r="AL24" s="108" t="s">
        <v>341</v>
      </c>
      <c r="AM24" s="84">
        <v>21819.89</v>
      </c>
      <c r="AN24" s="112">
        <v>7230.11</v>
      </c>
      <c r="AO24" s="112">
        <v>29050</v>
      </c>
      <c r="AP24" s="112">
        <v>30180.11</v>
      </c>
      <c r="AQ24" s="112">
        <v>3062.89</v>
      </c>
      <c r="AR24" s="112">
        <v>33243</v>
      </c>
      <c r="AS24" s="112">
        <v>9899.0400000000009</v>
      </c>
      <c r="AT24" s="112">
        <v>1720.96</v>
      </c>
      <c r="AU24" s="112">
        <v>11620</v>
      </c>
      <c r="AV24" s="84">
        <v>49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342</v>
      </c>
      <c r="BG24" s="84"/>
      <c r="BH24" s="114" t="s">
        <v>356</v>
      </c>
      <c r="BI24" s="38" t="s">
        <v>110</v>
      </c>
      <c r="BJ24" s="85">
        <v>45820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366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211104</v>
      </c>
      <c r="J25" s="38" t="s">
        <v>254</v>
      </c>
      <c r="K25" s="84">
        <v>211104</v>
      </c>
      <c r="L25" s="84" t="s">
        <v>255</v>
      </c>
      <c r="M25" s="38" t="s">
        <v>256</v>
      </c>
      <c r="N25" s="84">
        <v>478674</v>
      </c>
      <c r="O25" s="84" t="s">
        <v>273</v>
      </c>
      <c r="P25" s="84">
        <v>750210</v>
      </c>
      <c r="Q25" s="38" t="s">
        <v>274</v>
      </c>
      <c r="R25" s="38" t="s">
        <v>259</v>
      </c>
      <c r="S25" s="84" t="s">
        <v>344</v>
      </c>
      <c r="T25" s="84" t="s">
        <v>344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357406144</v>
      </c>
      <c r="Z25" s="38" t="s">
        <v>345</v>
      </c>
      <c r="AA25" s="108" t="s">
        <v>288</v>
      </c>
      <c r="AB25" s="84">
        <v>52000</v>
      </c>
      <c r="AC25" s="108"/>
      <c r="AD25" s="84">
        <v>75</v>
      </c>
      <c r="AE25" s="84" t="s">
        <v>289</v>
      </c>
      <c r="AF25" s="84" t="s">
        <v>267</v>
      </c>
      <c r="AG25" s="108" t="s">
        <v>268</v>
      </c>
      <c r="AH25" s="84" t="s">
        <v>269</v>
      </c>
      <c r="AI25" s="108" t="s">
        <v>290</v>
      </c>
      <c r="AJ25" s="84">
        <v>830</v>
      </c>
      <c r="AK25" s="84">
        <v>830</v>
      </c>
      <c r="AL25" s="108" t="s">
        <v>312</v>
      </c>
      <c r="AM25" s="84">
        <v>22505.19</v>
      </c>
      <c r="AN25" s="112">
        <v>7374.81</v>
      </c>
      <c r="AO25" s="112">
        <v>29880</v>
      </c>
      <c r="AP25" s="112">
        <v>29494.81</v>
      </c>
      <c r="AQ25" s="112">
        <v>2918.19</v>
      </c>
      <c r="AR25" s="112">
        <v>32413</v>
      </c>
      <c r="AS25" s="112">
        <v>9213.74</v>
      </c>
      <c r="AT25" s="112">
        <v>1576.26</v>
      </c>
      <c r="AU25" s="112">
        <v>10790</v>
      </c>
      <c r="AV25" s="84">
        <v>49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344</v>
      </c>
      <c r="BG25" s="84"/>
      <c r="BH25" s="114" t="s">
        <v>356</v>
      </c>
      <c r="BI25" s="38" t="s">
        <v>110</v>
      </c>
      <c r="BJ25" s="85">
        <v>45820</v>
      </c>
      <c r="BK25" s="84"/>
      <c r="BL25" s="38" t="s">
        <v>114</v>
      </c>
      <c r="BM25" s="115" t="s">
        <v>119</v>
      </c>
      <c r="BN25" s="116" t="s">
        <v>200</v>
      </c>
      <c r="BO25" s="84" t="s">
        <v>245</v>
      </c>
      <c r="BP25" s="84">
        <v>4150</v>
      </c>
      <c r="BQ25" s="117" t="s">
        <v>205</v>
      </c>
      <c r="BR25" s="129" t="s">
        <v>365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211104</v>
      </c>
      <c r="J26" s="38" t="s">
        <v>254</v>
      </c>
      <c r="K26" s="84">
        <v>211104</v>
      </c>
      <c r="L26" s="84" t="s">
        <v>255</v>
      </c>
      <c r="M26" s="38" t="s">
        <v>256</v>
      </c>
      <c r="N26" s="84">
        <v>478674</v>
      </c>
      <c r="O26" s="84" t="s">
        <v>273</v>
      </c>
      <c r="P26" s="84">
        <v>750210</v>
      </c>
      <c r="Q26" s="38" t="s">
        <v>274</v>
      </c>
      <c r="R26" s="38" t="s">
        <v>259</v>
      </c>
      <c r="S26" s="84" t="s">
        <v>346</v>
      </c>
      <c r="T26" s="84" t="s">
        <v>346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357406153</v>
      </c>
      <c r="Z26" s="38" t="s">
        <v>347</v>
      </c>
      <c r="AA26" s="108" t="s">
        <v>318</v>
      </c>
      <c r="AB26" s="84">
        <v>52000</v>
      </c>
      <c r="AC26" s="108"/>
      <c r="AD26" s="84">
        <v>75</v>
      </c>
      <c r="AE26" s="84" t="s">
        <v>289</v>
      </c>
      <c r="AF26" s="84" t="s">
        <v>267</v>
      </c>
      <c r="AG26" s="108" t="s">
        <v>268</v>
      </c>
      <c r="AH26" s="84" t="s">
        <v>269</v>
      </c>
      <c r="AI26" s="108" t="s">
        <v>320</v>
      </c>
      <c r="AJ26" s="84">
        <v>830</v>
      </c>
      <c r="AK26" s="84">
        <v>830</v>
      </c>
      <c r="AL26" s="108" t="s">
        <v>330</v>
      </c>
      <c r="AM26" s="84">
        <v>20625.11</v>
      </c>
      <c r="AN26" s="112">
        <v>6764.89</v>
      </c>
      <c r="AO26" s="112">
        <v>27390</v>
      </c>
      <c r="AP26" s="112">
        <v>31374.89</v>
      </c>
      <c r="AQ26" s="112">
        <v>3325.11</v>
      </c>
      <c r="AR26" s="112">
        <v>34700</v>
      </c>
      <c r="AS26" s="112">
        <v>9816.27</v>
      </c>
      <c r="AT26" s="112">
        <v>1803.73</v>
      </c>
      <c r="AU26" s="112">
        <v>11620</v>
      </c>
      <c r="AV26" s="84">
        <v>47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346</v>
      </c>
      <c r="BG26" s="84"/>
      <c r="BH26" s="114" t="s">
        <v>356</v>
      </c>
      <c r="BI26" s="38" t="s">
        <v>110</v>
      </c>
      <c r="BJ26" s="85">
        <v>45820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366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211104</v>
      </c>
      <c r="J27" s="38" t="s">
        <v>254</v>
      </c>
      <c r="K27" s="84">
        <v>211104</v>
      </c>
      <c r="L27" s="84" t="s">
        <v>255</v>
      </c>
      <c r="M27" s="38" t="s">
        <v>256</v>
      </c>
      <c r="N27" s="84">
        <v>478674</v>
      </c>
      <c r="O27" s="84" t="s">
        <v>273</v>
      </c>
      <c r="P27" s="84">
        <v>750210</v>
      </c>
      <c r="Q27" s="38" t="s">
        <v>274</v>
      </c>
      <c r="R27" s="38" t="s">
        <v>259</v>
      </c>
      <c r="S27" s="84" t="s">
        <v>348</v>
      </c>
      <c r="T27" s="84" t="s">
        <v>348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357406155</v>
      </c>
      <c r="Z27" s="38" t="s">
        <v>349</v>
      </c>
      <c r="AA27" s="108" t="s">
        <v>328</v>
      </c>
      <c r="AB27" s="84">
        <v>52000</v>
      </c>
      <c r="AC27" s="108"/>
      <c r="AD27" s="84">
        <v>75</v>
      </c>
      <c r="AE27" s="84" t="s">
        <v>289</v>
      </c>
      <c r="AF27" s="84" t="s">
        <v>267</v>
      </c>
      <c r="AG27" s="108" t="s">
        <v>350</v>
      </c>
      <c r="AH27" s="84" t="s">
        <v>269</v>
      </c>
      <c r="AI27" s="108" t="s">
        <v>329</v>
      </c>
      <c r="AJ27" s="84">
        <v>830</v>
      </c>
      <c r="AK27" s="84">
        <v>830</v>
      </c>
      <c r="AL27" s="108" t="s">
        <v>305</v>
      </c>
      <c r="AM27" s="84">
        <v>19866.150000000001</v>
      </c>
      <c r="AN27" s="112">
        <v>6693.85</v>
      </c>
      <c r="AO27" s="112">
        <v>26560</v>
      </c>
      <c r="AP27" s="112">
        <v>32133.85</v>
      </c>
      <c r="AQ27" s="112">
        <v>3497.15</v>
      </c>
      <c r="AR27" s="112">
        <v>35631</v>
      </c>
      <c r="AS27" s="112">
        <v>11212.66</v>
      </c>
      <c r="AT27" s="112">
        <v>2067.34</v>
      </c>
      <c r="AU27" s="112">
        <v>13280</v>
      </c>
      <c r="AV27" s="84">
        <v>48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348</v>
      </c>
      <c r="BG27" s="84"/>
      <c r="BH27" s="114" t="s">
        <v>356</v>
      </c>
      <c r="BI27" s="38" t="s">
        <v>110</v>
      </c>
      <c r="BJ27" s="85">
        <v>45820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366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211104</v>
      </c>
      <c r="J28" s="38" t="s">
        <v>254</v>
      </c>
      <c r="K28" s="84">
        <v>211104</v>
      </c>
      <c r="L28" s="84" t="s">
        <v>255</v>
      </c>
      <c r="M28" s="38" t="s">
        <v>256</v>
      </c>
      <c r="N28" s="84">
        <v>478674</v>
      </c>
      <c r="O28" s="84" t="s">
        <v>273</v>
      </c>
      <c r="P28" s="84">
        <v>750210</v>
      </c>
      <c r="Q28" s="38" t="s">
        <v>274</v>
      </c>
      <c r="R28" s="38" t="s">
        <v>259</v>
      </c>
      <c r="S28" s="84" t="s">
        <v>351</v>
      </c>
      <c r="T28" s="84" t="s">
        <v>351</v>
      </c>
      <c r="U28" s="84" t="s">
        <v>261</v>
      </c>
      <c r="V28" s="84" t="s">
        <v>262</v>
      </c>
      <c r="W28" s="84">
        <v>0</v>
      </c>
      <c r="X28" s="38" t="s">
        <v>263</v>
      </c>
      <c r="Y28" s="84">
        <v>357406158</v>
      </c>
      <c r="Z28" s="38" t="s">
        <v>352</v>
      </c>
      <c r="AA28" s="108" t="s">
        <v>304</v>
      </c>
      <c r="AB28" s="84">
        <v>52000</v>
      </c>
      <c r="AC28" s="108"/>
      <c r="AD28" s="84">
        <v>75</v>
      </c>
      <c r="AE28" s="84" t="s">
        <v>289</v>
      </c>
      <c r="AF28" s="84" t="s">
        <v>267</v>
      </c>
      <c r="AG28" s="108" t="s">
        <v>350</v>
      </c>
      <c r="AH28" s="84" t="s">
        <v>269</v>
      </c>
      <c r="AI28" s="108" t="s">
        <v>290</v>
      </c>
      <c r="AJ28" s="84">
        <v>830</v>
      </c>
      <c r="AK28" s="84">
        <v>830</v>
      </c>
      <c r="AL28" s="108" t="s">
        <v>308</v>
      </c>
      <c r="AM28" s="84">
        <v>21903.68</v>
      </c>
      <c r="AN28" s="112">
        <v>7146.32</v>
      </c>
      <c r="AO28" s="112">
        <v>29050</v>
      </c>
      <c r="AP28" s="112">
        <v>30096.32</v>
      </c>
      <c r="AQ28" s="112">
        <v>3044.68</v>
      </c>
      <c r="AR28" s="112">
        <v>33141</v>
      </c>
      <c r="AS28" s="112">
        <v>9904.82</v>
      </c>
      <c r="AT28" s="112">
        <v>1715.18</v>
      </c>
      <c r="AU28" s="112">
        <v>11620</v>
      </c>
      <c r="AV28" s="84">
        <v>49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351</v>
      </c>
      <c r="BG28" s="84"/>
      <c r="BH28" s="114" t="s">
        <v>356</v>
      </c>
      <c r="BI28" s="38" t="s">
        <v>110</v>
      </c>
      <c r="BJ28" s="85">
        <v>45820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>
        <v>4150</v>
      </c>
      <c r="BQ28" s="117" t="s">
        <v>205</v>
      </c>
      <c r="BR28" s="129" t="s">
        <v>360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211104</v>
      </c>
      <c r="J29" s="38" t="s">
        <v>254</v>
      </c>
      <c r="K29" s="84">
        <v>211104</v>
      </c>
      <c r="L29" s="84" t="s">
        <v>255</v>
      </c>
      <c r="M29" s="38" t="s">
        <v>256</v>
      </c>
      <c r="N29" s="84">
        <v>503356</v>
      </c>
      <c r="O29" s="84" t="s">
        <v>257</v>
      </c>
      <c r="P29" s="84">
        <v>817951</v>
      </c>
      <c r="Q29" s="38" t="s">
        <v>258</v>
      </c>
      <c r="R29" s="38" t="s">
        <v>259</v>
      </c>
      <c r="S29" s="84" t="s">
        <v>353</v>
      </c>
      <c r="T29" s="84" t="s">
        <v>353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357406161</v>
      </c>
      <c r="Z29" s="38" t="s">
        <v>354</v>
      </c>
      <c r="AA29" s="108" t="s">
        <v>288</v>
      </c>
      <c r="AB29" s="84">
        <v>52000</v>
      </c>
      <c r="AC29" s="108"/>
      <c r="AD29" s="84">
        <v>75</v>
      </c>
      <c r="AE29" s="84" t="s">
        <v>289</v>
      </c>
      <c r="AF29" s="84" t="s">
        <v>267</v>
      </c>
      <c r="AG29" s="108" t="s">
        <v>323</v>
      </c>
      <c r="AH29" s="84" t="s">
        <v>269</v>
      </c>
      <c r="AI29" s="108" t="s">
        <v>290</v>
      </c>
      <c r="AJ29" s="84">
        <v>830</v>
      </c>
      <c r="AK29" s="84">
        <v>830</v>
      </c>
      <c r="AL29" s="108" t="s">
        <v>355</v>
      </c>
      <c r="AM29" s="84">
        <v>19111.23</v>
      </c>
      <c r="AN29" s="112">
        <v>6618.77</v>
      </c>
      <c r="AO29" s="112">
        <v>25730</v>
      </c>
      <c r="AP29" s="112">
        <v>32888.769999999997</v>
      </c>
      <c r="AQ29" s="112">
        <v>3674.23</v>
      </c>
      <c r="AR29" s="112">
        <v>36563</v>
      </c>
      <c r="AS29" s="112">
        <v>12607.7</v>
      </c>
      <c r="AT29" s="112">
        <v>2332.3000000000002</v>
      </c>
      <c r="AU29" s="112">
        <v>14940</v>
      </c>
      <c r="AV29" s="84">
        <v>49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353</v>
      </c>
      <c r="BG29" s="84"/>
      <c r="BH29" s="114" t="s">
        <v>356</v>
      </c>
      <c r="BI29" s="38" t="s">
        <v>110</v>
      </c>
      <c r="BJ29" s="85">
        <v>45820</v>
      </c>
      <c r="BK29" s="84"/>
      <c r="BL29" s="38" t="s">
        <v>115</v>
      </c>
      <c r="BM29" s="115" t="s">
        <v>130</v>
      </c>
      <c r="BN29" s="116" t="s">
        <v>201</v>
      </c>
      <c r="BO29" s="84" t="s">
        <v>247</v>
      </c>
      <c r="BP29" s="84"/>
      <c r="BQ29" s="117"/>
      <c r="BR29" s="118" t="s">
        <v>366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209599</v>
      </c>
      <c r="J30" s="38" t="s">
        <v>367</v>
      </c>
      <c r="K30" s="84">
        <v>209599</v>
      </c>
      <c r="L30" s="84" t="s">
        <v>255</v>
      </c>
      <c r="M30" s="38" t="s">
        <v>256</v>
      </c>
      <c r="N30" s="84">
        <v>477317</v>
      </c>
      <c r="O30" s="84" t="s">
        <v>368</v>
      </c>
      <c r="P30" s="84">
        <v>746351</v>
      </c>
      <c r="Q30" s="38" t="s">
        <v>369</v>
      </c>
      <c r="R30" s="38" t="s">
        <v>259</v>
      </c>
      <c r="S30" s="84" t="s">
        <v>370</v>
      </c>
      <c r="T30" s="84" t="s">
        <v>370</v>
      </c>
      <c r="U30" s="84" t="s">
        <v>261</v>
      </c>
      <c r="V30" s="84" t="s">
        <v>371</v>
      </c>
      <c r="W30" s="84">
        <v>541</v>
      </c>
      <c r="X30" s="38" t="s">
        <v>263</v>
      </c>
      <c r="Y30" s="84">
        <v>353875532</v>
      </c>
      <c r="Z30" s="38" t="s">
        <v>372</v>
      </c>
      <c r="AA30" s="108" t="s">
        <v>373</v>
      </c>
      <c r="AB30" s="84">
        <v>42000</v>
      </c>
      <c r="AC30" s="108"/>
      <c r="AD30" s="84">
        <v>50</v>
      </c>
      <c r="AE30" s="84" t="s">
        <v>266</v>
      </c>
      <c r="AF30" s="84" t="s">
        <v>267</v>
      </c>
      <c r="AG30" s="108" t="s">
        <v>374</v>
      </c>
      <c r="AH30" s="84" t="s">
        <v>269</v>
      </c>
      <c r="AI30" s="108" t="s">
        <v>375</v>
      </c>
      <c r="AJ30" s="84">
        <v>950</v>
      </c>
      <c r="AK30" s="84">
        <v>950</v>
      </c>
      <c r="AL30" s="108" t="s">
        <v>376</v>
      </c>
      <c r="AM30" s="84">
        <v>36574.79</v>
      </c>
      <c r="AN30" s="112">
        <v>5225.21</v>
      </c>
      <c r="AO30" s="112">
        <v>41800</v>
      </c>
      <c r="AP30" s="112">
        <v>5425.21</v>
      </c>
      <c r="AQ30" s="112">
        <v>89.79</v>
      </c>
      <c r="AR30" s="112">
        <v>5515</v>
      </c>
      <c r="AS30" s="112">
        <v>5425.21</v>
      </c>
      <c r="AT30" s="112">
        <v>89.79</v>
      </c>
      <c r="AU30" s="112">
        <v>5515</v>
      </c>
      <c r="AV30" s="84">
        <v>79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370</v>
      </c>
      <c r="BG30" s="84"/>
      <c r="BH30" s="114" t="s">
        <v>356</v>
      </c>
      <c r="BI30" s="38" t="s">
        <v>110</v>
      </c>
      <c r="BJ30" s="85">
        <v>45820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366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209599</v>
      </c>
      <c r="J31" s="38" t="s">
        <v>367</v>
      </c>
      <c r="K31" s="84">
        <v>209599</v>
      </c>
      <c r="L31" s="84" t="s">
        <v>255</v>
      </c>
      <c r="M31" s="38" t="s">
        <v>256</v>
      </c>
      <c r="N31" s="84">
        <v>477317</v>
      </c>
      <c r="O31" s="84" t="s">
        <v>368</v>
      </c>
      <c r="P31" s="84">
        <v>813944</v>
      </c>
      <c r="Q31" s="38" t="s">
        <v>377</v>
      </c>
      <c r="R31" s="38" t="s">
        <v>259</v>
      </c>
      <c r="S31" s="84" t="s">
        <v>378</v>
      </c>
      <c r="T31" s="84" t="s">
        <v>378</v>
      </c>
      <c r="U31" s="84" t="s">
        <v>261</v>
      </c>
      <c r="V31" s="84" t="s">
        <v>371</v>
      </c>
      <c r="W31" s="84">
        <v>541</v>
      </c>
      <c r="X31" s="38" t="s">
        <v>263</v>
      </c>
      <c r="Y31" s="84">
        <v>354046207</v>
      </c>
      <c r="Z31" s="38" t="s">
        <v>379</v>
      </c>
      <c r="AA31" s="108" t="s">
        <v>380</v>
      </c>
      <c r="AB31" s="84">
        <v>42000</v>
      </c>
      <c r="AC31" s="108"/>
      <c r="AD31" s="84">
        <v>50</v>
      </c>
      <c r="AE31" s="84" t="s">
        <v>266</v>
      </c>
      <c r="AF31" s="84" t="s">
        <v>267</v>
      </c>
      <c r="AG31" s="108" t="s">
        <v>381</v>
      </c>
      <c r="AH31" s="84" t="s">
        <v>269</v>
      </c>
      <c r="AI31" s="108" t="s">
        <v>382</v>
      </c>
      <c r="AJ31" s="84">
        <v>950</v>
      </c>
      <c r="AK31" s="84">
        <v>950</v>
      </c>
      <c r="AL31" s="108" t="s">
        <v>383</v>
      </c>
      <c r="AM31" s="84">
        <v>38284.49</v>
      </c>
      <c r="AN31" s="112">
        <v>5415.51</v>
      </c>
      <c r="AO31" s="112">
        <v>43700</v>
      </c>
      <c r="AP31" s="112">
        <v>3715.51</v>
      </c>
      <c r="AQ31" s="112">
        <v>44.49</v>
      </c>
      <c r="AR31" s="112">
        <v>3760</v>
      </c>
      <c r="AS31" s="112">
        <v>3715.51</v>
      </c>
      <c r="AT31" s="112">
        <v>44.49</v>
      </c>
      <c r="AU31" s="112">
        <v>3760</v>
      </c>
      <c r="AV31" s="84">
        <v>77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378</v>
      </c>
      <c r="BG31" s="84"/>
      <c r="BH31" s="114" t="s">
        <v>356</v>
      </c>
      <c r="BI31" s="38" t="s">
        <v>110</v>
      </c>
      <c r="BJ31" s="85">
        <v>45820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 t="s">
        <v>366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209599</v>
      </c>
      <c r="J32" s="38" t="s">
        <v>367</v>
      </c>
      <c r="K32" s="84">
        <v>209599</v>
      </c>
      <c r="L32" s="84" t="s">
        <v>255</v>
      </c>
      <c r="M32" s="38" t="s">
        <v>256</v>
      </c>
      <c r="N32" s="84">
        <v>477317</v>
      </c>
      <c r="O32" s="84" t="s">
        <v>368</v>
      </c>
      <c r="P32" s="84">
        <v>746351</v>
      </c>
      <c r="Q32" s="38" t="s">
        <v>369</v>
      </c>
      <c r="R32" s="38" t="s">
        <v>259</v>
      </c>
      <c r="S32" s="84" t="s">
        <v>384</v>
      </c>
      <c r="T32" s="84" t="s">
        <v>384</v>
      </c>
      <c r="U32" s="84" t="s">
        <v>261</v>
      </c>
      <c r="V32" s="84" t="s">
        <v>371</v>
      </c>
      <c r="W32" s="84">
        <v>541</v>
      </c>
      <c r="X32" s="38" t="s">
        <v>263</v>
      </c>
      <c r="Y32" s="84">
        <v>354540599</v>
      </c>
      <c r="Z32" s="38" t="s">
        <v>385</v>
      </c>
      <c r="AA32" s="108" t="s">
        <v>386</v>
      </c>
      <c r="AB32" s="84">
        <v>42000</v>
      </c>
      <c r="AC32" s="108"/>
      <c r="AD32" s="84">
        <v>50</v>
      </c>
      <c r="AE32" s="84" t="s">
        <v>266</v>
      </c>
      <c r="AF32" s="84" t="s">
        <v>267</v>
      </c>
      <c r="AG32" s="108" t="s">
        <v>301</v>
      </c>
      <c r="AH32" s="84" t="s">
        <v>269</v>
      </c>
      <c r="AI32" s="108" t="s">
        <v>387</v>
      </c>
      <c r="AJ32" s="84">
        <v>950</v>
      </c>
      <c r="AK32" s="84">
        <v>950</v>
      </c>
      <c r="AL32" s="108" t="s">
        <v>388</v>
      </c>
      <c r="AM32" s="84">
        <v>38244.49</v>
      </c>
      <c r="AN32" s="112">
        <v>5415.51</v>
      </c>
      <c r="AO32" s="112">
        <v>43660</v>
      </c>
      <c r="AP32" s="112">
        <v>3755.51</v>
      </c>
      <c r="AQ32" s="112">
        <v>44.49</v>
      </c>
      <c r="AR32" s="112">
        <v>3800</v>
      </c>
      <c r="AS32" s="112">
        <v>3755.51</v>
      </c>
      <c r="AT32" s="112">
        <v>44.49</v>
      </c>
      <c r="AU32" s="112">
        <v>3800</v>
      </c>
      <c r="AV32" s="84">
        <v>73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384</v>
      </c>
      <c r="BG32" s="84"/>
      <c r="BH32" s="114" t="s">
        <v>356</v>
      </c>
      <c r="BI32" s="38" t="s">
        <v>110</v>
      </c>
      <c r="BJ32" s="85">
        <v>45820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366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209599</v>
      </c>
      <c r="J33" s="38" t="s">
        <v>367</v>
      </c>
      <c r="K33" s="84">
        <v>209599</v>
      </c>
      <c r="L33" s="84" t="s">
        <v>255</v>
      </c>
      <c r="M33" s="38" t="s">
        <v>256</v>
      </c>
      <c r="N33" s="84">
        <v>477317</v>
      </c>
      <c r="O33" s="84" t="s">
        <v>368</v>
      </c>
      <c r="P33" s="84">
        <v>746351</v>
      </c>
      <c r="Q33" s="38" t="s">
        <v>369</v>
      </c>
      <c r="R33" s="38" t="s">
        <v>259</v>
      </c>
      <c r="S33" s="84" t="s">
        <v>389</v>
      </c>
      <c r="T33" s="84" t="s">
        <v>389</v>
      </c>
      <c r="U33" s="84" t="s">
        <v>390</v>
      </c>
      <c r="V33" s="84" t="s">
        <v>371</v>
      </c>
      <c r="W33" s="84">
        <v>541</v>
      </c>
      <c r="X33" s="38" t="s">
        <v>263</v>
      </c>
      <c r="Y33" s="84">
        <v>355061106</v>
      </c>
      <c r="Z33" s="38" t="s">
        <v>391</v>
      </c>
      <c r="AA33" s="108" t="s">
        <v>392</v>
      </c>
      <c r="AB33" s="84">
        <v>42000</v>
      </c>
      <c r="AC33" s="108"/>
      <c r="AD33" s="84">
        <v>50</v>
      </c>
      <c r="AE33" s="84" t="s">
        <v>266</v>
      </c>
      <c r="AF33" s="84" t="s">
        <v>267</v>
      </c>
      <c r="AG33" s="108" t="s">
        <v>393</v>
      </c>
      <c r="AH33" s="84" t="s">
        <v>269</v>
      </c>
      <c r="AI33" s="108" t="s">
        <v>394</v>
      </c>
      <c r="AJ33" s="84">
        <v>950</v>
      </c>
      <c r="AK33" s="84">
        <v>950</v>
      </c>
      <c r="AL33" s="108" t="s">
        <v>395</v>
      </c>
      <c r="AM33" s="84">
        <v>38242.199999999997</v>
      </c>
      <c r="AN33" s="112">
        <v>5272.8</v>
      </c>
      <c r="AO33" s="112">
        <v>43515</v>
      </c>
      <c r="AP33" s="112">
        <v>3757.8</v>
      </c>
      <c r="AQ33" s="112">
        <v>42.2</v>
      </c>
      <c r="AR33" s="112">
        <v>3800</v>
      </c>
      <c r="AS33" s="112">
        <v>3757.8</v>
      </c>
      <c r="AT33" s="112">
        <v>42.2</v>
      </c>
      <c r="AU33" s="112">
        <v>3800</v>
      </c>
      <c r="AV33" s="84">
        <v>69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389</v>
      </c>
      <c r="BG33" s="84"/>
      <c r="BH33" s="114" t="s">
        <v>356</v>
      </c>
      <c r="BI33" s="38" t="s">
        <v>110</v>
      </c>
      <c r="BJ33" s="85">
        <v>45820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>
        <v>4750</v>
      </c>
      <c r="BQ33" s="117" t="s">
        <v>202</v>
      </c>
      <c r="BR33" s="129" t="s">
        <v>421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209599</v>
      </c>
      <c r="J34" s="38" t="s">
        <v>367</v>
      </c>
      <c r="K34" s="84">
        <v>209599</v>
      </c>
      <c r="L34" s="84" t="s">
        <v>255</v>
      </c>
      <c r="M34" s="38" t="s">
        <v>256</v>
      </c>
      <c r="N34" s="84">
        <v>477317</v>
      </c>
      <c r="O34" s="84" t="s">
        <v>368</v>
      </c>
      <c r="P34" s="84">
        <v>813944</v>
      </c>
      <c r="Q34" s="38" t="s">
        <v>377</v>
      </c>
      <c r="R34" s="38" t="s">
        <v>259</v>
      </c>
      <c r="S34" s="84" t="s">
        <v>396</v>
      </c>
      <c r="T34" s="84" t="s">
        <v>396</v>
      </c>
      <c r="U34" s="84" t="s">
        <v>261</v>
      </c>
      <c r="V34" s="84" t="s">
        <v>371</v>
      </c>
      <c r="W34" s="84">
        <v>541</v>
      </c>
      <c r="X34" s="38" t="s">
        <v>263</v>
      </c>
      <c r="Y34" s="84">
        <v>355329044</v>
      </c>
      <c r="Z34" s="38" t="s">
        <v>397</v>
      </c>
      <c r="AA34" s="108" t="s">
        <v>398</v>
      </c>
      <c r="AB34" s="84">
        <v>42000</v>
      </c>
      <c r="AC34" s="108"/>
      <c r="AD34" s="84">
        <v>50</v>
      </c>
      <c r="AE34" s="84" t="s">
        <v>266</v>
      </c>
      <c r="AF34" s="84" t="s">
        <v>267</v>
      </c>
      <c r="AG34" s="108" t="s">
        <v>399</v>
      </c>
      <c r="AH34" s="84" t="s">
        <v>269</v>
      </c>
      <c r="AI34" s="108" t="s">
        <v>400</v>
      </c>
      <c r="AJ34" s="84">
        <v>950</v>
      </c>
      <c r="AK34" s="84">
        <v>950</v>
      </c>
      <c r="AL34" s="108" t="s">
        <v>401</v>
      </c>
      <c r="AM34" s="84">
        <v>38320.17</v>
      </c>
      <c r="AN34" s="112">
        <v>5379.83</v>
      </c>
      <c r="AO34" s="112">
        <v>43700</v>
      </c>
      <c r="AP34" s="112">
        <v>3679.83</v>
      </c>
      <c r="AQ34" s="112">
        <v>44.17</v>
      </c>
      <c r="AR34" s="112">
        <v>3724</v>
      </c>
      <c r="AS34" s="112">
        <v>3679.83</v>
      </c>
      <c r="AT34" s="112">
        <v>44.17</v>
      </c>
      <c r="AU34" s="112">
        <v>3724</v>
      </c>
      <c r="AV34" s="84">
        <v>67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396</v>
      </c>
      <c r="BG34" s="84"/>
      <c r="BH34" s="114" t="s">
        <v>356</v>
      </c>
      <c r="BI34" s="38" t="s">
        <v>110</v>
      </c>
      <c r="BJ34" s="85">
        <v>45820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366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209599</v>
      </c>
      <c r="J35" s="38" t="s">
        <v>367</v>
      </c>
      <c r="K35" s="84">
        <v>209599</v>
      </c>
      <c r="L35" s="84" t="s">
        <v>255</v>
      </c>
      <c r="M35" s="38" t="s">
        <v>256</v>
      </c>
      <c r="N35" s="84">
        <v>477317</v>
      </c>
      <c r="O35" s="84" t="s">
        <v>368</v>
      </c>
      <c r="P35" s="84">
        <v>746351</v>
      </c>
      <c r="Q35" s="38" t="s">
        <v>369</v>
      </c>
      <c r="R35" s="38" t="s">
        <v>259</v>
      </c>
      <c r="S35" s="84" t="s">
        <v>402</v>
      </c>
      <c r="T35" s="84" t="s">
        <v>402</v>
      </c>
      <c r="U35" s="84" t="s">
        <v>261</v>
      </c>
      <c r="V35" s="84" t="s">
        <v>371</v>
      </c>
      <c r="W35" s="84">
        <v>0</v>
      </c>
      <c r="X35" s="38" t="s">
        <v>263</v>
      </c>
      <c r="Y35" s="84">
        <v>358568580</v>
      </c>
      <c r="Z35" s="38" t="s">
        <v>391</v>
      </c>
      <c r="AA35" s="108" t="s">
        <v>403</v>
      </c>
      <c r="AB35" s="84">
        <v>17000</v>
      </c>
      <c r="AC35" s="108"/>
      <c r="AD35" s="84">
        <v>75</v>
      </c>
      <c r="AE35" s="84" t="s">
        <v>289</v>
      </c>
      <c r="AF35" s="84" t="s">
        <v>267</v>
      </c>
      <c r="AG35" s="108" t="s">
        <v>404</v>
      </c>
      <c r="AH35" s="84" t="s">
        <v>269</v>
      </c>
      <c r="AI35" s="108" t="s">
        <v>376</v>
      </c>
      <c r="AJ35" s="84">
        <v>270</v>
      </c>
      <c r="AK35" s="84">
        <v>270</v>
      </c>
      <c r="AL35" s="108" t="s">
        <v>405</v>
      </c>
      <c r="AM35" s="84">
        <v>562.49</v>
      </c>
      <c r="AN35" s="112">
        <v>387.51</v>
      </c>
      <c r="AO35" s="112">
        <v>950</v>
      </c>
      <c r="AP35" s="112">
        <v>16437.509999999998</v>
      </c>
      <c r="AQ35" s="112">
        <v>2955.49</v>
      </c>
      <c r="AR35" s="112">
        <v>19393</v>
      </c>
      <c r="AS35" s="112">
        <v>5446.19</v>
      </c>
      <c r="AT35" s="112">
        <v>1703.81</v>
      </c>
      <c r="AU35" s="112">
        <v>7150</v>
      </c>
      <c r="AV35" s="84">
        <v>30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402</v>
      </c>
      <c r="BG35" s="84"/>
      <c r="BH35" s="114" t="s">
        <v>356</v>
      </c>
      <c r="BI35" s="38" t="s">
        <v>110</v>
      </c>
      <c r="BJ35" s="85">
        <v>45820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 t="s">
        <v>366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209599</v>
      </c>
      <c r="J36" s="38" t="s">
        <v>367</v>
      </c>
      <c r="K36" s="84">
        <v>209599</v>
      </c>
      <c r="L36" s="84" t="s">
        <v>255</v>
      </c>
      <c r="M36" s="38" t="s">
        <v>256</v>
      </c>
      <c r="N36" s="84">
        <v>477317</v>
      </c>
      <c r="O36" s="84" t="s">
        <v>368</v>
      </c>
      <c r="P36" s="84">
        <v>813944</v>
      </c>
      <c r="Q36" s="38" t="s">
        <v>377</v>
      </c>
      <c r="R36" s="38" t="s">
        <v>259</v>
      </c>
      <c r="S36" s="84" t="s">
        <v>406</v>
      </c>
      <c r="T36" s="84" t="s">
        <v>406</v>
      </c>
      <c r="U36" s="84" t="s">
        <v>261</v>
      </c>
      <c r="V36" s="84" t="s">
        <v>371</v>
      </c>
      <c r="W36" s="84">
        <v>0</v>
      </c>
      <c r="X36" s="38" t="s">
        <v>263</v>
      </c>
      <c r="Y36" s="84">
        <v>358568581</v>
      </c>
      <c r="Z36" s="38" t="s">
        <v>407</v>
      </c>
      <c r="AA36" s="108" t="s">
        <v>403</v>
      </c>
      <c r="AB36" s="84">
        <v>22000</v>
      </c>
      <c r="AC36" s="108"/>
      <c r="AD36" s="84">
        <v>75</v>
      </c>
      <c r="AE36" s="84" t="s">
        <v>289</v>
      </c>
      <c r="AF36" s="84" t="s">
        <v>267</v>
      </c>
      <c r="AG36" s="108" t="s">
        <v>393</v>
      </c>
      <c r="AH36" s="84" t="s">
        <v>269</v>
      </c>
      <c r="AI36" s="108" t="s">
        <v>376</v>
      </c>
      <c r="AJ36" s="84">
        <v>350</v>
      </c>
      <c r="AK36" s="84">
        <v>350</v>
      </c>
      <c r="AL36" s="108" t="s">
        <v>408</v>
      </c>
      <c r="AM36" s="84">
        <v>649.88</v>
      </c>
      <c r="AN36" s="112">
        <v>400.12</v>
      </c>
      <c r="AO36" s="112">
        <v>1050</v>
      </c>
      <c r="AP36" s="112">
        <v>21350.12</v>
      </c>
      <c r="AQ36" s="112">
        <v>3916.88</v>
      </c>
      <c r="AR36" s="112">
        <v>25267</v>
      </c>
      <c r="AS36" s="112">
        <v>7144.97</v>
      </c>
      <c r="AT36" s="112">
        <v>2305.0300000000002</v>
      </c>
      <c r="AU36" s="112">
        <v>9450</v>
      </c>
      <c r="AV36" s="84">
        <v>30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406</v>
      </c>
      <c r="BG36" s="84"/>
      <c r="BH36" s="114" t="s">
        <v>356</v>
      </c>
      <c r="BI36" s="38" t="s">
        <v>110</v>
      </c>
      <c r="BJ36" s="85">
        <v>45820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366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209599</v>
      </c>
      <c r="J37" s="38" t="s">
        <v>367</v>
      </c>
      <c r="K37" s="84">
        <v>209599</v>
      </c>
      <c r="L37" s="84" t="s">
        <v>255</v>
      </c>
      <c r="M37" s="38" t="s">
        <v>256</v>
      </c>
      <c r="N37" s="84">
        <v>477317</v>
      </c>
      <c r="O37" s="84" t="s">
        <v>368</v>
      </c>
      <c r="P37" s="84">
        <v>746351</v>
      </c>
      <c r="Q37" s="38" t="s">
        <v>369</v>
      </c>
      <c r="R37" s="38" t="s">
        <v>259</v>
      </c>
      <c r="S37" s="84" t="s">
        <v>409</v>
      </c>
      <c r="T37" s="84" t="s">
        <v>409</v>
      </c>
      <c r="U37" s="84" t="s">
        <v>261</v>
      </c>
      <c r="V37" s="84" t="s">
        <v>371</v>
      </c>
      <c r="W37" s="84">
        <v>0</v>
      </c>
      <c r="X37" s="38" t="s">
        <v>263</v>
      </c>
      <c r="Y37" s="84">
        <v>358885125</v>
      </c>
      <c r="Z37" s="38" t="s">
        <v>410</v>
      </c>
      <c r="AA37" s="108" t="s">
        <v>411</v>
      </c>
      <c r="AB37" s="84">
        <v>13000</v>
      </c>
      <c r="AC37" s="108"/>
      <c r="AD37" s="84">
        <v>75</v>
      </c>
      <c r="AE37" s="84" t="s">
        <v>289</v>
      </c>
      <c r="AF37" s="84" t="s">
        <v>267</v>
      </c>
      <c r="AG37" s="108" t="s">
        <v>404</v>
      </c>
      <c r="AH37" s="84" t="s">
        <v>269</v>
      </c>
      <c r="AI37" s="108" t="s">
        <v>383</v>
      </c>
      <c r="AJ37" s="84">
        <v>210</v>
      </c>
      <c r="AK37" s="84">
        <v>210</v>
      </c>
      <c r="AL37" s="108" t="s">
        <v>412</v>
      </c>
      <c r="AM37" s="84">
        <v>2094.5300000000002</v>
      </c>
      <c r="AN37" s="112">
        <v>845.47</v>
      </c>
      <c r="AO37" s="112">
        <v>2940</v>
      </c>
      <c r="AP37" s="112">
        <v>10905.47</v>
      </c>
      <c r="AQ37" s="112">
        <v>1646.53</v>
      </c>
      <c r="AR37" s="112">
        <v>12552</v>
      </c>
      <c r="AS37" s="112">
        <v>2284.9899999999998</v>
      </c>
      <c r="AT37" s="112">
        <v>655.01</v>
      </c>
      <c r="AU37" s="112">
        <v>2940</v>
      </c>
      <c r="AV37" s="84">
        <v>28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409</v>
      </c>
      <c r="BG37" s="84"/>
      <c r="BH37" s="114" t="s">
        <v>356</v>
      </c>
      <c r="BI37" s="38" t="s">
        <v>110</v>
      </c>
      <c r="BJ37" s="85">
        <v>45820</v>
      </c>
      <c r="BK37" s="84"/>
      <c r="BL37" s="38" t="s">
        <v>115</v>
      </c>
      <c r="BM37" s="115" t="s">
        <v>130</v>
      </c>
      <c r="BN37" s="116" t="s">
        <v>201</v>
      </c>
      <c r="BO37" s="84" t="s">
        <v>247</v>
      </c>
      <c r="BP37" s="84"/>
      <c r="BQ37" s="117"/>
      <c r="BR37" s="118" t="s">
        <v>366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209599</v>
      </c>
      <c r="J38" s="38" t="s">
        <v>367</v>
      </c>
      <c r="K38" s="84">
        <v>209599</v>
      </c>
      <c r="L38" s="84" t="s">
        <v>255</v>
      </c>
      <c r="M38" s="38" t="s">
        <v>256</v>
      </c>
      <c r="N38" s="84">
        <v>477317</v>
      </c>
      <c r="O38" s="84" t="s">
        <v>368</v>
      </c>
      <c r="P38" s="84">
        <v>746351</v>
      </c>
      <c r="Q38" s="38" t="s">
        <v>369</v>
      </c>
      <c r="R38" s="38" t="s">
        <v>259</v>
      </c>
      <c r="S38" s="84" t="s">
        <v>413</v>
      </c>
      <c r="T38" s="84" t="s">
        <v>413</v>
      </c>
      <c r="U38" s="84" t="s">
        <v>261</v>
      </c>
      <c r="V38" s="84" t="s">
        <v>371</v>
      </c>
      <c r="W38" s="84">
        <v>0</v>
      </c>
      <c r="X38" s="38" t="s">
        <v>263</v>
      </c>
      <c r="Y38" s="84">
        <v>358885126</v>
      </c>
      <c r="Z38" s="38" t="s">
        <v>414</v>
      </c>
      <c r="AA38" s="108" t="s">
        <v>411</v>
      </c>
      <c r="AB38" s="84">
        <v>14000</v>
      </c>
      <c r="AC38" s="108"/>
      <c r="AD38" s="84">
        <v>75</v>
      </c>
      <c r="AE38" s="84" t="s">
        <v>289</v>
      </c>
      <c r="AF38" s="84" t="s">
        <v>267</v>
      </c>
      <c r="AG38" s="108" t="s">
        <v>301</v>
      </c>
      <c r="AH38" s="84" t="s">
        <v>269</v>
      </c>
      <c r="AI38" s="108" t="s">
        <v>383</v>
      </c>
      <c r="AJ38" s="84">
        <v>220</v>
      </c>
      <c r="AK38" s="84">
        <v>220</v>
      </c>
      <c r="AL38" s="108" t="s">
        <v>294</v>
      </c>
      <c r="AM38" s="84">
        <v>4532.58</v>
      </c>
      <c r="AN38" s="112">
        <v>1627.42</v>
      </c>
      <c r="AO38" s="112">
        <v>6160</v>
      </c>
      <c r="AP38" s="112">
        <v>9467.42</v>
      </c>
      <c r="AQ38" s="112">
        <v>1146.58</v>
      </c>
      <c r="AR38" s="112">
        <v>10614</v>
      </c>
      <c r="AS38" s="112">
        <v>0</v>
      </c>
      <c r="AT38" s="112">
        <v>0</v>
      </c>
      <c r="AU38" s="112">
        <v>0</v>
      </c>
      <c r="AV38" s="84">
        <v>28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413</v>
      </c>
      <c r="BG38" s="84"/>
      <c r="BH38" s="114" t="s">
        <v>356</v>
      </c>
      <c r="BI38" s="38" t="s">
        <v>110</v>
      </c>
      <c r="BJ38" s="85">
        <v>45820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 t="s">
        <v>366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209599</v>
      </c>
      <c r="J39" s="38" t="s">
        <v>367</v>
      </c>
      <c r="K39" s="84">
        <v>209599</v>
      </c>
      <c r="L39" s="84" t="s">
        <v>255</v>
      </c>
      <c r="M39" s="38" t="s">
        <v>256</v>
      </c>
      <c r="N39" s="84">
        <v>477317</v>
      </c>
      <c r="O39" s="84" t="s">
        <v>368</v>
      </c>
      <c r="P39" s="84">
        <v>813944</v>
      </c>
      <c r="Q39" s="38" t="s">
        <v>377</v>
      </c>
      <c r="R39" s="38" t="s">
        <v>259</v>
      </c>
      <c r="S39" s="84" t="s">
        <v>415</v>
      </c>
      <c r="T39" s="84" t="s">
        <v>415</v>
      </c>
      <c r="U39" s="84" t="s">
        <v>261</v>
      </c>
      <c r="V39" s="84" t="s">
        <v>371</v>
      </c>
      <c r="W39" s="84">
        <v>0</v>
      </c>
      <c r="X39" s="38" t="s">
        <v>263</v>
      </c>
      <c r="Y39" s="84">
        <v>358885127</v>
      </c>
      <c r="Z39" s="38" t="s">
        <v>416</v>
      </c>
      <c r="AA39" s="108" t="s">
        <v>411</v>
      </c>
      <c r="AB39" s="84">
        <v>18000</v>
      </c>
      <c r="AC39" s="108"/>
      <c r="AD39" s="84">
        <v>75</v>
      </c>
      <c r="AE39" s="84" t="s">
        <v>289</v>
      </c>
      <c r="AF39" s="84" t="s">
        <v>267</v>
      </c>
      <c r="AG39" s="108" t="s">
        <v>393</v>
      </c>
      <c r="AH39" s="84" t="s">
        <v>269</v>
      </c>
      <c r="AI39" s="108" t="s">
        <v>383</v>
      </c>
      <c r="AJ39" s="84">
        <v>290</v>
      </c>
      <c r="AK39" s="84">
        <v>290</v>
      </c>
      <c r="AL39" s="108" t="s">
        <v>294</v>
      </c>
      <c r="AM39" s="84">
        <v>5118.99</v>
      </c>
      <c r="AN39" s="112">
        <v>1851.01</v>
      </c>
      <c r="AO39" s="112">
        <v>6970</v>
      </c>
      <c r="AP39" s="112">
        <v>12881.01</v>
      </c>
      <c r="AQ39" s="112">
        <v>1609.99</v>
      </c>
      <c r="AR39" s="112">
        <v>14491</v>
      </c>
      <c r="AS39" s="112">
        <v>921.98</v>
      </c>
      <c r="AT39" s="112">
        <v>228.02</v>
      </c>
      <c r="AU39" s="112">
        <v>1150</v>
      </c>
      <c r="AV39" s="84">
        <v>28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415</v>
      </c>
      <c r="BG39" s="84"/>
      <c r="BH39" s="114" t="s">
        <v>356</v>
      </c>
      <c r="BI39" s="38" t="s">
        <v>110</v>
      </c>
      <c r="BJ39" s="85">
        <v>45820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366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209599</v>
      </c>
      <c r="J40" s="38" t="s">
        <v>367</v>
      </c>
      <c r="K40" s="84">
        <v>209599</v>
      </c>
      <c r="L40" s="84" t="s">
        <v>255</v>
      </c>
      <c r="M40" s="38" t="s">
        <v>256</v>
      </c>
      <c r="N40" s="84">
        <v>477317</v>
      </c>
      <c r="O40" s="84" t="s">
        <v>368</v>
      </c>
      <c r="P40" s="84">
        <v>813944</v>
      </c>
      <c r="Q40" s="38" t="s">
        <v>377</v>
      </c>
      <c r="R40" s="38" t="s">
        <v>259</v>
      </c>
      <c r="S40" s="84" t="s">
        <v>417</v>
      </c>
      <c r="T40" s="84" t="s">
        <v>417</v>
      </c>
      <c r="U40" s="84" t="s">
        <v>261</v>
      </c>
      <c r="V40" s="84" t="s">
        <v>371</v>
      </c>
      <c r="W40" s="84">
        <v>0</v>
      </c>
      <c r="X40" s="38" t="s">
        <v>263</v>
      </c>
      <c r="Y40" s="84">
        <v>358885128</v>
      </c>
      <c r="Z40" s="38" t="s">
        <v>418</v>
      </c>
      <c r="AA40" s="108" t="s">
        <v>411</v>
      </c>
      <c r="AB40" s="84">
        <v>15000</v>
      </c>
      <c r="AC40" s="108"/>
      <c r="AD40" s="84">
        <v>75</v>
      </c>
      <c r="AE40" s="84" t="s">
        <v>289</v>
      </c>
      <c r="AF40" s="84" t="s">
        <v>267</v>
      </c>
      <c r="AG40" s="108" t="s">
        <v>419</v>
      </c>
      <c r="AH40" s="84" t="s">
        <v>269</v>
      </c>
      <c r="AI40" s="108" t="s">
        <v>383</v>
      </c>
      <c r="AJ40" s="84">
        <v>240</v>
      </c>
      <c r="AK40" s="84">
        <v>240</v>
      </c>
      <c r="AL40" s="108" t="s">
        <v>420</v>
      </c>
      <c r="AM40" s="84">
        <v>117.95</v>
      </c>
      <c r="AN40" s="112">
        <v>122.05</v>
      </c>
      <c r="AO40" s="112">
        <v>240</v>
      </c>
      <c r="AP40" s="112">
        <v>14882.05</v>
      </c>
      <c r="AQ40" s="112">
        <v>2786.95</v>
      </c>
      <c r="AR40" s="112">
        <v>17669</v>
      </c>
      <c r="AS40" s="112">
        <v>4866.41</v>
      </c>
      <c r="AT40" s="112">
        <v>1613.59</v>
      </c>
      <c r="AU40" s="112">
        <v>6480</v>
      </c>
      <c r="AV40" s="84">
        <v>28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417</v>
      </c>
      <c r="BG40" s="84"/>
      <c r="BH40" s="114" t="s">
        <v>356</v>
      </c>
      <c r="BI40" s="38" t="s">
        <v>110</v>
      </c>
      <c r="BJ40" s="85">
        <v>45820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/>
      <c r="BQ40" s="117"/>
      <c r="BR40" s="118" t="s">
        <v>366</v>
      </c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2025-06-14T02:55:04Z</dcterms:modified>
</cp:coreProperties>
</file>