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1FB42FA1-36B3-4252-9731-28A68B26B182}" xr6:coauthVersionLast="47" xr6:coauthVersionMax="47" xr10:uidLastSave="{75718264-030A-4FC4-ADA4-D76633076E1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<sst xmlns="http://schemas.openxmlformats.org/spreadsheetml/2006/main" count="349" uniqueCount="289">
  <si>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</si>
  <si>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</si>
  <si>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</si>
  <si>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</si>
  <si>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</si>
  <si>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</si>
  <si>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</si>
  <si>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</si>
  <si>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</si>
  <si>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</si>
  <si>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</si>
  <si>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</si>
  <si>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</si>
  <si>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</si>
  <si>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</si>
  <si>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</si>
  <si>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</si>
  <si>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</si>
  <si>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</si>
  <si>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</si>
  <si>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</si>
  <si>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</si>
  <si>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</si>
  <si>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</si>
  <si>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</si>
  <si>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</si>
  <si>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</si>
  <si>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</si>
  <si>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</si>
  <si>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</si>
  <si>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</si>
  <si>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</si>
  <si>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</si>
  <si>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</si>
  <si>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</si>
  <si>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</si>
  <si>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</si>
  <si>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</si>
  <si>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</si>
  <si>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</si>
  <si>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</si>
  <si>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</si>
  <si>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</si>
  <si>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</si>
  <si>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</si>
  <si>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</si>
  <si>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</si>
  <si>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</si>
  <si>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</si>
  <si>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</si>
  <si>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</si>
  <si>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</si>
  <si>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</si>
  <si>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</si>
  <si>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</si>
  <si>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</si>
  <si>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</si>
  <si>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</si>
  <si>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</si>
  <si>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</si>
  <si>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</si>
  <si>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</si>
  <si>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</si>
  <si>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</si>
  <si>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</si>
  <si>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</si>
  <si>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</si>
  <si>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</si>
  <si>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</si>
  <si>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</si>
  <si>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</si>
  <si>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</si>
  <si>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</si>
  <si>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</si>
  <si>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</si>
  <si>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</si>
  <si>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</si>
  <si>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</si>
  <si>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</si>
  <si>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</si>
  <si>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</si>
  <si>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</si>
  <si>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</si>
  <si>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</si>
  <si>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</si>
  <si>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</si>
  <si>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</si>
  <si>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</si>
  <si>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</si>
  <si>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</si>
  <si>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</si>
  <si>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</si>
  <si>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</si>
  <si>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</si>
  <si>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</si>
  <si>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</si>
  <si>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</si>
  <si>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</si>
  <si>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</si>
  <si>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</si>
  <si>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</si>
  <si>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</si>
  <si>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</si>
  <si>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</si>
  <si>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</si>
  <si>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</si>
  <si>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</si>
  <si>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</si>
  <si>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</si>
  <si>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</si>
  <si>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</si>
  <si>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</si>
  <si>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</si>
  <si>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</si>
  <si>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</si>
  <si>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</si>
  <si>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</si>
  <si>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</si>
  <si>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</si>
  <si>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</si>
  <si>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</si>
  <si>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</si>
  <si>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</si>
  <si>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</si>
  <si>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</si>
  <si>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</si>
  <si>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</si>
  <si>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</si>
  <si>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</si>
  <si>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</si>
  <si>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</si>
  <si>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</si>
  <si>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</si>
  <si>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</si>
  <si>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</si>
  <si>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</si>
  <si>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</si>
  <si>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</si>
  <si>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</si>
  <si>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</si>
  <si>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</si>
  <si>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</si>
  <si>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</si>
  <si>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</si>
  <si>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</si>
  <si>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</si>
  <si>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</si>
  <si>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</si>
  <si>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</si>
  <si>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</si>
  <si>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</si>
  <si>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</si>
  <si>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</si>
  <si>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</si>
  <si>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</si>
  <si>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</si>
  <si>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</si>
  <si>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</si>
  <si>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</si>
  <si>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</si>
  <si>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</si>
  <si>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</si>
  <si>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</si>
  <si>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</si>
  <si>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</si>
  <si>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</si>
  <si>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</si>
  <si>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</si>
  <si>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</si>
  <si>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</si>
  <si>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</si>
  <si>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</si>
  <si>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</si>
  <si>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</si>
  <si>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</si>
  <si>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</si>
  <si>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</si>
  <si>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</si>
  <si>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</si>
  <si>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</si>
  <si>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</si>
  <si>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</si>
  <si>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</si>
  <si>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</si>
  <si>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</si>
  <si>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</si>
  <si>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</si>
  <si>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</si>
  <si>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</si>
  <si>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</si>
  <si>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</si>
  <si>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</si>
  <si>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</si>
  <si>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</si>
  <si>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</si>
  <si>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</si>
  <si>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</si>
  <si>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</si>
  <si>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</si>
  <si>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</si>
  <si>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</si>
  <si>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</si>
  <si>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</si>
  <si>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</si>
  <si>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</si>
  <si>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</si>
  <si>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</si>
  <si>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</si>
  <si>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</si>
  <si>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</si>
  <si>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</si>
  <si>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</si>
  <si>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</si>
  <si>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</si>
  <si>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</si>
  <si>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</si>
  <si>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</si>
  <si>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</si>
  <si>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</si>
  <si>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</si>
  <si>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</si>
  <si>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</si>
  <si>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</si>
  <si>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</si>
  <si>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</si>
  <si>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</si>
  <si>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</si>
  <si>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</si>
  <si>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</si>
  <si>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</si>
  <si>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</si>
  <si>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</si>
  <si>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</si>
  <si>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</si>
  <si>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</si>
  <si>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</si>
  <si>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</si>
  <si>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</si>
  <si>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</si>
  <si>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</si>
  <si>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</si>
  <si>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</si>
  <si>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</si>
  <si>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</si>
  <si>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</si>
  <si>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</si>
  <si>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</si>
  <si>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</si>
  <si>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</si>
  <si>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</si>
  <si>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</si>
  <si>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Bikaner</t>
  </si>
  <si>
    <t>Khajuwala</t>
  </si>
  <si>
    <t>Chetana</t>
  </si>
  <si>
    <t>HINDU</t>
  </si>
  <si>
    <t>Agriculture &amp; Farming</t>
  </si>
  <si>
    <t>&lt;= 2 Years</t>
  </si>
  <si>
    <t>Open</t>
  </si>
  <si>
    <t>JAY PAL/SF0079083</t>
  </si>
  <si>
    <t>Loan Officer</t>
  </si>
  <si>
    <t>FIR Not Filled</t>
  </si>
  <si>
    <t>RJ3248</t>
  </si>
  <si>
    <t>SF0084131</t>
  </si>
  <si>
    <t>Irfan Ali</t>
  </si>
  <si>
    <t>OBC</t>
  </si>
  <si>
    <t>CSS</t>
  </si>
  <si>
    <t>Completed-Report Submitted</t>
  </si>
  <si>
    <t>Balveer Singh/SF0088632</t>
  </si>
  <si>
    <t>Jitender Kumar Tyagi/SF0082658</t>
  </si>
  <si>
    <t>Suresh Kumar Yadav/SF0080719</t>
  </si>
  <si>
    <t>Rakesh Kumar/SF0084965</t>
  </si>
  <si>
    <t>Manish Yadav</t>
  </si>
  <si>
    <t>SF0080477</t>
  </si>
  <si>
    <t>Terminated</t>
  </si>
  <si>
    <t>DELITALAI</t>
  </si>
  <si>
    <t>DELITALAI C1</t>
  </si>
  <si>
    <t>DELITALAI C1 G1</t>
  </si>
  <si>
    <t>SSF3429893</t>
  </si>
  <si>
    <t>DHAI DEVI</t>
  </si>
  <si>
    <t>21-Feb-2023</t>
  </si>
  <si>
    <t>Wed</t>
  </si>
  <si>
    <t>1</t>
  </si>
  <si>
    <t>2 Yrs</t>
  </si>
  <si>
    <t>21 Feb 2023</t>
  </si>
  <si>
    <t>09-Apr-2023</t>
  </si>
  <si>
    <t>09-Mar-2025</t>
  </si>
  <si>
    <t>As per borrower loan card and Borrower written statements Borrower was paid her loan EMI Rs. 2400/- on date 09-05-2024, 09-06-2024 and 09-07-2024  to LO Manish Yadav/SF0080477 but LO Manish Yadav Ali not deposit in FIMO.</t>
  </si>
  <si>
    <t>FN25-26-01097</t>
  </si>
  <si>
    <t>Dear Team,
As per the findings of the CSS Team, verification conducted by Audit team in June 2025, it was observed that a fraud amounting to Rs. 7,200/- has taken place. Specifically, the Loan Officer, Manish Yadav/SF0080477,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7,200/-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</si>
</sst>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45800</v>
      </c>
      <c r="H5" s="107" t="s">
        <v>265</v>
      </c>
      <c r="I5" s="61">
        <v>45831</v>
      </c>
      <c r="J5" s="74" t="str">
        <f>IF('Physical Cash at Safe'!D28="Yes",'Physical Cash at Safe'!E28,IF('Borrower Wise Details'!D5&lt;&gt;"",'Borrower Wise Details'!D5,""))</f>
        <v>FN25-26-01097</v>
      </c>
      <c r="K5" s="81">
        <v>1</v>
      </c>
      <c r="L5" s="82">
        <v>7200</v>
      </c>
      <c r="M5" s="82">
        <v>0</v>
      </c>
      <c r="N5" s="82" t="s">
        <v>270</v>
      </c>
      <c r="O5" s="82" t="s">
        <v>267</v>
      </c>
      <c r="P5" s="82" t="s">
        <v>268</v>
      </c>
      <c r="Q5" s="82" t="s">
        <v>269</v>
      </c>
      <c r="R5" s="75" t="str">
        <f>IF('Physical Cash at Safe'!$D$28="Yes", 'Physical Cash at Safe'!$A$28, IF('Borrower Wise Details'!F5&lt;&gt;"", 'Borrower Wise Details'!F5, ""))</f>
        <v>Manish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SF0080477</v>
      </c>
      <c r="U5" s="77" t="s">
        <v>273</v>
      </c>
      <c r="V5" s="61">
        <v>45666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266</v>
      </c>
      <c r="Z5" s="61">
        <v>45831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45832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Manish Yadav</v>
      </c>
      <c r="E5" s="68" t="str">
        <f>IF(OR('Fraud Investigation Report'!T5="", 'Fraud Investigation Report'!T5=0), "", 'Fraud Investigation Report'!T5)</f>
        <v>SF0080477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7200</v>
      </c>
      <c r="Q5" s="49"/>
      <c r="R5" s="84" t="s">
        <v>260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C4" sqref="C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19" t="str">
        <f>IF('Loan Outstanding Report'!$H$5="", "", 'Loan Outstanding Report'!$H$5)</f>
        <v>Khajuwala</v>
      </c>
      <c r="D5" s="41" t="s">
        <v>287</v>
      </c>
      <c r="E5" s="65">
        <v>45466</v>
      </c>
      <c r="F5" s="38" t="s">
        <v>271</v>
      </c>
      <c r="G5" s="49" t="s">
        <v>272</v>
      </c>
      <c r="H5" s="49" t="s">
        <v>259</v>
      </c>
      <c r="I5" s="120" t="s">
        <v>275</v>
      </c>
      <c r="J5" s="120" t="s">
        <v>277</v>
      </c>
      <c r="K5" s="120" t="s">
        <v>278</v>
      </c>
      <c r="L5" s="11">
        <v>350701222</v>
      </c>
      <c r="M5" s="65" t="s">
        <v>279</v>
      </c>
      <c r="N5" s="124">
        <v>44040</v>
      </c>
      <c r="O5" s="124">
        <v>2400</v>
      </c>
      <c r="P5" s="121" t="s">
        <v>139</v>
      </c>
      <c r="Q5" s="80">
        <v>45421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286</v>
      </c>
    </row>
    <row r="6" spans="1:23" ht="25.05" customHeight="1" x14ac:dyDescent="0.3">
      <c r="A6" s="64">
        <v>2</v>
      </c>
      <c r="B6" s="60" t="str">
        <f>IF(J6&lt;&gt;"", $B$5, "")</f>
        <v>RJ3248</v>
      </c>
      <c r="C6" s="119" t="str">
        <f>IF(J6&lt;&gt;"", $C$5, "")</f>
        <v>Khajuwala</v>
      </c>
      <c r="D6" s="41" t="str">
        <f>IF(J6&lt;&gt;"", $D$5, "")</f>
        <v>FN25-26-01097</v>
      </c>
      <c r="E6" s="65">
        <v>45466</v>
      </c>
      <c r="F6" s="38" t="str">
        <f>IF(J6&lt;&gt;"", $F$5, "")</f>
        <v>Manish Yadav</v>
      </c>
      <c r="G6" s="49" t="str">
        <f>IF(J6&lt;&gt;"", $G$5, "")</f>
        <v>SF0080477</v>
      </c>
      <c r="H6" s="49" t="str">
        <f>IF(J6&lt;&gt;"", $H$5, "")</f>
        <v>Loan Officer</v>
      </c>
      <c r="I6" s="120" t="s">
        <v>275</v>
      </c>
      <c r="J6" s="120" t="s">
        <v>277</v>
      </c>
      <c r="K6" s="120" t="s">
        <v>278</v>
      </c>
      <c r="L6" s="11">
        <v>350701222</v>
      </c>
      <c r="M6" s="65" t="s">
        <v>279</v>
      </c>
      <c r="N6" s="124">
        <v>44040</v>
      </c>
      <c r="O6" s="124">
        <v>2400</v>
      </c>
      <c r="P6" s="121" t="s">
        <v>139</v>
      </c>
      <c r="Q6" s="80">
        <v>45421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 t="s">
        <v>286</v>
      </c>
    </row>
    <row r="7" spans="1:23" ht="25.05" customHeight="1" x14ac:dyDescent="0.3">
      <c r="A7" s="64">
        <v>3</v>
      </c>
      <c r="B7" s="60" t="str">
        <f t="shared" ref="B7:B70" si="2">IF(J7&lt;&gt;"", $B$5, "")</f>
        <v>RJ3248</v>
      </c>
      <c r="C7" s="119" t="str">
        <f t="shared" ref="C7:C70" si="3">IF(J7&lt;&gt;"", $C$5, "")</f>
        <v>Khajuwala</v>
      </c>
      <c r="D7" s="41" t="str">
        <f t="shared" ref="D7:D70" si="4">IF(J7&lt;&gt;"", $D$5, "")</f>
        <v>FN25-26-01097</v>
      </c>
      <c r="E7" s="65">
        <v>45466</v>
      </c>
      <c r="F7" s="38" t="str">
        <f t="shared" ref="F7:F70" si="5">IF(J7&lt;&gt;"", $F$5, "")</f>
        <v>Manish Yadav</v>
      </c>
      <c r="G7" s="49" t="str">
        <f t="shared" ref="G7:G70" si="6">IF(J7&lt;&gt;"", $G$5, "")</f>
        <v>SF0080477</v>
      </c>
      <c r="H7" s="49" t="str">
        <f t="shared" ref="H7:H70" si="7">IF(J7&lt;&gt;"", $H$5, "")</f>
        <v>Loan Officer</v>
      </c>
      <c r="I7" s="120" t="s">
        <v>275</v>
      </c>
      <c r="J7" s="120" t="s">
        <v>277</v>
      </c>
      <c r="K7" s="120" t="s">
        <v>278</v>
      </c>
      <c r="L7" s="11">
        <v>350701222</v>
      </c>
      <c r="M7" s="65" t="s">
        <v>279</v>
      </c>
      <c r="N7" s="124">
        <v>44040</v>
      </c>
      <c r="O7" s="124">
        <v>2400</v>
      </c>
      <c r="P7" s="121" t="s">
        <v>139</v>
      </c>
      <c r="Q7" s="80">
        <v>45421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202</v>
      </c>
      <c r="W7" s="122" t="s">
        <v>286</v>
      </c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6.6640625" style="99" customWidth="1"/>
    <col min="2" max="2" width="10.21875" style="99" bestFit="1" customWidth="1"/>
    <col min="3" max="3" width="10.5546875" style="99" bestFit="1" customWidth="1"/>
    <col min="4" max="4" width="11.6640625" style="99" bestFit="1" customWidth="1"/>
    <col min="5" max="5" width="10.109375" style="99" bestFit="1" customWidth="1"/>
    <col min="6" max="6" width="11.88671875" style="99" bestFit="1" customWidth="1"/>
    <col min="7" max="7" width="16" style="99" bestFit="1" customWidth="1"/>
    <col min="8" max="8" width="11.6640625" style="99" bestFit="1" customWidth="1"/>
    <col min="9" max="9" width="13.33203125" style="99" bestFit="1" customWidth="1"/>
    <col min="10" max="10" width="11.5546875" style="99" bestFit="1" customWidth="1"/>
    <col min="11" max="11" width="13.44140625" style="99" bestFit="1" customWidth="1"/>
    <col min="12" max="12" width="15" style="99" bestFit="1" customWidth="1"/>
    <col min="13" max="13" width="14.44140625" style="99" bestFit="1" customWidth="1"/>
    <col min="14" max="14" width="13.5546875" style="99" bestFit="1" customWidth="1"/>
    <col min="15" max="15" width="12.88671875" style="99" bestFit="1" customWidth="1"/>
    <col min="16" max="16" width="13.21875" style="99" bestFit="1" customWidth="1"/>
    <col min="17" max="17" width="16.21875" style="99" bestFit="1" customWidth="1"/>
    <col min="18" max="18" width="12.44140625" style="99" bestFit="1" customWidth="1"/>
    <col min="19" max="19" width="11.77734375" style="99" bestFit="1" customWidth="1"/>
    <col min="20" max="21" width="10.6640625" style="99" bestFit="1" customWidth="1"/>
    <col min="22" max="22" width="12.44140625" style="99" bestFit="1" customWidth="1"/>
    <col min="23" max="23" width="13.44140625" style="99" bestFit="1" customWidth="1"/>
    <col min="24" max="24" width="18.33203125" style="99" bestFit="1" customWidth="1"/>
    <col min="25" max="25" width="13.21875" style="99" bestFit="1" customWidth="1"/>
    <col min="26" max="26" width="19.109375" style="99" bestFit="1" customWidth="1"/>
    <col min="27" max="27" width="13.5546875" style="99" bestFit="1" customWidth="1"/>
    <col min="28" max="28" width="12.77734375" style="99" bestFit="1" customWidth="1"/>
    <col min="29" max="29" width="16.88671875" style="99" bestFit="1" customWidth="1"/>
    <col min="30" max="30" width="14" style="99" bestFit="1" customWidth="1"/>
    <col min="31" max="31" width="10.44140625" style="99" bestFit="1" customWidth="1"/>
    <col min="32" max="32" width="12.33203125" style="99" bestFit="1" customWidth="1"/>
    <col min="33" max="33" width="18.5546875" style="99" bestFit="1" customWidth="1"/>
    <col min="34" max="34" width="12.33203125" style="99" bestFit="1" customWidth="1"/>
    <col min="35" max="35" width="15.109375" style="99" bestFit="1" customWidth="1"/>
    <col min="36" max="36" width="13" style="99" bestFit="1" customWidth="1"/>
    <col min="37" max="37" width="12.44140625" style="99" bestFit="1" customWidth="1"/>
    <col min="38" max="38" width="15.109375" style="99" bestFit="1" customWidth="1"/>
    <col min="39" max="44" width="14" style="99" bestFit="1" customWidth="1"/>
    <col min="45" max="47" width="13.77734375" style="99" bestFit="1" customWidth="1"/>
    <col min="48" max="48" width="13.44140625" style="99" bestFit="1" customWidth="1"/>
    <col min="49" max="49" width="12.6640625" style="99" bestFit="1" customWidth="1"/>
    <col min="50" max="50" width="11.6640625" style="99" bestFit="1" customWidth="1"/>
    <col min="51" max="51" width="16" style="99" bestFit="1" customWidth="1"/>
    <col min="52" max="53" width="14.33203125" style="99" bestFit="1" customWidth="1"/>
    <col min="54" max="54" width="11.21875" style="99" bestFit="1" customWidth="1"/>
    <col min="55" max="55" width="11.109375" style="99" bestFit="1" customWidth="1"/>
    <col min="56" max="56" width="14.109375" style="99" bestFit="1" customWidth="1"/>
    <col min="57" max="57" width="12.77734375" style="99" bestFit="1" customWidth="1"/>
    <col min="58" max="58" width="10.6640625" style="99" bestFit="1" customWidth="1"/>
    <col min="59" max="59" width="19.6640625" style="99" bestFit="1" customWidth="1"/>
    <col min="60" max="60" width="26" style="99" bestFit="1" customWidth="1"/>
    <col min="61" max="61" width="21.33203125" style="99" bestFit="1" customWidth="1"/>
    <col min="62" max="62" width="26.109375" style="99" bestFit="1" customWidth="1"/>
    <col min="63" max="63" width="23.77734375" style="100" bestFit="1" customWidth="1"/>
    <col min="64" max="64" width="24.6640625" style="100" bestFit="1" customWidth="1"/>
    <col min="65" max="65" width="16.77734375" style="101" bestFit="1" customWidth="1"/>
    <col min="66" max="66" width="24.88671875" style="102" bestFit="1" customWidth="1"/>
    <col min="67" max="67" width="23.77734375" style="103" bestFit="1" customWidth="1"/>
    <col min="68" max="68" width="15" style="99" bestFit="1" customWidth="1"/>
    <col min="69" max="69" width="24" style="104" bestFit="1" customWidth="1"/>
    <col min="70" max="70" width="185.8867187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261</v>
      </c>
      <c r="H5" s="38" t="s">
        <v>252</v>
      </c>
      <c r="I5" s="84">
        <v>227736</v>
      </c>
      <c r="J5" s="38" t="s">
        <v>274</v>
      </c>
      <c r="K5" s="84">
        <v>227736</v>
      </c>
      <c r="L5" s="84" t="s">
        <v>262</v>
      </c>
      <c r="M5" s="38" t="s">
        <v>263</v>
      </c>
      <c r="N5" s="84">
        <v>540599</v>
      </c>
      <c r="O5" s="84" t="s">
        <v>275</v>
      </c>
      <c r="P5" s="84">
        <v>899355</v>
      </c>
      <c r="Q5" s="38" t="s">
        <v>276</v>
      </c>
      <c r="R5" s="38" t="s">
        <v>253</v>
      </c>
      <c r="S5" s="84" t="s">
        <v>277</v>
      </c>
      <c r="T5" s="84" t="s">
        <v>277</v>
      </c>
      <c r="U5" s="84" t="s">
        <v>264</v>
      </c>
      <c r="V5" s="84" t="s">
        <v>254</v>
      </c>
      <c r="W5" s="84">
        <v>541</v>
      </c>
      <c r="X5" s="38" t="s">
        <v>255</v>
      </c>
      <c r="Y5" s="84">
        <v>350701222</v>
      </c>
      <c r="Z5" s="38" t="s">
        <v>278</v>
      </c>
      <c r="AA5" s="108" t="s">
        <v>279</v>
      </c>
      <c r="AB5" s="84">
        <v>44040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256</v>
      </c>
      <c r="AI5" s="108" t="s">
        <v>284</v>
      </c>
      <c r="AJ5" s="84">
        <v>1981</v>
      </c>
      <c r="AK5" s="84">
        <v>2400</v>
      </c>
      <c r="AL5" s="108" t="s">
        <v>285</v>
      </c>
      <c r="AM5" s="84">
        <v>37130.720000000001</v>
      </c>
      <c r="AN5" s="112">
        <v>12850.28</v>
      </c>
      <c r="AO5" s="112">
        <v>49981</v>
      </c>
      <c r="AP5" s="112">
        <v>6909.28</v>
      </c>
      <c r="AQ5" s="112">
        <v>290.72000000000003</v>
      </c>
      <c r="AR5" s="112">
        <v>7200</v>
      </c>
      <c r="AS5" s="112">
        <v>6909.28</v>
      </c>
      <c r="AT5" s="112">
        <v>290.72000000000003</v>
      </c>
      <c r="AU5" s="112">
        <v>7200</v>
      </c>
      <c r="AV5" s="84">
        <v>27</v>
      </c>
      <c r="AW5" s="84"/>
      <c r="AX5" s="84"/>
      <c r="AY5" s="108"/>
      <c r="AZ5" s="84"/>
      <c r="BA5" s="84"/>
      <c r="BB5" s="84" t="s">
        <v>257</v>
      </c>
      <c r="BC5" s="84" t="s">
        <v>145</v>
      </c>
      <c r="BD5" s="108"/>
      <c r="BE5" s="84">
        <v>0</v>
      </c>
      <c r="BF5" s="38" t="s">
        <v>277</v>
      </c>
      <c r="BG5" s="84">
        <v>9950705446</v>
      </c>
      <c r="BH5" s="114" t="s">
        <v>258</v>
      </c>
      <c r="BI5" s="38" t="s">
        <v>111</v>
      </c>
      <c r="BJ5" s="85">
        <v>45831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7200</v>
      </c>
      <c r="BQ5" s="117" t="s">
        <v>202</v>
      </c>
      <c r="BR5" s="118" t="s">
        <v>286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2025-06-24T01:19:22Z</dcterms:modified>
</cp:coreProperties>
</file>