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7B96B68E-8E7A-4AC5-91DA-244218014C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<sst xmlns="http://schemas.openxmlformats.org/spreadsheetml/2006/main" count="349" uniqueCount="300">
  <si>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</si>
  <si>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</si>
  <si>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</si>
  <si>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</si>
  <si>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</si>
  <si>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</si>
  <si>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</si>
  <si>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</si>
  <si>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</si>
  <si>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</si>
  <si>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</si>
  <si>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</si>
  <si>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</si>
  <si>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</si>
  <si>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</si>
  <si>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</si>
  <si>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</si>
  <si>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</si>
  <si>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</si>
  <si>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</si>
  <si>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</si>
  <si>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</si>
  <si>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</si>
  <si>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</si>
  <si>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</si>
  <si>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</si>
  <si>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</si>
  <si>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</si>
  <si>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</si>
  <si>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</si>
  <si>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</si>
  <si>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</si>
  <si>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</si>
  <si>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</si>
  <si>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</si>
  <si>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</si>
  <si>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</si>
  <si>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</si>
  <si>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</si>
  <si>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</si>
  <si>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</si>
  <si>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</si>
  <si>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</si>
  <si>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</si>
  <si>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</si>
  <si>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</si>
  <si>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</si>
  <si>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</si>
  <si>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</si>
  <si>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</si>
  <si>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</si>
  <si>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</si>
  <si>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</si>
  <si>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</si>
  <si>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</si>
  <si>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</si>
  <si>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</si>
  <si>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</si>
  <si>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</si>
  <si>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</si>
  <si>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</si>
  <si>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</si>
  <si>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</si>
  <si>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</si>
  <si>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</si>
  <si>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</si>
  <si>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</si>
  <si>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</si>
  <si>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</si>
  <si>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</si>
  <si>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</si>
  <si>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</si>
  <si>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</si>
  <si>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</si>
  <si>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</si>
  <si>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</si>
  <si>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</si>
  <si>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</si>
  <si>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</si>
  <si>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</si>
  <si>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</si>
  <si>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</si>
  <si>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</si>
  <si>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</si>
  <si>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</si>
  <si>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</si>
  <si>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</si>
  <si>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</si>
  <si>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</si>
  <si>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</si>
  <si>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</si>
  <si>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</si>
  <si>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</si>
  <si>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</si>
  <si>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</si>
  <si>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</si>
  <si>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</si>
  <si>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</si>
  <si>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</si>
  <si>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</si>
  <si>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</si>
  <si>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</si>
  <si>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</si>
  <si>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</si>
  <si>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</si>
  <si>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</si>
  <si>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</si>
  <si>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</si>
  <si>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</si>
  <si>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</si>
  <si>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</si>
  <si>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</si>
  <si>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</si>
  <si>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</si>
  <si>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</si>
  <si>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</si>
  <si>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</si>
  <si>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</si>
  <si>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</si>
  <si>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</si>
  <si>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</si>
  <si>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</si>
  <si>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</si>
  <si>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</si>
  <si>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</si>
  <si>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</si>
  <si>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</si>
  <si>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</si>
  <si>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</si>
  <si>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</si>
  <si>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</si>
  <si>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</si>
  <si>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</si>
  <si>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</si>
  <si>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</si>
  <si>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</si>
  <si>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</si>
  <si>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</si>
  <si>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</si>
  <si>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</si>
  <si>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</si>
  <si>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</si>
  <si>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</si>
  <si>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</si>
  <si>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</si>
  <si>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</si>
  <si>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</si>
  <si>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</si>
  <si>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</si>
  <si>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</si>
  <si>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</si>
  <si>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</si>
  <si>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</si>
  <si>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</si>
  <si>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</si>
  <si>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</si>
  <si>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</si>
  <si>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</si>
  <si>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</si>
  <si>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</si>
  <si>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</si>
  <si>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</si>
  <si>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</si>
  <si>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</si>
  <si>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</si>
  <si>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</si>
  <si>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</si>
  <si>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</si>
  <si>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</si>
  <si>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</si>
  <si>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</si>
  <si>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</si>
  <si>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</si>
  <si>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</si>
  <si>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</si>
  <si>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</si>
  <si>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</si>
  <si>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</si>
  <si>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</si>
  <si>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</si>
  <si>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</si>
  <si>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</si>
  <si>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</si>
  <si>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</si>
  <si>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</si>
  <si>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</si>
  <si>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</si>
  <si>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</si>
  <si>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</si>
  <si>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</si>
  <si>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</si>
  <si>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</si>
  <si>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</si>
  <si>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</si>
  <si>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</si>
  <si>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</si>
  <si>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</si>
  <si>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</si>
  <si>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</si>
  <si>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</si>
  <si>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</si>
  <si>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</si>
  <si>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</si>
  <si>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</si>
  <si>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</si>
  <si>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</si>
  <si>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</si>
  <si>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</si>
  <si>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</si>
  <si>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</si>
  <si>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</si>
  <si>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</si>
  <si>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</si>
  <si>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</si>
  <si>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</si>
  <si>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</si>
  <si>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</si>
  <si>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</si>
  <si>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</si>
  <si>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</si>
  <si>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</si>
  <si>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</si>
  <si>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</si>
  <si>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</si>
  <si>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</si>
  <si>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</si>
  <si>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</si>
  <si>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</si>
  <si>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</si>
  <si>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</si>
  <si>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</si>
  <si>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</si>
  <si>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</si>
  <si>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</si>
  <si>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</si>
  <si>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</si>
  <si>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</si>
  <si>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</si>
  <si>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</si>
  <si>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</si>
  <si>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</si>
  <si>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</si>
  <si>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</si>
  <si>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</si>
  <si>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</si>
  <si>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</si>
  <si>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</si>
  <si>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</si>
  <si>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</si>
  <si>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</si>
  <si>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</si>
  <si>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</si>
  <si>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Barbigha</t>
  </si>
  <si>
    <t>BH3952</t>
  </si>
  <si>
    <t>Shekhpura</t>
  </si>
  <si>
    <t>SF0061024</t>
  </si>
  <si>
    <t>Chetana</t>
  </si>
  <si>
    <t>HINDU</t>
  </si>
  <si>
    <t>1</t>
  </si>
  <si>
    <t>SC</t>
  </si>
  <si>
    <t>SF0092474</t>
  </si>
  <si>
    <t>Ranjeet Kumar</t>
  </si>
  <si>
    <t>02</t>
  </si>
  <si>
    <t>1 Yrs</t>
  </si>
  <si>
    <t>&lt;= 2 Years</t>
  </si>
  <si>
    <t>Open</t>
  </si>
  <si>
    <t>mahadev nagar</t>
  </si>
  <si>
    <t>mahadev nagar C2</t>
  </si>
  <si>
    <t>bhagalpurni C1 G4</t>
  </si>
  <si>
    <t>SSF5451321</t>
  </si>
  <si>
    <t>Fruit Vegetable and Flower Business</t>
  </si>
  <si>
    <t>REKHA DEVI</t>
  </si>
  <si>
    <t>04-Feb-2024</t>
  </si>
  <si>
    <t>04 Feb 2024</t>
  </si>
  <si>
    <t>11-Mar-2024</t>
  </si>
  <si>
    <t>03-Jul-2025</t>
  </si>
  <si>
    <t>Binay Kumar Shaw/SF0042314</t>
  </si>
  <si>
    <t>She paid EMI of Rs-2240 on 26-05-2025 but the same not acccounted in fimo.</t>
  </si>
  <si>
    <t>FN25-26-01110</t>
  </si>
  <si>
    <t>Ritesh Kumar</t>
  </si>
  <si>
    <t>SF0076183</t>
  </si>
  <si>
    <t>LO</t>
  </si>
  <si>
    <t>Dual Staff</t>
  </si>
  <si>
    <t>G1</t>
  </si>
  <si>
    <t>Rajeev Ranjan</t>
  </si>
  <si>
    <t>BM</t>
  </si>
  <si>
    <t>Available &amp; Updated</t>
  </si>
  <si>
    <t>G2</t>
  </si>
  <si>
    <t>Dhananjay Kumar</t>
  </si>
  <si>
    <t>SF0066791</t>
  </si>
  <si>
    <t>BQM</t>
  </si>
  <si>
    <t>Complaint Lodged</t>
  </si>
  <si>
    <t>Business</t>
  </si>
  <si>
    <t>Santosh Swarnkar/SF0032531</t>
  </si>
  <si>
    <t>Vivek Kumar Singh/SF0074479</t>
  </si>
  <si>
    <t>Saketnath Thakur/SF0062081</t>
  </si>
  <si>
    <t>Completed-Report Submitted</t>
  </si>
  <si>
    <t>Complaint raised by branch side against LO Ritesh Kumar/SF0076183. Post verification it is observed that an amount of rs.2240/- paid by borrower on 26-05-25 through UPI to LO Ritesh/Sf0076183 but he did not post her entry on that time even he post that enter on 03-07-25.</t>
  </si>
  <si>
    <t>She paid EMI of Rs-2240 on 26-05-2025 but the same not acccounted in fimo. Which was recovered and posted in fimo on 03-07-25.</t>
  </si>
  <si>
    <t>Transferred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</si>
</sst>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BH3952</v>
      </c>
      <c r="D5" s="63" t="str">
        <f>IF('Physical Cash at Safe'!D28="Yes", 'Physical Cash at Safe'!A4, 'Borrower Wise Details'!C5)</f>
        <v>Shekhpura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45827</v>
      </c>
      <c r="H5" s="107" t="s">
        <v>292</v>
      </c>
      <c r="I5" s="61">
        <v>45832</v>
      </c>
      <c r="J5" s="74" t="str">
        <f>IF('Physical Cash at Safe'!D28="Yes",'Physical Cash at Safe'!E28,IF('Borrower Wise Details'!D5&lt;&gt;"",'Borrower Wise Details'!D5,""))</f>
        <v>FN25-26-01110</v>
      </c>
      <c r="K5" s="81">
        <v>1</v>
      </c>
      <c r="L5" s="82">
        <v>2240</v>
      </c>
      <c r="M5" s="82">
        <v>2240</v>
      </c>
      <c r="N5" s="82" t="s">
        <v>247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Ritesh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SF0076183</v>
      </c>
      <c r="U5" s="77" t="s">
        <v>299</v>
      </c>
      <c r="V5" s="61">
        <v>45809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45843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45855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BH3952</v>
      </c>
      <c r="C5" s="50" t="str">
        <f>IF('Fraud Investigation Report'!D5="", "", 'Fraud Investigation Report'!D5)</f>
        <v>Shekhpura</v>
      </c>
      <c r="D5" s="68" t="str">
        <f>IF(OR('Fraud Investigation Report'!R5="", 'Fraud Investigation Report'!R5=0), "", 'Fraud Investigation Report'!R5)</f>
        <v>Ritesh Kumar</v>
      </c>
      <c r="E5" s="68" t="str">
        <f>IF(OR('Fraud Investigation Report'!T5="", 'Fraud Investigation Report'!T5=0), "", 'Fraud Investigation Report'!T5)</f>
        <v>SF0076183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FN25-26-01110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:E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45843</v>
      </c>
      <c r="C6" s="18">
        <v>45842</v>
      </c>
      <c r="D6" s="18">
        <v>45843</v>
      </c>
      <c r="E6" s="19">
        <v>0.3125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422</v>
      </c>
      <c r="C11" s="23">
        <f>B11*A11</f>
        <v>211000</v>
      </c>
      <c r="D11" s="25">
        <v>422</v>
      </c>
      <c r="E11" s="23">
        <f t="shared" ref="E11:E17" si="0">D11*A11</f>
        <v>211000</v>
      </c>
    </row>
    <row r="12" spans="1:5" ht="14.4" x14ac:dyDescent="0.3">
      <c r="A12" s="24">
        <v>200</v>
      </c>
      <c r="B12" s="25">
        <v>163</v>
      </c>
      <c r="C12" s="23">
        <f>B12*A12</f>
        <v>32600</v>
      </c>
      <c r="D12" s="25">
        <v>163</v>
      </c>
      <c r="E12" s="23">
        <f t="shared" si="0"/>
        <v>32600</v>
      </c>
    </row>
    <row r="13" spans="1:5" ht="14.4" x14ac:dyDescent="0.3">
      <c r="A13" s="24">
        <v>100</v>
      </c>
      <c r="B13" s="25">
        <v>460</v>
      </c>
      <c r="C13" s="23">
        <f t="shared" ref="C13:C17" si="1">B13*A13</f>
        <v>46000</v>
      </c>
      <c r="D13" s="25">
        <v>460</v>
      </c>
      <c r="E13" s="23">
        <f t="shared" si="0"/>
        <v>46000</v>
      </c>
    </row>
    <row r="14" spans="1:5" ht="14.4" x14ac:dyDescent="0.3">
      <c r="A14" s="24">
        <v>50</v>
      </c>
      <c r="B14" s="25">
        <v>73</v>
      </c>
      <c r="C14" s="23">
        <f t="shared" si="1"/>
        <v>3650</v>
      </c>
      <c r="D14" s="25">
        <v>73</v>
      </c>
      <c r="E14" s="23">
        <f t="shared" si="0"/>
        <v>3650</v>
      </c>
    </row>
    <row r="15" spans="1:5" ht="14.4" x14ac:dyDescent="0.3">
      <c r="A15" s="24">
        <v>20</v>
      </c>
      <c r="B15" s="25">
        <v>55</v>
      </c>
      <c r="C15" s="23">
        <f t="shared" si="1"/>
        <v>1100</v>
      </c>
      <c r="D15" s="25">
        <v>55</v>
      </c>
      <c r="E15" s="23">
        <f t="shared" si="0"/>
        <v>1100</v>
      </c>
    </row>
    <row r="16" spans="1:5" ht="14.4" x14ac:dyDescent="0.3">
      <c r="A16" s="24">
        <v>10</v>
      </c>
      <c r="B16" s="25">
        <v>36</v>
      </c>
      <c r="C16" s="23">
        <f t="shared" si="1"/>
        <v>360</v>
      </c>
      <c r="D16" s="25">
        <v>36</v>
      </c>
      <c r="E16" s="23">
        <f t="shared" si="0"/>
        <v>360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235</v>
      </c>
      <c r="C18" s="23">
        <f>B18</f>
        <v>235</v>
      </c>
      <c r="D18" s="27">
        <v>235</v>
      </c>
      <c r="E18" s="28">
        <f>D18</f>
        <v>235</v>
      </c>
    </row>
    <row r="19" spans="1:5" ht="14.4" x14ac:dyDescent="0.3">
      <c r="A19" s="29"/>
      <c r="B19" s="30" t="s">
        <v>76</v>
      </c>
      <c r="C19" s="31">
        <f>SUM(C10:C18)</f>
        <v>294945</v>
      </c>
      <c r="D19" s="30" t="s">
        <v>76</v>
      </c>
      <c r="E19" s="31">
        <f>SUM(E10:E18)</f>
        <v>294945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282</v>
      </c>
      <c r="C32" s="37" t="s">
        <v>82</v>
      </c>
      <c r="D32" s="136" t="s">
        <v>286</v>
      </c>
      <c r="E32" s="137"/>
    </row>
    <row r="33" spans="1:5" ht="18" customHeight="1" x14ac:dyDescent="0.3">
      <c r="A33" s="37" t="s">
        <v>83</v>
      </c>
      <c r="B33" s="106" t="s">
        <v>283</v>
      </c>
      <c r="C33" s="39" t="s">
        <v>84</v>
      </c>
      <c r="D33" s="130" t="s">
        <v>287</v>
      </c>
      <c r="E33" s="131"/>
    </row>
    <row r="34" spans="1:5" ht="27.6" x14ac:dyDescent="0.3">
      <c r="A34" s="39" t="s">
        <v>221</v>
      </c>
      <c r="B34" s="38" t="s">
        <v>284</v>
      </c>
      <c r="C34" s="39" t="s">
        <v>222</v>
      </c>
      <c r="D34" s="132" t="s">
        <v>288</v>
      </c>
      <c r="E34" s="133"/>
    </row>
    <row r="35" spans="1:5" ht="27.6" x14ac:dyDescent="0.3">
      <c r="A35" s="39" t="s">
        <v>223</v>
      </c>
      <c r="B35" s="38" t="s">
        <v>255</v>
      </c>
      <c r="C35" s="39" t="s">
        <v>225</v>
      </c>
      <c r="D35" s="132" t="s">
        <v>289</v>
      </c>
      <c r="E35" s="133"/>
    </row>
    <row r="36" spans="1:5" ht="25.5" customHeight="1" x14ac:dyDescent="0.3">
      <c r="A36" s="39" t="s">
        <v>224</v>
      </c>
      <c r="B36" s="38" t="s">
        <v>285</v>
      </c>
      <c r="C36" s="39" t="s">
        <v>226</v>
      </c>
      <c r="D36" s="134" t="s">
        <v>290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V4" sqref="V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BH3952</v>
      </c>
      <c r="C5" s="119" t="str">
        <f>IF('Loan Outstanding Report'!$H$5="", "", 'Loan Outstanding Report'!$H$5)</f>
        <v>Shekhpura</v>
      </c>
      <c r="D5" s="41" t="s">
        <v>278</v>
      </c>
      <c r="E5" s="65">
        <v>45843</v>
      </c>
      <c r="F5" s="38" t="s">
        <v>279</v>
      </c>
      <c r="G5" s="49" t="s">
        <v>280</v>
      </c>
      <c r="H5" s="49" t="s">
        <v>281</v>
      </c>
      <c r="I5" s="120" t="s">
        <v>267</v>
      </c>
      <c r="J5" s="120" t="s">
        <v>269</v>
      </c>
      <c r="K5" s="120" t="s">
        <v>271</v>
      </c>
      <c r="L5" s="11">
        <v>355006773</v>
      </c>
      <c r="M5" s="65" t="s">
        <v>272</v>
      </c>
      <c r="N5" s="124">
        <v>42000</v>
      </c>
      <c r="O5" s="124">
        <v>2240</v>
      </c>
      <c r="P5" s="121" t="s">
        <v>139</v>
      </c>
      <c r="Q5" s="80">
        <v>45803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298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228513</v>
      </c>
      <c r="J5" s="38" t="s">
        <v>266</v>
      </c>
      <c r="K5" s="84">
        <v>228513</v>
      </c>
      <c r="L5" s="84" t="s">
        <v>260</v>
      </c>
      <c r="M5" s="38" t="s">
        <v>261</v>
      </c>
      <c r="N5" s="84">
        <v>555494</v>
      </c>
      <c r="O5" s="84" t="s">
        <v>267</v>
      </c>
      <c r="P5" s="84">
        <v>816673</v>
      </c>
      <c r="Q5" s="38" t="s">
        <v>268</v>
      </c>
      <c r="R5" s="38" t="s">
        <v>256</v>
      </c>
      <c r="S5" s="84" t="s">
        <v>269</v>
      </c>
      <c r="T5" s="84" t="s">
        <v>269</v>
      </c>
      <c r="U5" s="84" t="s">
        <v>259</v>
      </c>
      <c r="V5" s="84" t="s">
        <v>257</v>
      </c>
      <c r="W5" s="84">
        <v>0</v>
      </c>
      <c r="X5" s="38" t="s">
        <v>270</v>
      </c>
      <c r="Y5" s="84">
        <v>355006773</v>
      </c>
      <c r="Z5" s="38" t="s">
        <v>271</v>
      </c>
      <c r="AA5" s="108" t="s">
        <v>272</v>
      </c>
      <c r="AB5" s="84">
        <v>42000</v>
      </c>
      <c r="AC5" s="108" t="s">
        <v>262</v>
      </c>
      <c r="AD5" s="84">
        <v>24</v>
      </c>
      <c r="AE5" s="84" t="s">
        <v>258</v>
      </c>
      <c r="AF5" s="84" t="s">
        <v>263</v>
      </c>
      <c r="AG5" s="108" t="s">
        <v>273</v>
      </c>
      <c r="AH5" s="84" t="s">
        <v>264</v>
      </c>
      <c r="AI5" s="108" t="s">
        <v>274</v>
      </c>
      <c r="AJ5" s="84">
        <v>2240</v>
      </c>
      <c r="AK5" s="84">
        <v>2240</v>
      </c>
      <c r="AL5" s="108" t="s">
        <v>275</v>
      </c>
      <c r="AM5" s="84">
        <v>27228.14</v>
      </c>
      <c r="AN5" s="112">
        <v>10851.86</v>
      </c>
      <c r="AO5" s="112">
        <v>38080</v>
      </c>
      <c r="AP5" s="112">
        <v>14771.86</v>
      </c>
      <c r="AQ5" s="112">
        <v>1248.1400000000001</v>
      </c>
      <c r="AR5" s="112">
        <v>16020</v>
      </c>
      <c r="AS5" s="112">
        <v>0</v>
      </c>
      <c r="AT5" s="112">
        <v>0</v>
      </c>
      <c r="AU5" s="112">
        <v>0</v>
      </c>
      <c r="AV5" s="84">
        <v>17</v>
      </c>
      <c r="AW5" s="84"/>
      <c r="AX5" s="84"/>
      <c r="AY5" s="108"/>
      <c r="AZ5" s="84"/>
      <c r="BA5" s="84"/>
      <c r="BB5" s="84" t="s">
        <v>265</v>
      </c>
      <c r="BC5" s="84" t="s">
        <v>145</v>
      </c>
      <c r="BD5" s="108"/>
      <c r="BE5" s="84">
        <v>0</v>
      </c>
      <c r="BF5" s="38" t="s">
        <v>269</v>
      </c>
      <c r="BG5" s="84">
        <v>9031416097</v>
      </c>
      <c r="BH5" s="114" t="s">
        <v>276</v>
      </c>
      <c r="BI5" s="38" t="s">
        <v>110</v>
      </c>
      <c r="BJ5" s="85">
        <v>45843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203</v>
      </c>
      <c r="BR5" s="118" t="s">
        <v>277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2025-07-17T00:30:46Z</dcterms:modified>
</cp:coreProperties>
</file>