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1" documentId="8_{A275192C-42B4-46C0-8E8E-72670DEA84BD}" xr6:coauthVersionLast="47" xr6:coauthVersionMax="47" xr10:uidLastSave="{89CEA9F8-5693-487F-A7C8-759FE5806CC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<sst xmlns="http://schemas.openxmlformats.org/spreadsheetml/2006/main" count="356" uniqueCount="301">
  <si>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</si>
  <si>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</si>
  <si>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</si>
  <si>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</si>
  <si>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</si>
  <si>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</si>
  <si>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</si>
  <si>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</si>
  <si>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</si>
  <si>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</si>
  <si>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</si>
  <si>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</si>
  <si>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</si>
  <si>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</si>
  <si>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</si>
  <si>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</si>
  <si>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</si>
  <si>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</si>
  <si>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</si>
  <si>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</si>
  <si>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</si>
  <si>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</si>
  <si>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</si>
  <si>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</si>
  <si>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</si>
  <si>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</si>
  <si>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</si>
  <si>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</si>
  <si>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</si>
  <si>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</si>
  <si>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</si>
  <si>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</si>
  <si>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</si>
  <si>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</si>
  <si>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</si>
  <si>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</si>
  <si>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</si>
  <si>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</si>
  <si>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</si>
  <si>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</si>
  <si>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</si>
  <si>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</si>
  <si>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</si>
  <si>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</si>
  <si>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</si>
  <si>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</si>
  <si>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</si>
  <si>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</si>
  <si>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</si>
  <si>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</si>
  <si>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</si>
  <si>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</si>
  <si>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</si>
  <si>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</si>
  <si>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</si>
  <si>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</si>
  <si>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</si>
  <si>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</si>
  <si>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</si>
  <si>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</si>
  <si>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</si>
  <si>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</si>
  <si>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</si>
  <si>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</si>
  <si>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</si>
  <si>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</si>
  <si>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</si>
  <si>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</si>
  <si>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</si>
  <si>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</si>
  <si>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</si>
  <si>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</si>
  <si>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</si>
  <si>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</si>
  <si>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</si>
  <si>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</si>
  <si>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</si>
  <si>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</si>
  <si>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</si>
  <si>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</si>
  <si>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</si>
  <si>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</si>
  <si>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</si>
  <si>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</si>
  <si>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</si>
  <si>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</si>
  <si>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</si>
  <si>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</si>
  <si>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</si>
  <si>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</si>
  <si>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</si>
  <si>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</si>
  <si>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</si>
  <si>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</si>
  <si>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</si>
  <si>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</si>
  <si>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</si>
  <si>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</si>
  <si>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</si>
  <si>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</si>
  <si>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</si>
  <si>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</si>
  <si>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</si>
  <si>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</si>
  <si>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</si>
  <si>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</si>
  <si>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</si>
  <si>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</si>
  <si>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</si>
  <si>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</si>
  <si>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</si>
  <si>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</si>
  <si>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</si>
  <si>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</si>
  <si>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</si>
  <si>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</si>
  <si>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</si>
  <si>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</si>
  <si>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</si>
  <si>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</si>
  <si>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</si>
  <si>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</si>
  <si>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</si>
  <si>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</si>
  <si>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</si>
  <si>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</si>
  <si>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</si>
  <si>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</si>
  <si>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</si>
  <si>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</si>
  <si>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</si>
  <si>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</si>
  <si>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</si>
  <si>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</si>
  <si>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</si>
  <si>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</si>
  <si>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</si>
  <si>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</si>
  <si>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</si>
  <si>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</si>
  <si>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</si>
  <si>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</si>
  <si>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</si>
  <si>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</si>
  <si>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</si>
  <si>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</si>
  <si>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</si>
  <si>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</si>
  <si>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</si>
  <si>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</si>
  <si>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</si>
  <si>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</si>
  <si>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</si>
  <si>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</si>
  <si>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</si>
  <si>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</si>
  <si>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</si>
  <si>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</si>
  <si>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</si>
  <si>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</si>
  <si>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</si>
  <si>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</si>
  <si>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</si>
  <si>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</si>
  <si>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</si>
  <si>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</si>
  <si>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</si>
  <si>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</si>
  <si>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</si>
  <si>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</si>
  <si>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</si>
  <si>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</si>
  <si>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</si>
  <si>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</si>
  <si>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</si>
  <si>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</si>
  <si>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</si>
  <si>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</si>
  <si>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</si>
  <si>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</si>
  <si>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</si>
  <si>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</si>
  <si>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</si>
  <si>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</si>
  <si>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</si>
  <si>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</si>
  <si>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</si>
  <si>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</si>
  <si>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</si>
  <si>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</si>
  <si>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</si>
  <si>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</si>
  <si>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</si>
  <si>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</si>
  <si>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</si>
  <si>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</si>
  <si>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</si>
  <si>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</si>
  <si>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</si>
  <si>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</si>
  <si>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</si>
  <si>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</si>
  <si>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</si>
  <si>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</si>
  <si>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</si>
  <si>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</si>
  <si>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</si>
  <si>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</si>
  <si>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</si>
  <si>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</si>
  <si>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</si>
  <si>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</si>
  <si>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</si>
  <si>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</si>
  <si>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</si>
  <si>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</si>
  <si>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</si>
  <si>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</si>
  <si>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</si>
  <si>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</si>
  <si>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</si>
  <si>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</si>
  <si>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</si>
  <si>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</si>
  <si>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</si>
  <si>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</si>
  <si>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</si>
  <si>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</si>
  <si>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</si>
  <si>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</si>
  <si>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</si>
  <si>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</si>
  <si>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</si>
  <si>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</si>
  <si>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</si>
  <si>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</si>
  <si>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</si>
  <si>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</si>
  <si>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</si>
  <si>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</si>
  <si>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</si>
  <si>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</si>
  <si>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</si>
  <si>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</si>
  <si>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</si>
  <si>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</si>
  <si>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</si>
  <si>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</si>
  <si>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Naval Kishor kumar</t>
  </si>
  <si>
    <t>SF0085275</t>
  </si>
  <si>
    <t>LO</t>
  </si>
  <si>
    <t>654757</t>
  </si>
  <si>
    <t>SSF2803008</t>
  </si>
  <si>
    <t>GAYATRI DEVI</t>
  </si>
  <si>
    <t>26-Sep-2022</t>
  </si>
  <si>
    <t>Borrower paid her EMI Rs 2250/- on dated 07-10-2024 but demand not posted  by LO Naval Kishor Kumar.</t>
  </si>
  <si>
    <t>North</t>
  </si>
  <si>
    <t>Bihar-1</t>
  </si>
  <si>
    <t>Motihari</t>
  </si>
  <si>
    <t>Kotwa</t>
  </si>
  <si>
    <t>Jagdishpur</t>
  </si>
  <si>
    <t>BH3956</t>
  </si>
  <si>
    <t>Nautan-2</t>
  </si>
  <si>
    <t>Kohargar</t>
  </si>
  <si>
    <t>SF0094519</t>
  </si>
  <si>
    <t>Rohit Kumar Patel</t>
  </si>
  <si>
    <t>654757 Gayatri Devi1</t>
  </si>
  <si>
    <t>Chetana</t>
  </si>
  <si>
    <t>OBC</t>
  </si>
  <si>
    <t>HINDU</t>
  </si>
  <si>
    <t>Agarbathi Making</t>
  </si>
  <si>
    <t>07</t>
  </si>
  <si>
    <t>1</t>
  </si>
  <si>
    <t>2 Yrs</t>
  </si>
  <si>
    <t>26 Sep 2022</t>
  </si>
  <si>
    <t>&gt; 2 to 4 Years</t>
  </si>
  <si>
    <t>07-Nov-2022</t>
  </si>
  <si>
    <t>30-Nov-2024</t>
  </si>
  <si>
    <t>Open</t>
  </si>
  <si>
    <t>9955529729</t>
  </si>
  <si>
    <t>Satyendra Kumar Singh/SF0075615</t>
  </si>
  <si>
    <t>Borrower paid her EMI Rs 2250 on dated 07-10-2024 but demand not posted by LO Naval Kishor Kumar.</t>
  </si>
  <si>
    <t>Dual Staff</t>
  </si>
  <si>
    <t>G1</t>
  </si>
  <si>
    <t>RANGILA KUMAR</t>
  </si>
  <si>
    <t>SF0096941</t>
  </si>
  <si>
    <t>Available &amp; Updated</t>
  </si>
  <si>
    <t>G2</t>
  </si>
  <si>
    <t>CHANDAN KUMAR</t>
  </si>
  <si>
    <t>SF0089250</t>
  </si>
  <si>
    <t>BQM</t>
  </si>
  <si>
    <t>Complaint Lodged</t>
  </si>
  <si>
    <t>CSS</t>
  </si>
  <si>
    <t>Pappu Kumar ram/SF0047226</t>
  </si>
  <si>
    <t>Baban Kumar Ram/SF0064392</t>
  </si>
  <si>
    <t>Rakesh Kumar Singh/SF0007606</t>
  </si>
  <si>
    <t>Alok Kumar Raju/SF0091403</t>
  </si>
  <si>
    <t>Absconding</t>
  </si>
  <si>
    <t>Completed-Report Submitted</t>
  </si>
  <si>
    <t>Complaint by borrower that she paid her EMI but still showing od. Post verification it is observed that borrower paid her emi of rs.2250/- on date 07-10-24 to Nawal Kishor Kumar/SF0085275 but he did not post that amount in fimo.</t>
  </si>
  <si>
    <t>FN25-26-01171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</si>
</sst>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4" sqref="C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BH3956</v>
      </c>
      <c r="D5" s="63" t="str">
        <f>IF('Physical Cash at Safe'!D28="Yes", 'Physical Cash at Safe'!A4, 'Borrower Wise Details'!C5)</f>
        <v>Nautan-2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45832</v>
      </c>
      <c r="H5" s="107" t="s">
        <v>292</v>
      </c>
      <c r="I5" s="61">
        <v>45839</v>
      </c>
      <c r="J5" s="74" t="str">
        <f>IF('Physical Cash at Safe'!D28="Yes",'Physical Cash at Safe'!E28,IF('Borrower Wise Details'!D5&lt;&gt;"",'Borrower Wise Details'!D5,""))</f>
        <v>FN25-26-01171</v>
      </c>
      <c r="K5" s="81">
        <v>1</v>
      </c>
      <c r="L5" s="82">
        <v>2250</v>
      </c>
      <c r="M5" s="82">
        <v>0</v>
      </c>
      <c r="N5" s="82" t="s">
        <v>293</v>
      </c>
      <c r="O5" s="82" t="s">
        <v>294</v>
      </c>
      <c r="P5" s="82" t="s">
        <v>295</v>
      </c>
      <c r="Q5" s="82" t="s">
        <v>296</v>
      </c>
      <c r="R5" s="75" t="str">
        <f>IF('Physical Cash at Safe'!$D$28="Yes", 'Physical Cash at Safe'!$A$28, IF('Borrower Wise Details'!F5&lt;&gt;"", 'Borrower Wise Details'!F5, ""))</f>
        <v>Naval Kishor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SF0085275</v>
      </c>
      <c r="U5" s="77" t="s">
        <v>297</v>
      </c>
      <c r="V5" s="61">
        <v>45600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298</v>
      </c>
      <c r="Z5" s="61">
        <v>45849</v>
      </c>
      <c r="AA5" s="61">
        <v>45849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45850</v>
      </c>
      <c r="AH5" s="70" t="s">
        <v>299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BH3956</v>
      </c>
      <c r="C5" s="50" t="str">
        <f>IF('Fraud Investigation Report'!D5="", "", 'Fraud Investigation Report'!D5)</f>
        <v>Nautan-2</v>
      </c>
      <c r="D5" s="68" t="str">
        <f>IF(OR('Fraud Investigation Report'!R5="", 'Fraud Investigation Report'!R5=0), "", 'Fraud Investigation Report'!R5)</f>
        <v>Naval Kishor kumar</v>
      </c>
      <c r="E5" s="68" t="str">
        <f>IF(OR('Fraud Investigation Report'!T5="", 'Fraud Investigation Report'!T5=0), "", 'Fraud Investigation Report'!T5)</f>
        <v>SF0085275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FN25-26-01171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/>
      <c r="R5" s="84" t="s">
        <v>291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6" sqref="E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261</v>
      </c>
      <c r="B4" s="41" t="s">
        <v>262</v>
      </c>
      <c r="C4" s="41" t="s">
        <v>260</v>
      </c>
      <c r="D4" s="41" t="s">
        <v>259</v>
      </c>
      <c r="E4" s="41" t="s">
        <v>258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257</v>
      </c>
      <c r="B6" s="18">
        <v>45849</v>
      </c>
      <c r="C6" s="18">
        <v>45848</v>
      </c>
      <c r="D6" s="18">
        <v>45849</v>
      </c>
      <c r="E6" s="19">
        <v>0.29166666666666702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200</v>
      </c>
      <c r="C11" s="23">
        <f>B11*A11</f>
        <v>100000</v>
      </c>
      <c r="D11" s="25">
        <v>358</v>
      </c>
      <c r="E11" s="23">
        <f t="shared" ref="E11:E17" si="0">D11*A11</f>
        <v>179000</v>
      </c>
    </row>
    <row r="12" spans="1:5" ht="14.4" x14ac:dyDescent="0.3">
      <c r="A12" s="24">
        <v>200</v>
      </c>
      <c r="B12" s="25">
        <v>150</v>
      </c>
      <c r="C12" s="23">
        <f>B12*A12</f>
        <v>30000</v>
      </c>
      <c r="D12" s="25">
        <v>85</v>
      </c>
      <c r="E12" s="23">
        <f t="shared" si="0"/>
        <v>17000</v>
      </c>
    </row>
    <row r="13" spans="1:5" ht="14.4" x14ac:dyDescent="0.3">
      <c r="A13" s="24">
        <v>100</v>
      </c>
      <c r="B13" s="25">
        <v>50</v>
      </c>
      <c r="C13" s="23">
        <f t="shared" ref="C13:C17" si="1">B13*A13</f>
        <v>5000</v>
      </c>
      <c r="D13" s="25">
        <v>238</v>
      </c>
      <c r="E13" s="23">
        <f t="shared" si="0"/>
        <v>23800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34</v>
      </c>
      <c r="E14" s="23">
        <f t="shared" si="0"/>
        <v>1700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11</v>
      </c>
      <c r="E15" s="23">
        <f t="shared" si="0"/>
        <v>220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8</v>
      </c>
      <c r="E16" s="23">
        <f t="shared" si="0"/>
        <v>80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33</v>
      </c>
      <c r="C18" s="23">
        <f>B18</f>
        <v>33</v>
      </c>
      <c r="D18" s="27">
        <v>3</v>
      </c>
      <c r="E18" s="28">
        <f>D18</f>
        <v>3</v>
      </c>
    </row>
    <row r="19" spans="1:5" ht="14.4" x14ac:dyDescent="0.3">
      <c r="A19" s="29"/>
      <c r="B19" s="30" t="s">
        <v>76</v>
      </c>
      <c r="C19" s="31">
        <f>SUM(C10:C18)</f>
        <v>135033</v>
      </c>
      <c r="D19" s="30" t="s">
        <v>76</v>
      </c>
      <c r="E19" s="31">
        <f>SUM(E10:E18)</f>
        <v>221803</v>
      </c>
    </row>
    <row r="20" spans="1:5" ht="30" customHeight="1" x14ac:dyDescent="0.3">
      <c r="A20" s="159" t="s">
        <v>97</v>
      </c>
      <c r="B20" s="160"/>
      <c r="C20" s="32">
        <v>135033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86770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 t="s">
        <v>282</v>
      </c>
      <c r="C32" s="37" t="s">
        <v>82</v>
      </c>
      <c r="D32" s="136" t="s">
        <v>286</v>
      </c>
      <c r="E32" s="137"/>
    </row>
    <row r="33" spans="1:5" ht="18" customHeight="1" x14ac:dyDescent="0.3">
      <c r="A33" s="37" t="s">
        <v>83</v>
      </c>
      <c r="B33" s="106" t="s">
        <v>283</v>
      </c>
      <c r="C33" s="39" t="s">
        <v>84</v>
      </c>
      <c r="D33" s="130" t="s">
        <v>287</v>
      </c>
      <c r="E33" s="131"/>
    </row>
    <row r="34" spans="1:5" ht="27.6" x14ac:dyDescent="0.3">
      <c r="A34" s="39" t="s">
        <v>221</v>
      </c>
      <c r="B34" s="38" t="s">
        <v>284</v>
      </c>
      <c r="C34" s="39" t="s">
        <v>222</v>
      </c>
      <c r="D34" s="132" t="s">
        <v>288</v>
      </c>
      <c r="E34" s="133"/>
    </row>
    <row r="35" spans="1:5" ht="27.6" x14ac:dyDescent="0.3">
      <c r="A35" s="39" t="s">
        <v>223</v>
      </c>
      <c r="B35" s="38" t="s">
        <v>285</v>
      </c>
      <c r="C35" s="39" t="s">
        <v>225</v>
      </c>
      <c r="D35" s="132" t="s">
        <v>289</v>
      </c>
      <c r="E35" s="133"/>
    </row>
    <row r="36" spans="1:5" ht="25.5" customHeight="1" x14ac:dyDescent="0.3">
      <c r="A36" s="39" t="s">
        <v>224</v>
      </c>
      <c r="B36" s="38" t="s">
        <v>250</v>
      </c>
      <c r="C36" s="39" t="s">
        <v>226</v>
      </c>
      <c r="D36" s="134" t="s">
        <v>290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BH3956</v>
      </c>
      <c r="C5" s="119" t="str">
        <f>IF('Loan Outstanding Report'!$H$5="", "", 'Loan Outstanding Report'!$H$5)</f>
        <v>Nautan-2</v>
      </c>
      <c r="D5" s="41" t="s">
        <v>300</v>
      </c>
      <c r="E5" s="65">
        <v>45849</v>
      </c>
      <c r="F5" s="38" t="s">
        <v>248</v>
      </c>
      <c r="G5" s="49" t="s">
        <v>249</v>
      </c>
      <c r="H5" s="49" t="s">
        <v>250</v>
      </c>
      <c r="I5" s="120" t="s">
        <v>251</v>
      </c>
      <c r="J5" s="120" t="s">
        <v>252</v>
      </c>
      <c r="K5" s="120" t="s">
        <v>253</v>
      </c>
      <c r="L5" s="11">
        <v>348966094</v>
      </c>
      <c r="M5" s="65" t="s">
        <v>254</v>
      </c>
      <c r="N5" s="124">
        <v>41952</v>
      </c>
      <c r="O5" s="124">
        <v>2250</v>
      </c>
      <c r="P5" s="121" t="s">
        <v>139</v>
      </c>
      <c r="Q5" s="80">
        <v>45572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255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256</v>
      </c>
      <c r="C5" s="38" t="s">
        <v>257</v>
      </c>
      <c r="D5" s="38" t="s">
        <v>258</v>
      </c>
      <c r="E5" s="38" t="s">
        <v>259</v>
      </c>
      <c r="F5" s="38" t="s">
        <v>260</v>
      </c>
      <c r="G5" s="84" t="s">
        <v>261</v>
      </c>
      <c r="H5" s="38" t="s">
        <v>262</v>
      </c>
      <c r="I5" s="84">
        <v>21280</v>
      </c>
      <c r="J5" s="38" t="s">
        <v>263</v>
      </c>
      <c r="K5" s="84">
        <v>21280</v>
      </c>
      <c r="L5" s="84" t="s">
        <v>264</v>
      </c>
      <c r="M5" s="38" t="s">
        <v>265</v>
      </c>
      <c r="N5" s="84">
        <v>30786</v>
      </c>
      <c r="O5" s="84" t="s">
        <v>251</v>
      </c>
      <c r="P5" s="84">
        <v>510754</v>
      </c>
      <c r="Q5" s="38" t="s">
        <v>266</v>
      </c>
      <c r="R5" s="38" t="s">
        <v>267</v>
      </c>
      <c r="S5" s="84" t="s">
        <v>252</v>
      </c>
      <c r="T5" s="84" t="s">
        <v>252</v>
      </c>
      <c r="U5" s="84" t="s">
        <v>268</v>
      </c>
      <c r="V5" s="84" t="s">
        <v>269</v>
      </c>
      <c r="W5" s="84">
        <v>541</v>
      </c>
      <c r="X5" s="38" t="s">
        <v>270</v>
      </c>
      <c r="Y5" s="84">
        <v>348966094</v>
      </c>
      <c r="Z5" s="38" t="s">
        <v>253</v>
      </c>
      <c r="AA5" s="108" t="s">
        <v>254</v>
      </c>
      <c r="AB5" s="84">
        <v>41952</v>
      </c>
      <c r="AC5" s="108" t="s">
        <v>271</v>
      </c>
      <c r="AD5" s="84">
        <v>24</v>
      </c>
      <c r="AE5" s="84" t="s">
        <v>272</v>
      </c>
      <c r="AF5" s="84" t="s">
        <v>273</v>
      </c>
      <c r="AG5" s="108" t="s">
        <v>274</v>
      </c>
      <c r="AH5" s="84" t="s">
        <v>275</v>
      </c>
      <c r="AI5" s="108" t="s">
        <v>276</v>
      </c>
      <c r="AJ5" s="84">
        <v>1944</v>
      </c>
      <c r="AK5" s="84">
        <v>2250</v>
      </c>
      <c r="AL5" s="108" t="s">
        <v>277</v>
      </c>
      <c r="AM5" s="84">
        <v>39745.519999999997</v>
      </c>
      <c r="AN5" s="112">
        <v>11698.48</v>
      </c>
      <c r="AO5" s="112">
        <v>51444</v>
      </c>
      <c r="AP5" s="112">
        <v>2206.48</v>
      </c>
      <c r="AQ5" s="112">
        <v>43.52</v>
      </c>
      <c r="AR5" s="112">
        <v>2250</v>
      </c>
      <c r="AS5" s="112">
        <v>2206.48</v>
      </c>
      <c r="AT5" s="112">
        <v>43.52</v>
      </c>
      <c r="AU5" s="112">
        <v>2250</v>
      </c>
      <c r="AV5" s="84">
        <v>33</v>
      </c>
      <c r="AW5" s="84" t="s">
        <v>145</v>
      </c>
      <c r="AX5" s="84" t="s">
        <v>145</v>
      </c>
      <c r="AY5" s="108" t="s">
        <v>145</v>
      </c>
      <c r="AZ5" s="84" t="s">
        <v>145</v>
      </c>
      <c r="BA5" s="84" t="s">
        <v>145</v>
      </c>
      <c r="BB5" s="84" t="s">
        <v>278</v>
      </c>
      <c r="BC5" s="84" t="s">
        <v>145</v>
      </c>
      <c r="BD5" s="108" t="s">
        <v>145</v>
      </c>
      <c r="BE5" s="84">
        <v>0</v>
      </c>
      <c r="BF5" s="38" t="s">
        <v>252</v>
      </c>
      <c r="BG5" s="84" t="s">
        <v>279</v>
      </c>
      <c r="BH5" s="114" t="s">
        <v>280</v>
      </c>
      <c r="BI5" s="38" t="s">
        <v>110</v>
      </c>
      <c r="BJ5" s="85">
        <v>45849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2250</v>
      </c>
      <c r="BQ5" s="117" t="s">
        <v>202</v>
      </c>
      <c r="BR5" s="118" t="s">
        <v>281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Vishalkumar Singh</cp:lastModifiedBy>
  <cp:lastPrinted>2025-05-06T06:37:39Z</cp:lastPrinted>
  <dcterms:created xsi:type="dcterms:W3CDTF">2023-04-07T11:05:50Z</dcterms:created>
  <dcterms:modified xsi:type="dcterms:W3CDTF">2025-07-12T11:06:16Z</dcterms:modified>
</cp:coreProperties>
</file>