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agar Untari\84928 od issue-Khushbun Bibi(350048020)\Nitish Kumar Dubey\"/>
    </mc:Choice>
  </mc:AlternateContent>
  <xr:revisionPtr revIDLastSave="0" documentId="13_ncr:1_{0CB43DDE-2467-4857-A4A4-AD2CB5975F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<sst xmlns="http://schemas.openxmlformats.org/spreadsheetml/2006/main" count="340" uniqueCount="292">
  <si>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</si>
  <si>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</si>
  <si>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</si>
  <si>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</si>
  <si>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</si>
  <si>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</si>
  <si>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</si>
  <si>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</si>
  <si>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</si>
  <si>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</si>
  <si>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</si>
  <si>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</si>
  <si>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</si>
  <si>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</si>
  <si>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</si>
  <si>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</si>
  <si>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</si>
  <si>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</si>
  <si>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</si>
  <si>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</si>
  <si>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</si>
  <si>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</si>
  <si>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</si>
  <si>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</si>
  <si>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</si>
  <si>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</si>
  <si>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</si>
  <si>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</si>
  <si>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</si>
  <si>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</si>
  <si>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</si>
  <si>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</si>
  <si>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</si>
  <si>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</si>
  <si>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</si>
  <si>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</si>
  <si>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</si>
  <si>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</si>
  <si>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</si>
  <si>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</si>
  <si>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</si>
  <si>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</si>
  <si>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</si>
  <si>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</si>
  <si>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</si>
  <si>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</si>
  <si>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</si>
  <si>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</si>
  <si>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</si>
  <si>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</si>
  <si>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</si>
  <si>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</si>
  <si>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</si>
  <si>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</si>
  <si>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</si>
  <si>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</si>
  <si>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</si>
  <si>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</si>
  <si>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</si>
  <si>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</si>
  <si>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</si>
  <si>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</si>
  <si>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</si>
  <si>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</si>
  <si>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</si>
  <si>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</si>
  <si>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</si>
  <si>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</si>
  <si>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</si>
  <si>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</si>
  <si>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</si>
  <si>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</si>
  <si>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</si>
  <si>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</si>
  <si>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</si>
  <si>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</si>
  <si>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</si>
  <si>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</si>
  <si>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</si>
  <si>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</si>
  <si>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</si>
  <si>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</si>
  <si>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</si>
  <si>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</si>
  <si>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</si>
  <si>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</si>
  <si>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</si>
  <si>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</si>
  <si>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</si>
  <si>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</si>
  <si>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</si>
  <si>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</si>
  <si>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</si>
  <si>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</si>
  <si>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</si>
  <si>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</si>
  <si>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</si>
  <si>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</si>
  <si>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</si>
  <si>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</si>
  <si>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</si>
  <si>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</si>
  <si>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</si>
  <si>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</si>
  <si>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</si>
  <si>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</si>
  <si>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</si>
  <si>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</si>
  <si>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</si>
  <si>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</si>
  <si>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</si>
  <si>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</si>
  <si>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</si>
  <si>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</si>
  <si>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</si>
  <si>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</si>
  <si>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</si>
  <si>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</si>
  <si>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</si>
  <si>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</si>
  <si>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</si>
  <si>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</si>
  <si>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</si>
  <si>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</si>
  <si>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</si>
  <si>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</si>
  <si>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</si>
  <si>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</si>
  <si>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</si>
  <si>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</si>
  <si>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</si>
  <si>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</si>
  <si>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</si>
  <si>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</si>
  <si>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</si>
  <si>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</si>
  <si>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</si>
  <si>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</si>
  <si>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</si>
  <si>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</si>
  <si>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</si>
  <si>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</si>
  <si>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</si>
  <si>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</si>
  <si>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</si>
  <si>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</si>
  <si>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</si>
  <si>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</si>
  <si>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</si>
  <si>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</si>
  <si>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</si>
  <si>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</si>
  <si>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</si>
  <si>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</si>
  <si>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</si>
  <si>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</si>
  <si>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</si>
  <si>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</si>
  <si>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</si>
  <si>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</si>
  <si>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</si>
  <si>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</si>
  <si>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</si>
  <si>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</si>
  <si>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</si>
  <si>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</si>
  <si>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</si>
  <si>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</si>
  <si>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</si>
  <si>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</si>
  <si>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</si>
  <si>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</si>
  <si>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</si>
  <si>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</si>
  <si>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</si>
  <si>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</si>
  <si>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</si>
  <si>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</si>
  <si>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</si>
  <si>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</si>
  <si>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</si>
  <si>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</si>
  <si>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</si>
  <si>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</si>
  <si>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</si>
  <si>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</si>
  <si>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</si>
  <si>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</si>
  <si>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</si>
  <si>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</si>
  <si>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</si>
  <si>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</si>
  <si>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</si>
  <si>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</si>
  <si>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</si>
  <si>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</si>
  <si>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</si>
  <si>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</si>
  <si>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</si>
  <si>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</si>
  <si>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</si>
  <si>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</si>
  <si>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</si>
  <si>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</si>
  <si>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</si>
  <si>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</si>
  <si>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</si>
  <si>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</si>
  <si>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</si>
  <si>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</si>
  <si>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</si>
  <si>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</si>
  <si>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</si>
  <si>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</si>
  <si>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</si>
  <si>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</si>
  <si>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</si>
  <si>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</si>
  <si>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</si>
  <si>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</si>
  <si>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</si>
  <si>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</si>
  <si>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</si>
  <si>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</si>
  <si>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</si>
  <si>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</si>
  <si>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</si>
  <si>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</si>
  <si>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</si>
  <si>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</si>
  <si>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</si>
  <si>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</si>
  <si>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</si>
  <si>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</si>
  <si>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</si>
  <si>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</si>
  <si>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</si>
  <si>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</si>
  <si>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</si>
  <si>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</si>
  <si>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</si>
  <si>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</si>
  <si>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</si>
  <si>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</si>
  <si>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</si>
  <si>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</si>
  <si>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</si>
  <si>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</si>
  <si>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</si>
  <si>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</si>
  <si>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Ranchi</t>
  </si>
  <si>
    <t>GARWHA</t>
  </si>
  <si>
    <t>Garwha</t>
  </si>
  <si>
    <t>JH2707</t>
  </si>
  <si>
    <t>Nagar Untari</t>
  </si>
  <si>
    <t>Ketma</t>
  </si>
  <si>
    <t>SF0096305</t>
  </si>
  <si>
    <t>Uday Kumar</t>
  </si>
  <si>
    <t>544245</t>
  </si>
  <si>
    <t>khuda</t>
  </si>
  <si>
    <t>Chetana</t>
  </si>
  <si>
    <t>SID951374507451</t>
  </si>
  <si>
    <t>OBC</t>
  </si>
  <si>
    <t>MUSLIM</t>
  </si>
  <si>
    <t>Book Stall</t>
  </si>
  <si>
    <t xml:space="preserve">KHUSHBUN BIBI </t>
  </si>
  <si>
    <t>27-Dec-2022</t>
  </si>
  <si>
    <t>06</t>
  </si>
  <si>
    <t>4</t>
  </si>
  <si>
    <t>6 Yrs</t>
  </si>
  <si>
    <t>16 Mar 2021</t>
  </si>
  <si>
    <t>&gt; 4 to 6 Years</t>
  </si>
  <si>
    <t>06-Feb-2023</t>
  </si>
  <si>
    <t>08-May-2025</t>
  </si>
  <si>
    <t>Open</t>
  </si>
  <si>
    <t>Akhilesh Yadav/SF0087030</t>
  </si>
  <si>
    <t>Nitish Kumar Dubey</t>
  </si>
  <si>
    <t>SF0083245</t>
  </si>
  <si>
    <t>Loan officer</t>
  </si>
  <si>
    <t>CSS</t>
  </si>
  <si>
    <t>Tinku Babu/SF0033560</t>
  </si>
  <si>
    <t>Pawan Kumar Verma/SF0031398</t>
  </si>
  <si>
    <t>Sanket Kumar/SF0078800</t>
  </si>
  <si>
    <t>Rohan Mukherjee/SF0074701</t>
  </si>
  <si>
    <t>No Action Taken</t>
  </si>
  <si>
    <t>As per digital payment slip and the borrower’s written statement, LO- Nitish Kumar Dubey/SF0083245 collected Rs.11,940 on 06-10-2024 but the amounts of Rs.3,950 (loan ID: 350048020) and Rs.2,020 (loan ID: 352124351) were posted in FIMO on 06-10-2024 and Rest amount of Rs. 5970 not posted in FIMO.</t>
  </si>
  <si>
    <t>As per the digital payment slip and the borrower’s written statement, LO Nitish Kumar Dubey /SF0083245 collected Rs.5,000 from Khushbun Bibi on 06-11-2024. However, only Rs.2,020 was posted in FIMO under Loan ID: 352124351 on 11-11-2024. The remaining amount of Rs.2,980 has not been reported in FIMO.</t>
  </si>
  <si>
    <t>As per digital payment slip and the borrower’s written statement, LO- Nitish Kumar Dubey/SF0083245 collected Rs.13,920 on 06-10-2024 and Rs.5,000 on 06-11-2024 from Khushbun Bibi of this amount, Rs.1,980 was returned to the borrower. The amounts of Rs.3,950 (loan ID: 350048020) and Rs.2,020 (loan ID: 352124351) were posted in FIMO on 06-10-2024, along with another Rs.2,020 (loan ID: 352124351) on 11-11-2024. However, the Rest amount of  Rs.8,950 has not been reported in FIMO.</t>
  </si>
  <si>
    <t>FN25-26-01201</t>
  </si>
  <si>
    <t>Completed-Report Submitted</t>
  </si>
  <si>
    <t>Terminated</t>
  </si>
  <si>
    <t>During field verification, it was observed that Lo-Nitish Kumar Dubey  (SF0083245) had embezzled Rs.16940 /- from 1 borrower's total collection amount but only Rs. 7,990/- accounted in FIMO and rest of the amount of Rs. 8,950/- not reported.
This complaint numbers connected with the CSS complaint 84928.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</si>
</sst>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JH2707</v>
      </c>
      <c r="D5" s="63" t="str">
        <f>IF('Physical Cash at Safe'!D28="Yes", 'Physical Cash at Safe'!A4,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45831</v>
      </c>
      <c r="H5" s="107" t="s">
        <v>279</v>
      </c>
      <c r="I5" s="61">
        <v>45840</v>
      </c>
      <c r="J5" s="74" t="str">
        <f>IF('Physical Cash at Safe'!D28="Yes",'Physical Cash at Safe'!E28,IF('Borrower Wise Details'!D5&lt;&gt;"",'Borrower Wise Details'!D5,""))</f>
        <v>FN25-26-01201</v>
      </c>
      <c r="K5" s="81">
        <v>1</v>
      </c>
      <c r="L5" s="82">
        <v>16940</v>
      </c>
      <c r="M5" s="82">
        <v>7990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Nitish Kumar Dubey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SF0083245</v>
      </c>
      <c r="U5" s="77" t="s">
        <v>290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45840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16940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7990</v>
      </c>
      <c r="AE5" s="126">
        <f>IF(AND(AC5="", AD5=""), "", IF(AD5="", AC5, AC5 - IF(ISNUMBER(AD5), AD5, 0)))</f>
        <v>8950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45841</v>
      </c>
      <c r="AH5" s="70" t="s">
        <v>291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Nitish Kumar Dubey</v>
      </c>
      <c r="E5" s="68" t="str">
        <f>IF(OR('Fraud Investigation Report'!T5="", 'Fraud Investigation Report'!T5=0), "", 'Fraud Investigation Report'!T5)</f>
        <v>SF0083245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16940</v>
      </c>
      <c r="O5" s="69">
        <f>IF('Fraud Investigation Report'!AD5="", "", 'Fraud Investigation Report'!AD5)</f>
        <v>7990</v>
      </c>
      <c r="P5" s="126">
        <f>IF(AND(N5="", O5=""), "", IF(O5="", N5, N5 - IF(ISNUMBER(O5), O5, 0)))</f>
        <v>8950</v>
      </c>
      <c r="Q5" s="49"/>
      <c r="R5" s="84" t="s">
        <v>284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39.9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41" t="s">
        <v>288</v>
      </c>
      <c r="E5" s="65">
        <v>45835</v>
      </c>
      <c r="F5" s="38" t="s">
        <v>276</v>
      </c>
      <c r="G5" s="49" t="s">
        <v>277</v>
      </c>
      <c r="H5" s="49" t="s">
        <v>278</v>
      </c>
      <c r="I5" s="120" t="s">
        <v>258</v>
      </c>
      <c r="J5" s="120" t="s">
        <v>261</v>
      </c>
      <c r="K5" s="120" t="s">
        <v>265</v>
      </c>
      <c r="L5" s="11">
        <v>350048020</v>
      </c>
      <c r="M5" s="65">
        <v>44922</v>
      </c>
      <c r="N5" s="124">
        <v>73266</v>
      </c>
      <c r="O5" s="124">
        <v>3950</v>
      </c>
      <c r="P5" s="121" t="s">
        <v>139</v>
      </c>
      <c r="Q5" s="80">
        <v>45571</v>
      </c>
      <c r="R5" s="124">
        <v>11940</v>
      </c>
      <c r="S5" s="124">
        <v>5970</v>
      </c>
      <c r="T5" s="124">
        <v>0</v>
      </c>
      <c r="U5" s="125">
        <f t="shared" ref="U5" si="0">IF(AND(ISBLANK(R5),ISBLANK(S5),ISBLANK(T5)),"",R5-(S5+T5))</f>
        <v>5970</v>
      </c>
      <c r="V5" s="117" t="s">
        <v>203</v>
      </c>
      <c r="W5" s="122" t="s">
        <v>285</v>
      </c>
    </row>
    <row r="6" spans="1:23" ht="24.9" customHeight="1" x14ac:dyDescent="0.3">
      <c r="A6" s="64">
        <v>2</v>
      </c>
      <c r="B6" s="60" t="str">
        <f>IF(J6&lt;&gt;"", $B$5, "")</f>
        <v>JH2707</v>
      </c>
      <c r="C6" s="119" t="str">
        <f>IF(J6&lt;&gt;"", $C$5, "")</f>
        <v>Nagar Untari</v>
      </c>
      <c r="D6" s="41" t="str">
        <f>IF(J6&lt;&gt;"", $D$5, "")</f>
        <v>FN25-26-01201</v>
      </c>
      <c r="E6" s="65">
        <v>45835</v>
      </c>
      <c r="F6" s="38" t="str">
        <f>IF(J6&lt;&gt;"", $F$5, "")</f>
        <v>Nitish Kumar Dubey</v>
      </c>
      <c r="G6" s="49" t="str">
        <f>IF(J6&lt;&gt;"", $G$5, "")</f>
        <v>SF0083245</v>
      </c>
      <c r="H6" s="49" t="str">
        <f>IF(J6&lt;&gt;"", $H$5, "")</f>
        <v>Loan officer</v>
      </c>
      <c r="I6" s="120" t="s">
        <v>258</v>
      </c>
      <c r="J6" s="120" t="s">
        <v>261</v>
      </c>
      <c r="K6" s="120" t="s">
        <v>265</v>
      </c>
      <c r="L6" s="11">
        <v>350048020</v>
      </c>
      <c r="M6" s="65">
        <v>44922</v>
      </c>
      <c r="N6" s="124">
        <v>73266</v>
      </c>
      <c r="O6" s="124">
        <v>3950</v>
      </c>
      <c r="P6" s="121" t="s">
        <v>139</v>
      </c>
      <c r="Q6" s="80">
        <v>45602</v>
      </c>
      <c r="R6" s="124">
        <v>5000</v>
      </c>
      <c r="S6" s="124">
        <v>2020</v>
      </c>
      <c r="T6" s="124">
        <v>0</v>
      </c>
      <c r="U6" s="125">
        <f t="shared" ref="U6:U69" si="1">IF(AND(ISBLANK(R6),ISBLANK(S6),ISBLANK(T6)),"",R6-(S6+T6))</f>
        <v>2980</v>
      </c>
      <c r="V6" s="117" t="s">
        <v>203</v>
      </c>
      <c r="W6" s="122" t="s">
        <v>286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7.36328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46125</v>
      </c>
      <c r="J5" s="38" t="s">
        <v>255</v>
      </c>
      <c r="K5" s="84">
        <v>46125</v>
      </c>
      <c r="L5" s="84" t="s">
        <v>256</v>
      </c>
      <c r="M5" s="38" t="s">
        <v>257</v>
      </c>
      <c r="N5" s="84">
        <v>73668</v>
      </c>
      <c r="O5" s="84" t="s">
        <v>258</v>
      </c>
      <c r="P5" s="84">
        <v>105075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350048020</v>
      </c>
      <c r="Z5" s="38" t="s">
        <v>265</v>
      </c>
      <c r="AA5" s="108" t="s">
        <v>266</v>
      </c>
      <c r="AB5" s="84">
        <v>73266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3672</v>
      </c>
      <c r="AK5" s="84">
        <v>3950</v>
      </c>
      <c r="AL5" s="108" t="s">
        <v>273</v>
      </c>
      <c r="AM5" s="84">
        <v>61896.94</v>
      </c>
      <c r="AN5" s="112">
        <v>20775.060000000001</v>
      </c>
      <c r="AO5" s="112">
        <v>82672</v>
      </c>
      <c r="AP5" s="112">
        <v>11369.06</v>
      </c>
      <c r="AQ5" s="112">
        <v>480.94</v>
      </c>
      <c r="AR5" s="112">
        <v>11850</v>
      </c>
      <c r="AS5" s="112">
        <v>11369.06</v>
      </c>
      <c r="AT5" s="112">
        <v>480.94</v>
      </c>
      <c r="AU5" s="112">
        <v>11850</v>
      </c>
      <c r="AV5" s="84">
        <v>29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>
        <v>7303079920</v>
      </c>
      <c r="BH5" s="114" t="s">
        <v>275</v>
      </c>
      <c r="BI5" s="38" t="s">
        <v>110</v>
      </c>
      <c r="BJ5" s="85">
        <v>45835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16940</v>
      </c>
      <c r="BQ5" s="117" t="s">
        <v>209</v>
      </c>
      <c r="BR5" s="118" t="s">
        <v>287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2025-07-03T07:37:01Z</dcterms:modified>
</cp:coreProperties>
</file>