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Nagar Untari\84928 od issue-Khushbun Bibi(350048020)\Novneet Kumar Pandey\"/>
    </mc:Choice>
  </mc:AlternateContent>
  <xr:revisionPtr revIDLastSave="0" documentId="13_ncr:1_{D43530FC-F41C-45C5-B8E1-56526BC4B8F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<sst xmlns="http://schemas.openxmlformats.org/spreadsheetml/2006/main" count="334" uniqueCount="290">
  <si>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</si>
  <si>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</si>
  <si>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</si>
  <si>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</si>
  <si>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</si>
  <si>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</si>
  <si>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</si>
  <si>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</si>
  <si>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</si>
  <si>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</si>
  <si>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</si>
  <si>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</si>
  <si>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</si>
  <si>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</si>
  <si>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</si>
  <si>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</si>
  <si>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</si>
  <si>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</si>
  <si>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</si>
  <si>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</si>
  <si>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</si>
  <si>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</si>
  <si>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</si>
  <si>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</si>
  <si>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</si>
  <si>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</si>
  <si>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</si>
  <si>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</si>
  <si>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</si>
  <si>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</si>
  <si>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</si>
  <si>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</si>
  <si>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</si>
  <si>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</si>
  <si>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</si>
  <si>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</si>
  <si>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</si>
  <si>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</si>
  <si>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</si>
  <si>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</si>
  <si>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</si>
  <si>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</si>
  <si>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</si>
  <si>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</si>
  <si>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</si>
  <si>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</si>
  <si>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</si>
  <si>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</si>
  <si>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</si>
  <si>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</si>
  <si>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</si>
  <si>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</si>
  <si>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</si>
  <si>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</si>
  <si>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</si>
  <si>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</si>
  <si>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</si>
  <si>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</si>
  <si>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</si>
  <si>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</si>
  <si>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</si>
  <si>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</si>
  <si>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</si>
  <si>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</si>
  <si>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</si>
  <si>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</si>
  <si>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</si>
  <si>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</si>
  <si>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</si>
  <si>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</si>
  <si>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</si>
  <si>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</si>
  <si>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</si>
  <si>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</si>
  <si>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</si>
  <si>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</si>
  <si>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</si>
  <si>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</si>
  <si>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</si>
  <si>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</si>
  <si>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</si>
  <si>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</si>
  <si>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</si>
  <si>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</si>
  <si>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</si>
  <si>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</si>
  <si>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</si>
  <si>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</si>
  <si>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</si>
  <si>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</si>
  <si>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</si>
  <si>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</si>
  <si>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</si>
  <si>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</si>
  <si>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</si>
  <si>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</si>
  <si>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</si>
  <si>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</si>
  <si>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</si>
  <si>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</si>
  <si>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</si>
  <si>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</si>
  <si>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</si>
  <si>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</si>
  <si>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</si>
  <si>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</si>
  <si>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</si>
  <si>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</si>
  <si>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</si>
  <si>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</si>
  <si>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</si>
  <si>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</si>
  <si>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</si>
  <si>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</si>
  <si>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</si>
  <si>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</si>
  <si>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</si>
  <si>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</si>
  <si>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</si>
  <si>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</si>
  <si>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</si>
  <si>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</si>
  <si>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</si>
  <si>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</si>
  <si>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</si>
  <si>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</si>
  <si>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</si>
  <si>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</si>
  <si>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</si>
  <si>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</si>
  <si>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</si>
  <si>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</si>
  <si>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</si>
  <si>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</si>
  <si>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</si>
  <si>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</si>
  <si>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</si>
  <si>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</si>
  <si>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</si>
  <si>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</si>
  <si>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</si>
  <si>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</si>
  <si>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</si>
  <si>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</si>
  <si>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</si>
  <si>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</si>
  <si>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</si>
  <si>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</si>
  <si>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</si>
  <si>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</si>
  <si>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</si>
  <si>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</si>
  <si>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</si>
  <si>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</si>
  <si>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</si>
  <si>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</si>
  <si>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</si>
  <si>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</si>
  <si>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</si>
  <si>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</si>
  <si>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</si>
  <si>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</si>
  <si>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</si>
  <si>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</si>
  <si>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</si>
  <si>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</si>
  <si>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</si>
  <si>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</si>
  <si>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</si>
  <si>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</si>
  <si>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</si>
  <si>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</si>
  <si>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</si>
  <si>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</si>
  <si>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</si>
  <si>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</si>
  <si>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</si>
  <si>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</si>
  <si>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</si>
  <si>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</si>
  <si>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</si>
  <si>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</si>
  <si>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</si>
  <si>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</si>
  <si>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</si>
  <si>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</si>
  <si>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</si>
  <si>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</si>
  <si>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</si>
  <si>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</si>
  <si>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</si>
  <si>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</si>
  <si>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</si>
  <si>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</si>
  <si>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</si>
  <si>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</si>
  <si>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</si>
  <si>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</si>
  <si>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</si>
  <si>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</si>
  <si>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</si>
  <si>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</si>
  <si>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</si>
  <si>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</si>
  <si>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</si>
  <si>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</si>
  <si>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</si>
  <si>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</si>
  <si>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</si>
  <si>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</si>
  <si>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</si>
  <si>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</si>
  <si>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</si>
  <si>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</si>
  <si>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</si>
  <si>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</si>
  <si>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</si>
  <si>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</si>
  <si>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</si>
  <si>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</si>
  <si>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</si>
  <si>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</si>
  <si>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</si>
  <si>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</si>
  <si>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</si>
  <si>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</si>
  <si>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</si>
  <si>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</si>
  <si>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</si>
  <si>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</si>
  <si>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</si>
  <si>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</si>
  <si>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</si>
  <si>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</si>
  <si>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</si>
  <si>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</si>
  <si>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</si>
  <si>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</si>
  <si>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</si>
  <si>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</si>
  <si>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</si>
  <si>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</si>
  <si>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</si>
  <si>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</si>
  <si>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</si>
  <si>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</si>
  <si>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</si>
  <si>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</si>
  <si>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</si>
  <si>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</si>
  <si>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Ranchi</t>
  </si>
  <si>
    <t>GARWHA</t>
  </si>
  <si>
    <t>Garwha</t>
  </si>
  <si>
    <t>JH2707</t>
  </si>
  <si>
    <t>Nagar Untari</t>
  </si>
  <si>
    <t>Ketma</t>
  </si>
  <si>
    <t>SF0096305</t>
  </si>
  <si>
    <t>Uday Kumar</t>
  </si>
  <si>
    <t>544245</t>
  </si>
  <si>
    <t>khuda</t>
  </si>
  <si>
    <t>Chetana</t>
  </si>
  <si>
    <t>SID951374507451</t>
  </si>
  <si>
    <t>OBC</t>
  </si>
  <si>
    <t>MUSLIM</t>
  </si>
  <si>
    <t>Book Stall</t>
  </si>
  <si>
    <t xml:space="preserve">KHUSHBUN BIBI </t>
  </si>
  <si>
    <t>27-Dec-2022</t>
  </si>
  <si>
    <t>06</t>
  </si>
  <si>
    <t>4</t>
  </si>
  <si>
    <t>6 Yrs</t>
  </si>
  <si>
    <t>16 Mar 2021</t>
  </si>
  <si>
    <t>&gt; 4 to 6 Years</t>
  </si>
  <si>
    <t>06-Feb-2023</t>
  </si>
  <si>
    <t>08-May-2025</t>
  </si>
  <si>
    <t>Open</t>
  </si>
  <si>
    <t>Akhilesh Yadav/SF0087030</t>
  </si>
  <si>
    <t>Novneet Kumar Pandey</t>
  </si>
  <si>
    <t>SF0093191</t>
  </si>
  <si>
    <t>Loan officer</t>
  </si>
  <si>
    <t>No Action Taken</t>
  </si>
  <si>
    <t>CSS</t>
  </si>
  <si>
    <t>Tinku Babu/SF0033560</t>
  </si>
  <si>
    <t>Pawan Kumar Verma/SF0031398</t>
  </si>
  <si>
    <t>Sanket Kumar/SF0078800</t>
  </si>
  <si>
    <t>Rohan Mukherjee/SF0074701</t>
  </si>
  <si>
    <t>As per digital payment slip &amp; Borrower written statement LO- Novneet Kumar Pandey/SF0093191 collected installment amount of Rs.3950 on dated 07-01-2025 form khushbun Bibi but not posted in FIMO.</t>
  </si>
  <si>
    <t>FN25-26-01202</t>
  </si>
  <si>
    <t>Completed-Report Submitted</t>
  </si>
  <si>
    <t>Terminated</t>
  </si>
  <si>
    <t>During field verification, it was observed that loan officer Novneet Kumar Pandey(SF0093191) had embezzled Rs. 3,950/- from 1 borrower's collection amount but  not  accounted in FIMO .
This complaint numbers connected with the CSS complaint 84928.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</si>
</sst>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JH2707</v>
      </c>
      <c r="D5" s="63" t="str">
        <f>IF('Physical Cash at Safe'!D28="Yes", 'Physical Cash at Safe'!A4, 'Borrower Wise Details'!C5)</f>
        <v>Nagar Untari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45831</v>
      </c>
      <c r="H5" s="107" t="s">
        <v>280</v>
      </c>
      <c r="I5" s="61">
        <v>45840</v>
      </c>
      <c r="J5" s="74" t="str">
        <f>IF('Physical Cash at Safe'!D28="Yes",'Physical Cash at Safe'!E28,IF('Borrower Wise Details'!D5&lt;&gt;"",'Borrower Wise Details'!D5,""))</f>
        <v>FN25-26-01202</v>
      </c>
      <c r="K5" s="81">
        <v>1</v>
      </c>
      <c r="L5" s="82">
        <v>3950</v>
      </c>
      <c r="M5" s="82">
        <v>0</v>
      </c>
      <c r="N5" s="82" t="s">
        <v>281</v>
      </c>
      <c r="O5" s="82" t="s">
        <v>282</v>
      </c>
      <c r="P5" s="82" t="s">
        <v>283</v>
      </c>
      <c r="Q5" s="82" t="s">
        <v>284</v>
      </c>
      <c r="R5" s="75" t="str">
        <f>IF('Physical Cash at Safe'!$D$28="Yes", 'Physical Cash at Safe'!$A$28, IF('Borrower Wise Details'!F5&lt;&gt;"", 'Borrower Wise Details'!F5, ""))</f>
        <v>Novneet Kumar Pandey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SF0093191</v>
      </c>
      <c r="U5" s="77" t="s">
        <v>288</v>
      </c>
      <c r="V5" s="61">
        <v>45806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287</v>
      </c>
      <c r="Z5" s="61">
        <v>45840</v>
      </c>
      <c r="AA5" s="61">
        <v>45841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45841</v>
      </c>
      <c r="AH5" s="70" t="s">
        <v>289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A5" sqref="A5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JH2707</v>
      </c>
      <c r="C5" s="50" t="str">
        <f>IF('Fraud Investigation Report'!D5="", "", 'Fraud Investigation Report'!D5)</f>
        <v>Nagar Untari</v>
      </c>
      <c r="D5" s="68" t="str">
        <f>IF(OR('Fraud Investigation Report'!R5="", 'Fraud Investigation Report'!R5=0), "", 'Fraud Investigation Report'!R5)</f>
        <v>Novneet Kumar Pandey</v>
      </c>
      <c r="E5" s="68" t="str">
        <f>IF(OR('Fraud Investigation Report'!T5="", 'Fraud Investigation Report'!T5=0), "", 'Fraud Investigation Report'!T5)</f>
        <v>SF0093191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FN25-26-01202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3950</v>
      </c>
      <c r="Q5" s="49"/>
      <c r="R5" s="84" t="s">
        <v>279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39.9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6" x14ac:dyDescent="0.35">
      <c r="A34" s="39" t="s">
        <v>221</v>
      </c>
      <c r="B34" s="38"/>
      <c r="C34" s="39" t="s">
        <v>222</v>
      </c>
      <c r="D34" s="149"/>
      <c r="E34" s="150"/>
    </row>
    <row r="35" spans="1:5" ht="26" x14ac:dyDescent="0.35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5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A4" sqref="A4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JH2707</v>
      </c>
      <c r="C5" s="119" t="str">
        <f>IF('Loan Outstanding Report'!$H$5="", "", 'Loan Outstanding Report'!$H$5)</f>
        <v>Nagar Untari</v>
      </c>
      <c r="D5" s="41" t="s">
        <v>286</v>
      </c>
      <c r="E5" s="65">
        <v>45835</v>
      </c>
      <c r="F5" s="38" t="s">
        <v>276</v>
      </c>
      <c r="G5" s="49" t="s">
        <v>277</v>
      </c>
      <c r="H5" s="49" t="s">
        <v>278</v>
      </c>
      <c r="I5" s="120" t="s">
        <v>258</v>
      </c>
      <c r="J5" s="120" t="s">
        <v>261</v>
      </c>
      <c r="K5" s="120" t="s">
        <v>265</v>
      </c>
      <c r="L5" s="11">
        <v>350048020</v>
      </c>
      <c r="M5" s="65">
        <v>44922</v>
      </c>
      <c r="N5" s="124">
        <v>73266</v>
      </c>
      <c r="O5" s="124">
        <v>3950</v>
      </c>
      <c r="P5" s="121" t="s">
        <v>139</v>
      </c>
      <c r="Q5" s="80">
        <v>45664</v>
      </c>
      <c r="R5" s="124">
        <v>3950</v>
      </c>
      <c r="S5" s="124">
        <v>0</v>
      </c>
      <c r="T5" s="124">
        <v>0</v>
      </c>
      <c r="U5" s="125">
        <f t="shared" ref="U5" si="0">IF(AND(ISBLANK(R5),ISBLANK(S5),ISBLANK(T5)),"",R5-(S5+T5))</f>
        <v>3950</v>
      </c>
      <c r="V5" s="117" t="s">
        <v>203</v>
      </c>
      <c r="W5" s="122" t="s">
        <v>285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O5" activePane="bottomRight" state="frozen"/>
      <selection pane="topRight" activeCell="Q1" sqref="Q1"/>
      <selection pane="bottomLeft" activeCell="A5" sqref="A5"/>
      <selection pane="bottomRight" activeCell="BO5" sqref="BO5"/>
    </sheetView>
  </sheetViews>
  <sheetFormatPr defaultColWidth="0" defaultRowHeight="14.5" zeroHeight="1" x14ac:dyDescent="0.35"/>
  <cols>
    <col min="1" max="1" width="8.54296875" style="99" customWidth="1"/>
    <col min="2" max="2" width="9.9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7.36328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46125</v>
      </c>
      <c r="J5" s="38" t="s">
        <v>255</v>
      </c>
      <c r="K5" s="84">
        <v>46125</v>
      </c>
      <c r="L5" s="84" t="s">
        <v>256</v>
      </c>
      <c r="M5" s="38" t="s">
        <v>257</v>
      </c>
      <c r="N5" s="84">
        <v>73668</v>
      </c>
      <c r="O5" s="84" t="s">
        <v>258</v>
      </c>
      <c r="P5" s="84">
        <v>105075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350048020</v>
      </c>
      <c r="Z5" s="38" t="s">
        <v>265</v>
      </c>
      <c r="AA5" s="108" t="s">
        <v>266</v>
      </c>
      <c r="AB5" s="84">
        <v>73266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3672</v>
      </c>
      <c r="AK5" s="84">
        <v>3950</v>
      </c>
      <c r="AL5" s="108" t="s">
        <v>273</v>
      </c>
      <c r="AM5" s="84">
        <v>61896.94</v>
      </c>
      <c r="AN5" s="112">
        <v>20775.060000000001</v>
      </c>
      <c r="AO5" s="112">
        <v>82672</v>
      </c>
      <c r="AP5" s="112">
        <v>11369.06</v>
      </c>
      <c r="AQ5" s="112">
        <v>480.94</v>
      </c>
      <c r="AR5" s="112">
        <v>11850</v>
      </c>
      <c r="AS5" s="112">
        <v>11369.06</v>
      </c>
      <c r="AT5" s="112">
        <v>480.94</v>
      </c>
      <c r="AU5" s="112">
        <v>11850</v>
      </c>
      <c r="AV5" s="84">
        <v>29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261</v>
      </c>
      <c r="BG5" s="84">
        <v>7303079920</v>
      </c>
      <c r="BH5" s="114" t="s">
        <v>275</v>
      </c>
      <c r="BI5" s="38" t="s">
        <v>110</v>
      </c>
      <c r="BJ5" s="85">
        <v>45835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3950</v>
      </c>
      <c r="BQ5" s="117" t="s">
        <v>203</v>
      </c>
      <c r="BR5" s="118" t="s">
        <v>285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2025-07-03T07:38:39Z</dcterms:modified>
</cp:coreProperties>
</file>