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LV report-FY-25-26\Jul'25\Chandikhol 2-FN25-26-01237\"/>
    </mc:Choice>
  </mc:AlternateContent>
  <xr:revisionPtr revIDLastSave="0" documentId="13_ncr:1_{60A6A15B-3AE2-4E54-B6C2-48C16B77828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<sst xmlns="http://schemas.openxmlformats.org/spreadsheetml/2006/main" count="757" uniqueCount="369">
  <si>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</si>
  <si>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</si>
  <si>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</si>
  <si>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</si>
  <si>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</si>
  <si>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</si>
  <si>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</si>
  <si>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</si>
  <si>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</si>
  <si>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</si>
  <si>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</si>
  <si>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</si>
  <si>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</si>
  <si>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</si>
  <si>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</si>
  <si>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</si>
  <si>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</si>
  <si>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</si>
  <si>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</si>
  <si>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</si>
  <si>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</si>
  <si>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</si>
  <si>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</si>
  <si>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</si>
  <si>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</si>
  <si>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</si>
  <si>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</si>
  <si>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</si>
  <si>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</si>
  <si>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</si>
  <si>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</si>
  <si>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</si>
  <si>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</si>
  <si>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</si>
  <si>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</si>
  <si>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</si>
  <si>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</si>
  <si>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</si>
  <si>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</si>
  <si>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</si>
  <si>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</si>
  <si>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</si>
  <si>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</si>
  <si>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</si>
  <si>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</si>
  <si>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</si>
  <si>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</si>
  <si>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</si>
  <si>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</si>
  <si>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</si>
  <si>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</si>
  <si>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</si>
  <si>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</si>
  <si>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</si>
  <si>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</si>
  <si>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</si>
  <si>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</si>
  <si>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</si>
  <si>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</si>
  <si>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</si>
  <si>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</si>
  <si>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</si>
  <si>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</si>
  <si>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</si>
  <si>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</si>
  <si>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</si>
  <si>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</si>
  <si>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</si>
  <si>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</si>
  <si>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</si>
  <si>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</si>
  <si>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</si>
  <si>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</si>
  <si>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</si>
  <si>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</si>
  <si>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</si>
  <si>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</si>
  <si>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</si>
  <si>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</si>
  <si>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</si>
  <si>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</si>
  <si>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</si>
  <si>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</si>
  <si>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</si>
  <si>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</si>
  <si>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</si>
  <si>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</si>
  <si>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</si>
  <si>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</si>
  <si>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</si>
  <si>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</si>
  <si>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</si>
  <si>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</si>
  <si>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</si>
  <si>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</si>
  <si>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</si>
  <si>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</si>
  <si>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</si>
  <si>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</si>
  <si>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</si>
  <si>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</si>
  <si>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</si>
  <si>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</si>
  <si>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</si>
  <si>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</si>
  <si>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</si>
  <si>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</si>
  <si>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</si>
  <si>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</si>
  <si>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</si>
  <si>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</si>
  <si>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</si>
  <si>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</si>
  <si>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</si>
  <si>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</si>
  <si>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</si>
  <si>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</si>
  <si>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</si>
  <si>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</si>
  <si>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</si>
  <si>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</si>
  <si>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</si>
  <si>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</si>
  <si>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</si>
  <si>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</si>
  <si>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</si>
  <si>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</si>
  <si>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</si>
  <si>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</si>
  <si>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</si>
  <si>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</si>
  <si>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</si>
  <si>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</si>
  <si>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</si>
  <si>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</si>
  <si>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</si>
  <si>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</si>
  <si>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</si>
  <si>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</si>
  <si>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</si>
  <si>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</si>
  <si>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</si>
  <si>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</si>
  <si>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</si>
  <si>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</si>
  <si>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</si>
  <si>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</si>
  <si>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</si>
  <si>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</si>
  <si>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</si>
  <si>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</si>
  <si>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</si>
  <si>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</si>
  <si>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</si>
  <si>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</si>
  <si>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</si>
  <si>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</si>
  <si>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</si>
  <si>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</si>
  <si>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</si>
  <si>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</si>
  <si>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</si>
  <si>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</si>
  <si>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</si>
  <si>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</si>
  <si>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</si>
  <si>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</si>
  <si>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</si>
  <si>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</si>
  <si>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</si>
  <si>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</si>
  <si>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</si>
  <si>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</si>
  <si>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</si>
  <si>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</si>
  <si>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</si>
  <si>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</si>
  <si>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</si>
  <si>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</si>
  <si>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</si>
  <si>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</si>
  <si>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</si>
  <si>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</si>
  <si>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</si>
  <si>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</si>
  <si>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</si>
  <si>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</si>
  <si>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</si>
  <si>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</si>
  <si>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</si>
  <si>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</si>
  <si>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</si>
  <si>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</si>
  <si>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</si>
  <si>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</si>
  <si>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</si>
  <si>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</si>
  <si>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</si>
  <si>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</si>
  <si>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</si>
  <si>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</si>
  <si>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</si>
  <si>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</si>
  <si>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</si>
  <si>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</si>
  <si>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</si>
  <si>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</si>
  <si>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</si>
  <si>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</si>
  <si>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</si>
  <si>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</si>
  <si>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</si>
  <si>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</si>
  <si>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</si>
  <si>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</si>
  <si>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</si>
  <si>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</si>
  <si>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</si>
  <si>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</si>
  <si>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</si>
  <si>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</si>
  <si>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</si>
  <si>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</si>
  <si>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</si>
  <si>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</si>
  <si>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</si>
  <si>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</si>
  <si>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</si>
  <si>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</si>
  <si>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</si>
  <si>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</si>
  <si>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</si>
  <si>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</si>
  <si>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</si>
  <si>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</si>
  <si>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</si>
  <si>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</si>
  <si>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</si>
  <si>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</si>
  <si>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</si>
  <si>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</si>
  <si>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</si>
  <si>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</si>
  <si>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</si>
  <si>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</si>
  <si>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</si>
  <si>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</si>
  <si>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</si>
  <si>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</si>
  <si>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</si>
  <si>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</si>
  <si>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</si>
  <si>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Kendrapara</t>
  </si>
  <si>
    <t>OR3109</t>
  </si>
  <si>
    <t>Chandikhol-2</t>
  </si>
  <si>
    <t>Saroi</t>
  </si>
  <si>
    <t>SF0072124</t>
  </si>
  <si>
    <t>Sakti Prasad Jena</t>
  </si>
  <si>
    <t>546400</t>
  </si>
  <si>
    <t>546400 King1</t>
  </si>
  <si>
    <t>Chetana</t>
  </si>
  <si>
    <t>SSF3490436</t>
  </si>
  <si>
    <t>OBC</t>
  </si>
  <si>
    <t>HINDU</t>
  </si>
  <si>
    <t>AUTOMOBILE SHOP</t>
  </si>
  <si>
    <t>GITANJALI JENA</t>
  </si>
  <si>
    <t>9777643975</t>
  </si>
  <si>
    <t>13-Mar-2023</t>
  </si>
  <si>
    <t>02</t>
  </si>
  <si>
    <t>1</t>
  </si>
  <si>
    <t>2 Yrs</t>
  </si>
  <si>
    <t>13 Mar 2023</t>
  </si>
  <si>
    <t>&lt;= 2 Years</t>
  </si>
  <si>
    <t>02-May-2023</t>
  </si>
  <si>
    <t>02-Dec-2024</t>
  </si>
  <si>
    <t>Open</t>
  </si>
  <si>
    <t>546400 Maa Santoshi2</t>
  </si>
  <si>
    <t>SSF4027802</t>
  </si>
  <si>
    <t>GENERAL</t>
  </si>
  <si>
    <t>GITANJALI DALAI</t>
  </si>
  <si>
    <t>8480270494</t>
  </si>
  <si>
    <t>26-Jun-2023</t>
  </si>
  <si>
    <t>1 Yrs</t>
  </si>
  <si>
    <t>26 Jun 2023</t>
  </si>
  <si>
    <t>02-Aug-2023</t>
  </si>
  <si>
    <t>11-Jun-2025</t>
  </si>
  <si>
    <t>Unnati</t>
  </si>
  <si>
    <t>Agriculture &amp; Farming</t>
  </si>
  <si>
    <t>24-Sep-2023</t>
  </si>
  <si>
    <t>0</t>
  </si>
  <si>
    <t>02-Nov-2023</t>
  </si>
  <si>
    <t>26-Jan-2025</t>
  </si>
  <si>
    <t>SSF5013656</t>
  </si>
  <si>
    <t>TANUSHREE JENA</t>
  </si>
  <si>
    <t>9861763656</t>
  </si>
  <si>
    <t>05-Dec-2023</t>
  </si>
  <si>
    <t>05 Dec 2023</t>
  </si>
  <si>
    <t>02-Jan-2024</t>
  </si>
  <si>
    <t>03-Jun-2025</t>
  </si>
  <si>
    <t>4859</t>
  </si>
  <si>
    <t>CID091711331</t>
  </si>
  <si>
    <t>JHUNULATA SETHY</t>
  </si>
  <si>
    <t>7205657918</t>
  </si>
  <si>
    <t>06-Mar-2024</t>
  </si>
  <si>
    <t>5</t>
  </si>
  <si>
    <t>6 Yrs</t>
  </si>
  <si>
    <t>18 Mar 2021</t>
  </si>
  <si>
    <t>&gt; 4 to 6 Years</t>
  </si>
  <si>
    <t>02-Apr-2024</t>
  </si>
  <si>
    <t>02-Aug-2024</t>
  </si>
  <si>
    <t>SSF3596650</t>
  </si>
  <si>
    <t>SNIGDHARANI MOHANTY</t>
  </si>
  <si>
    <t>9337963367</t>
  </si>
  <si>
    <t>04-Mar-2024</t>
  </si>
  <si>
    <t>2</t>
  </si>
  <si>
    <t>20 Mar 2023</t>
  </si>
  <si>
    <t>SSF3490427</t>
  </si>
  <si>
    <t>NAMITA MOHANTY</t>
  </si>
  <si>
    <t>7682990685</t>
  </si>
  <si>
    <t>02-Mar-2025</t>
  </si>
  <si>
    <t>SSF4027936</t>
  </si>
  <si>
    <t>SUSHREE SANGITA TEWARI</t>
  </si>
  <si>
    <t>8280586874</t>
  </si>
  <si>
    <t>08-Jun-2024</t>
  </si>
  <si>
    <t>02-Jul-2024</t>
  </si>
  <si>
    <t>SSF3489495</t>
  </si>
  <si>
    <t>SNEHALATA MOHANTY</t>
  </si>
  <si>
    <t>9938183957</t>
  </si>
  <si>
    <t>GL-2</t>
  </si>
  <si>
    <t>22 Mar 2023</t>
  </si>
  <si>
    <t>SSF3537270</t>
  </si>
  <si>
    <t>KANAKALATA PADHI</t>
  </si>
  <si>
    <t>8076334141</t>
  </si>
  <si>
    <t>24-Jun-2025</t>
  </si>
  <si>
    <t>SSF4027859</t>
  </si>
  <si>
    <t>BHARATI MOHANTY</t>
  </si>
  <si>
    <t>8480978892</t>
  </si>
  <si>
    <t>08-Apr-2025</t>
  </si>
  <si>
    <t>SSF4027886</t>
  </si>
  <si>
    <t>LAXMIPRIYA DALAI</t>
  </si>
  <si>
    <t>7855895532</t>
  </si>
  <si>
    <t>Abhijit Rout/SF0075084</t>
  </si>
  <si>
    <t>As per Borrower Statement and Loan Card Borrower Kanakalata Padhi Paid Total 5980/- (Phone pay 5000/- and Cash 980/-) on Dt.02-11-2024 for Kanakalata Padhi's1 EMI Rs-3200/- and Namita Mohanty's 1 EMI Rs-2780/- LO Biranchi Entry Rs- 2780/- for Borrower Namita Mohanty but Rest Amount Rs-3200/- not Inputted in FIMO</t>
  </si>
  <si>
    <t>Loancard Verified No Fraud Identified.</t>
  </si>
  <si>
    <t>Unable to Verify due to both Borrower and loan card not available.</t>
  </si>
  <si>
    <t>Biranchi Narayan Mishra</t>
  </si>
  <si>
    <t>SF0082345</t>
  </si>
  <si>
    <t>Loan Officer</t>
  </si>
  <si>
    <t>Chandikhol 2</t>
  </si>
  <si>
    <t>Dual Staff</t>
  </si>
  <si>
    <t>Available &amp; Updated</t>
  </si>
  <si>
    <t>R</t>
  </si>
  <si>
    <t>L</t>
  </si>
  <si>
    <t>Manas Ranjan Sethy</t>
  </si>
  <si>
    <t>SF0064890</t>
  </si>
  <si>
    <t>BQM</t>
  </si>
  <si>
    <t>Soumya Ranjan Mohanty</t>
  </si>
  <si>
    <t>SF0035637</t>
  </si>
  <si>
    <t>BM</t>
  </si>
  <si>
    <t>No Action Taken</t>
  </si>
  <si>
    <t>CSS</t>
  </si>
  <si>
    <t>Terminated</t>
  </si>
  <si>
    <t>Completed-Report Submitted</t>
  </si>
  <si>
    <t>FN25-26-01237</t>
  </si>
  <si>
    <t>Sangram Pani/SF0028817</t>
  </si>
  <si>
    <t>Sibabrata Sahoo/SF0073509</t>
  </si>
  <si>
    <t>Gobind Prasad Mohanty/SF0009889</t>
  </si>
  <si>
    <t>Sanjaya Kumar Sahoo/SF0070624</t>
  </si>
  <si>
    <t>It is noted that LO Tapas Kumar Rout made EMI collection fraud of Rs 3200/-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</si>
</sst>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OR3109</v>
      </c>
      <c r="D5" s="63" t="str">
        <f>IF('Physical Cash at Safe'!D28="Yes", 'Physical Cash at Safe'!B4, 'Borrower Wise Details'!C5)</f>
        <v>Chandikhol-2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45840</v>
      </c>
      <c r="H5" s="107" t="s">
        <v>360</v>
      </c>
      <c r="I5" s="61">
        <v>45842</v>
      </c>
      <c r="J5" s="74" t="str">
        <f>IF('Physical Cash at Safe'!D28="Yes",'Physical Cash at Safe'!E28,IF('Borrower Wise Details'!D5&lt;&gt;"",'Borrower Wise Details'!D5,""))</f>
        <v>FN25-26-01237</v>
      </c>
      <c r="K5" s="81">
        <v>1</v>
      </c>
      <c r="L5" s="82">
        <v>3200</v>
      </c>
      <c r="M5" s="82"/>
      <c r="N5" s="82" t="s">
        <v>364</v>
      </c>
      <c r="O5" s="82" t="s">
        <v>365</v>
      </c>
      <c r="P5" s="82" t="s">
        <v>366</v>
      </c>
      <c r="Q5" s="82" t="s">
        <v>367</v>
      </c>
      <c r="R5" s="75" t="str">
        <f>IF('Physical Cash at Safe'!$D$28="Yes", 'Physical Cash at Safe'!$A$28, IF('Borrower Wise Details'!F5&lt;&gt;"", 'Borrower Wise Details'!F5, ""))</f>
        <v>Biranchi Narayan Mishra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SF0082345</v>
      </c>
      <c r="U5" s="77" t="s">
        <v>361</v>
      </c>
      <c r="V5" s="61">
        <v>45720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362</v>
      </c>
      <c r="Z5" s="61">
        <v>45840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45843</v>
      </c>
      <c r="AH5" s="70" t="s">
        <v>368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OR3109</v>
      </c>
      <c r="C5" s="50" t="str">
        <f>IF('Fraud Investigation Report'!D5="", "", 'Fraud Investigation Report'!D5)</f>
        <v>Chandikhol-2</v>
      </c>
      <c r="D5" s="68" t="str">
        <f>IF(OR('Fraud Investigation Report'!R5="", 'Fraud Investigation Report'!R5=0), "", 'Fraud Investigation Report'!R5)</f>
        <v>Biranchi Narayan Mishra</v>
      </c>
      <c r="E5" s="68" t="str">
        <f>IF(OR('Fraud Investigation Report'!T5="", 'Fraud Investigation Report'!T5=0), "", 'Fraud Investigation Report'!T5)</f>
        <v>SF0082345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3200</v>
      </c>
      <c r="Q5" s="49"/>
      <c r="R5" s="84" t="s">
        <v>359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4" sqref="D34:E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348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45840</v>
      </c>
      <c r="C6" s="18">
        <v>45839</v>
      </c>
      <c r="D6" s="18">
        <v>45840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80</v>
      </c>
      <c r="E11" s="23">
        <f t="shared" ref="E11:E17" si="0">D11*A11</f>
        <v>40000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40114</v>
      </c>
      <c r="C18" s="23">
        <f>B18</f>
        <v>40114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40114</v>
      </c>
      <c r="D19" s="30" t="s">
        <v>76</v>
      </c>
      <c r="E19" s="31">
        <f>SUM(E10:E18)</f>
        <v>40114</v>
      </c>
    </row>
    <row r="20" spans="1:5" ht="30" customHeight="1" x14ac:dyDescent="0.3">
      <c r="A20" s="144" t="s">
        <v>97</v>
      </c>
      <c r="B20" s="145"/>
      <c r="C20" s="32">
        <v>40114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349</v>
      </c>
      <c r="C32" s="37" t="s">
        <v>82</v>
      </c>
      <c r="D32" s="154" t="s">
        <v>350</v>
      </c>
      <c r="E32" s="155"/>
    </row>
    <row r="33" spans="1:5" ht="18" customHeight="1" x14ac:dyDescent="0.3">
      <c r="A33" s="37" t="s">
        <v>83</v>
      </c>
      <c r="B33" s="106" t="s">
        <v>351</v>
      </c>
      <c r="C33" s="39" t="s">
        <v>84</v>
      </c>
      <c r="D33" s="148" t="s">
        <v>352</v>
      </c>
      <c r="E33" s="149"/>
    </row>
    <row r="34" spans="1:5" ht="27.6" x14ac:dyDescent="0.3">
      <c r="A34" s="39" t="s">
        <v>221</v>
      </c>
      <c r="B34" s="38" t="s">
        <v>356</v>
      </c>
      <c r="C34" s="39" t="s">
        <v>222</v>
      </c>
      <c r="D34" s="150" t="s">
        <v>353</v>
      </c>
      <c r="E34" s="151"/>
    </row>
    <row r="35" spans="1:5" ht="27.6" x14ac:dyDescent="0.3">
      <c r="A35" s="39" t="s">
        <v>223</v>
      </c>
      <c r="B35" s="38" t="s">
        <v>357</v>
      </c>
      <c r="C35" s="39" t="s">
        <v>225</v>
      </c>
      <c r="D35" s="150" t="s">
        <v>354</v>
      </c>
      <c r="E35" s="151"/>
    </row>
    <row r="36" spans="1:5" ht="25.5" customHeight="1" x14ac:dyDescent="0.3">
      <c r="A36" s="39" t="s">
        <v>224</v>
      </c>
      <c r="B36" s="38" t="s">
        <v>358</v>
      </c>
      <c r="C36" s="39" t="s">
        <v>226</v>
      </c>
      <c r="D36" s="152" t="s">
        <v>355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OR3109</v>
      </c>
      <c r="C5" s="119" t="str">
        <f>IF('Loan Outstanding Report'!$H$5="", "", 'Loan Outstanding Report'!$H$5)</f>
        <v>Chandikhol-2</v>
      </c>
      <c r="D5" s="41" t="s">
        <v>363</v>
      </c>
      <c r="E5" s="65">
        <v>45840</v>
      </c>
      <c r="F5" s="38" t="s">
        <v>345</v>
      </c>
      <c r="G5" s="49" t="s">
        <v>346</v>
      </c>
      <c r="H5" s="49" t="s">
        <v>347</v>
      </c>
      <c r="I5" s="120">
        <v>546400</v>
      </c>
      <c r="J5" s="120" t="s">
        <v>330</v>
      </c>
      <c r="K5" s="120" t="s">
        <v>331</v>
      </c>
      <c r="L5" s="11">
        <v>357502871</v>
      </c>
      <c r="M5" s="65" t="s">
        <v>324</v>
      </c>
      <c r="N5" s="124">
        <v>60000</v>
      </c>
      <c r="O5" s="124">
        <v>3200</v>
      </c>
      <c r="P5" s="121" t="s">
        <v>139</v>
      </c>
      <c r="Q5" s="80">
        <v>45598</v>
      </c>
      <c r="R5" s="124">
        <v>3200</v>
      </c>
      <c r="S5" s="124">
        <v>0</v>
      </c>
      <c r="T5" s="124">
        <v>0</v>
      </c>
      <c r="U5" s="125">
        <f t="shared" ref="U5" si="0">IF(AND(ISBLANK(R5),ISBLANK(S5),ISBLANK(T5)),"",R5-(S5+T5))</f>
        <v>3200</v>
      </c>
      <c r="V5" s="117" t="s">
        <v>202</v>
      </c>
      <c r="W5" s="122" t="s">
        <v>342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P14" sqref="BP1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53444</v>
      </c>
      <c r="J5" s="38" t="s">
        <v>255</v>
      </c>
      <c r="K5" s="84">
        <v>53444</v>
      </c>
      <c r="L5" s="84" t="s">
        <v>256</v>
      </c>
      <c r="M5" s="38" t="s">
        <v>257</v>
      </c>
      <c r="N5" s="84">
        <v>87723</v>
      </c>
      <c r="O5" s="84" t="s">
        <v>258</v>
      </c>
      <c r="P5" s="84">
        <v>579977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350815759</v>
      </c>
      <c r="Z5" s="38" t="s">
        <v>265</v>
      </c>
      <c r="AA5" s="108" t="s">
        <v>267</v>
      </c>
      <c r="AB5" s="84">
        <v>36533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2471</v>
      </c>
      <c r="AK5" s="84">
        <v>1950</v>
      </c>
      <c r="AL5" s="108" t="s">
        <v>274</v>
      </c>
      <c r="AM5" s="84">
        <v>29122.78</v>
      </c>
      <c r="AN5" s="112">
        <v>10398.219999999999</v>
      </c>
      <c r="AO5" s="112">
        <v>39521</v>
      </c>
      <c r="AP5" s="112">
        <v>7410.22</v>
      </c>
      <c r="AQ5" s="112">
        <v>389.78</v>
      </c>
      <c r="AR5" s="112">
        <v>7800</v>
      </c>
      <c r="AS5" s="112">
        <v>7410.22</v>
      </c>
      <c r="AT5" s="112">
        <v>389.78</v>
      </c>
      <c r="AU5" s="112">
        <v>7800</v>
      </c>
      <c r="AV5" s="84">
        <v>27</v>
      </c>
      <c r="AW5" s="84"/>
      <c r="AX5" s="84"/>
      <c r="AY5" s="108"/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 t="s">
        <v>266</v>
      </c>
      <c r="BH5" s="114" t="s">
        <v>341</v>
      </c>
      <c r="BI5" s="38" t="s">
        <v>110</v>
      </c>
      <c r="BJ5" s="85">
        <v>45840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/>
      <c r="BQ5" s="117"/>
      <c r="BR5" s="118" t="s">
        <v>343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53444</v>
      </c>
      <c r="J6" s="38" t="s">
        <v>255</v>
      </c>
      <c r="K6" s="84">
        <v>53444</v>
      </c>
      <c r="L6" s="84" t="s">
        <v>256</v>
      </c>
      <c r="M6" s="38" t="s">
        <v>257</v>
      </c>
      <c r="N6" s="84">
        <v>87723</v>
      </c>
      <c r="O6" s="84" t="s">
        <v>258</v>
      </c>
      <c r="P6" s="84">
        <v>630808</v>
      </c>
      <c r="Q6" s="38" t="s">
        <v>276</v>
      </c>
      <c r="R6" s="38" t="s">
        <v>260</v>
      </c>
      <c r="S6" s="84" t="s">
        <v>277</v>
      </c>
      <c r="T6" s="84" t="s">
        <v>277</v>
      </c>
      <c r="U6" s="84" t="s">
        <v>278</v>
      </c>
      <c r="V6" s="84" t="s">
        <v>263</v>
      </c>
      <c r="W6" s="84">
        <v>541</v>
      </c>
      <c r="X6" s="38" t="s">
        <v>264</v>
      </c>
      <c r="Y6" s="84">
        <v>351922923</v>
      </c>
      <c r="Z6" s="38" t="s">
        <v>279</v>
      </c>
      <c r="AA6" s="108" t="s">
        <v>281</v>
      </c>
      <c r="AB6" s="84">
        <v>37000</v>
      </c>
      <c r="AC6" s="108" t="s">
        <v>268</v>
      </c>
      <c r="AD6" s="84">
        <v>24</v>
      </c>
      <c r="AE6" s="84" t="s">
        <v>269</v>
      </c>
      <c r="AF6" s="84" t="s">
        <v>282</v>
      </c>
      <c r="AG6" s="108" t="s">
        <v>283</v>
      </c>
      <c r="AH6" s="84" t="s">
        <v>272</v>
      </c>
      <c r="AI6" s="108" t="s">
        <v>284</v>
      </c>
      <c r="AJ6" s="84">
        <v>1970</v>
      </c>
      <c r="AK6" s="84">
        <v>1970</v>
      </c>
      <c r="AL6" s="108" t="s">
        <v>285</v>
      </c>
      <c r="AM6" s="84">
        <v>34632</v>
      </c>
      <c r="AN6" s="112">
        <v>10678</v>
      </c>
      <c r="AO6" s="112">
        <v>45310</v>
      </c>
      <c r="AP6" s="112">
        <v>2368</v>
      </c>
      <c r="AQ6" s="112">
        <v>49</v>
      </c>
      <c r="AR6" s="112">
        <v>2417</v>
      </c>
      <c r="AS6" s="112">
        <v>0</v>
      </c>
      <c r="AT6" s="112">
        <v>0</v>
      </c>
      <c r="AU6" s="112">
        <v>0</v>
      </c>
      <c r="AV6" s="84">
        <v>23</v>
      </c>
      <c r="AW6" s="84"/>
      <c r="AX6" s="84"/>
      <c r="AY6" s="108"/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277</v>
      </c>
      <c r="BG6" s="84" t="s">
        <v>280</v>
      </c>
      <c r="BH6" s="114" t="s">
        <v>341</v>
      </c>
      <c r="BI6" s="38" t="s">
        <v>110</v>
      </c>
      <c r="BJ6" s="85">
        <v>45840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344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53444</v>
      </c>
      <c r="J7" s="38" t="s">
        <v>255</v>
      </c>
      <c r="K7" s="84">
        <v>53444</v>
      </c>
      <c r="L7" s="84" t="s">
        <v>256</v>
      </c>
      <c r="M7" s="38" t="s">
        <v>257</v>
      </c>
      <c r="N7" s="84">
        <v>87723</v>
      </c>
      <c r="O7" s="84" t="s">
        <v>258</v>
      </c>
      <c r="P7" s="84">
        <v>579977</v>
      </c>
      <c r="Q7" s="38" t="s">
        <v>259</v>
      </c>
      <c r="R7" s="38" t="s">
        <v>286</v>
      </c>
      <c r="S7" s="84" t="s">
        <v>261</v>
      </c>
      <c r="T7" s="84" t="s">
        <v>261</v>
      </c>
      <c r="U7" s="84" t="s">
        <v>262</v>
      </c>
      <c r="V7" s="84" t="s">
        <v>263</v>
      </c>
      <c r="W7" s="84">
        <v>541</v>
      </c>
      <c r="X7" s="38" t="s">
        <v>287</v>
      </c>
      <c r="Y7" s="84">
        <v>353137502</v>
      </c>
      <c r="Z7" s="38" t="s">
        <v>265</v>
      </c>
      <c r="AA7" s="108" t="s">
        <v>288</v>
      </c>
      <c r="AB7" s="84">
        <v>20000</v>
      </c>
      <c r="AC7" s="108" t="s">
        <v>268</v>
      </c>
      <c r="AD7" s="84">
        <v>18</v>
      </c>
      <c r="AE7" s="84" t="s">
        <v>289</v>
      </c>
      <c r="AF7" s="84" t="s">
        <v>270</v>
      </c>
      <c r="AG7" s="108" t="s">
        <v>271</v>
      </c>
      <c r="AH7" s="84" t="s">
        <v>272</v>
      </c>
      <c r="AI7" s="108" t="s">
        <v>290</v>
      </c>
      <c r="AJ7" s="84">
        <v>1340</v>
      </c>
      <c r="AK7" s="84">
        <v>1340</v>
      </c>
      <c r="AL7" s="108" t="s">
        <v>291</v>
      </c>
      <c r="AM7" s="84">
        <v>15901.06</v>
      </c>
      <c r="AN7" s="112">
        <v>4198.9399999999996</v>
      </c>
      <c r="AO7" s="112">
        <v>20100</v>
      </c>
      <c r="AP7" s="112">
        <v>4098.9399999999996</v>
      </c>
      <c r="AQ7" s="112">
        <v>175.06</v>
      </c>
      <c r="AR7" s="112">
        <v>4274</v>
      </c>
      <c r="AS7" s="112">
        <v>4098.9399999999996</v>
      </c>
      <c r="AT7" s="112">
        <v>175.06</v>
      </c>
      <c r="AU7" s="112">
        <v>4274</v>
      </c>
      <c r="AV7" s="84">
        <v>21</v>
      </c>
      <c r="AW7" s="84"/>
      <c r="AX7" s="84"/>
      <c r="AY7" s="108"/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261</v>
      </c>
      <c r="BG7" s="84" t="s">
        <v>266</v>
      </c>
      <c r="BH7" s="114" t="s">
        <v>341</v>
      </c>
      <c r="BI7" s="38" t="s">
        <v>110</v>
      </c>
      <c r="BJ7" s="85">
        <v>45840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343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53444</v>
      </c>
      <c r="J8" s="38" t="s">
        <v>255</v>
      </c>
      <c r="K8" s="84">
        <v>53444</v>
      </c>
      <c r="L8" s="84" t="s">
        <v>256</v>
      </c>
      <c r="M8" s="38" t="s">
        <v>257</v>
      </c>
      <c r="N8" s="84">
        <v>87723</v>
      </c>
      <c r="O8" s="84" t="s">
        <v>258</v>
      </c>
      <c r="P8" s="84">
        <v>579977</v>
      </c>
      <c r="Q8" s="38" t="s">
        <v>259</v>
      </c>
      <c r="R8" s="38" t="s">
        <v>260</v>
      </c>
      <c r="S8" s="84" t="s">
        <v>292</v>
      </c>
      <c r="T8" s="84" t="s">
        <v>292</v>
      </c>
      <c r="U8" s="84" t="s">
        <v>262</v>
      </c>
      <c r="V8" s="84" t="s">
        <v>263</v>
      </c>
      <c r="W8" s="84">
        <v>541</v>
      </c>
      <c r="X8" s="38" t="s">
        <v>287</v>
      </c>
      <c r="Y8" s="84">
        <v>353940272</v>
      </c>
      <c r="Z8" s="38" t="s">
        <v>293</v>
      </c>
      <c r="AA8" s="108" t="s">
        <v>295</v>
      </c>
      <c r="AB8" s="84">
        <v>37000</v>
      </c>
      <c r="AC8" s="108" t="s">
        <v>268</v>
      </c>
      <c r="AD8" s="84">
        <v>24</v>
      </c>
      <c r="AE8" s="84" t="s">
        <v>269</v>
      </c>
      <c r="AF8" s="84" t="s">
        <v>282</v>
      </c>
      <c r="AG8" s="108" t="s">
        <v>296</v>
      </c>
      <c r="AH8" s="84" t="s">
        <v>272</v>
      </c>
      <c r="AI8" s="108" t="s">
        <v>297</v>
      </c>
      <c r="AJ8" s="84">
        <v>1970</v>
      </c>
      <c r="AK8" s="84">
        <v>1970</v>
      </c>
      <c r="AL8" s="108" t="s">
        <v>298</v>
      </c>
      <c r="AM8" s="84">
        <v>25953.200000000001</v>
      </c>
      <c r="AN8" s="112">
        <v>9506.7999999999993</v>
      </c>
      <c r="AO8" s="112">
        <v>35460</v>
      </c>
      <c r="AP8" s="112">
        <v>11046.8</v>
      </c>
      <c r="AQ8" s="112">
        <v>825.2</v>
      </c>
      <c r="AR8" s="112">
        <v>11872</v>
      </c>
      <c r="AS8" s="112">
        <v>0</v>
      </c>
      <c r="AT8" s="112">
        <v>0</v>
      </c>
      <c r="AU8" s="112">
        <v>0</v>
      </c>
      <c r="AV8" s="84">
        <v>18</v>
      </c>
      <c r="AW8" s="84"/>
      <c r="AX8" s="84"/>
      <c r="AY8" s="108"/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292</v>
      </c>
      <c r="BG8" s="84" t="s">
        <v>294</v>
      </c>
      <c r="BH8" s="114" t="s">
        <v>341</v>
      </c>
      <c r="BI8" s="38" t="s">
        <v>110</v>
      </c>
      <c r="BJ8" s="85">
        <v>45840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343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53444</v>
      </c>
      <c r="J9" s="38" t="s">
        <v>255</v>
      </c>
      <c r="K9" s="84">
        <v>53444</v>
      </c>
      <c r="L9" s="84" t="s">
        <v>256</v>
      </c>
      <c r="M9" s="38" t="s">
        <v>257</v>
      </c>
      <c r="N9" s="84">
        <v>87723</v>
      </c>
      <c r="O9" s="84" t="s">
        <v>258</v>
      </c>
      <c r="P9" s="84">
        <v>123055</v>
      </c>
      <c r="Q9" s="38" t="s">
        <v>299</v>
      </c>
      <c r="R9" s="38" t="s">
        <v>260</v>
      </c>
      <c r="S9" s="84" t="s">
        <v>300</v>
      </c>
      <c r="T9" s="84" t="s">
        <v>300</v>
      </c>
      <c r="U9" s="84" t="s">
        <v>262</v>
      </c>
      <c r="V9" s="84" t="s">
        <v>263</v>
      </c>
      <c r="W9" s="84">
        <v>0</v>
      </c>
      <c r="X9" s="38" t="s">
        <v>287</v>
      </c>
      <c r="Y9" s="84">
        <v>355584266</v>
      </c>
      <c r="Z9" s="38" t="s">
        <v>301</v>
      </c>
      <c r="AA9" s="108" t="s">
        <v>303</v>
      </c>
      <c r="AB9" s="84">
        <v>52000</v>
      </c>
      <c r="AC9" s="108" t="s">
        <v>268</v>
      </c>
      <c r="AD9" s="84">
        <v>24</v>
      </c>
      <c r="AE9" s="84" t="s">
        <v>304</v>
      </c>
      <c r="AF9" s="84" t="s">
        <v>305</v>
      </c>
      <c r="AG9" s="108" t="s">
        <v>306</v>
      </c>
      <c r="AH9" s="84" t="s">
        <v>307</v>
      </c>
      <c r="AI9" s="108" t="s">
        <v>308</v>
      </c>
      <c r="AJ9" s="84">
        <v>2780</v>
      </c>
      <c r="AK9" s="84">
        <v>2780</v>
      </c>
      <c r="AL9" s="108" t="s">
        <v>309</v>
      </c>
      <c r="AM9" s="84">
        <v>8967.15</v>
      </c>
      <c r="AN9" s="112">
        <v>4932.8500000000004</v>
      </c>
      <c r="AO9" s="112">
        <v>13900</v>
      </c>
      <c r="AP9" s="112">
        <v>43032.85</v>
      </c>
      <c r="AQ9" s="112">
        <v>9473.15</v>
      </c>
      <c r="AR9" s="112">
        <v>52506</v>
      </c>
      <c r="AS9" s="112">
        <v>20700.2</v>
      </c>
      <c r="AT9" s="112">
        <v>7099.8</v>
      </c>
      <c r="AU9" s="112">
        <v>27800</v>
      </c>
      <c r="AV9" s="84">
        <v>15</v>
      </c>
      <c r="AW9" s="84"/>
      <c r="AX9" s="84"/>
      <c r="AY9" s="108"/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300</v>
      </c>
      <c r="BG9" s="84" t="s">
        <v>302</v>
      </c>
      <c r="BH9" s="114" t="s">
        <v>341</v>
      </c>
      <c r="BI9" s="38" t="s">
        <v>110</v>
      </c>
      <c r="BJ9" s="85">
        <v>45840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344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53444</v>
      </c>
      <c r="J10" s="38" t="s">
        <v>255</v>
      </c>
      <c r="K10" s="84">
        <v>53444</v>
      </c>
      <c r="L10" s="84" t="s">
        <v>256</v>
      </c>
      <c r="M10" s="38" t="s">
        <v>257</v>
      </c>
      <c r="N10" s="84">
        <v>87723</v>
      </c>
      <c r="O10" s="84" t="s">
        <v>258</v>
      </c>
      <c r="P10" s="84">
        <v>579977</v>
      </c>
      <c r="Q10" s="38" t="s">
        <v>259</v>
      </c>
      <c r="R10" s="38" t="s">
        <v>260</v>
      </c>
      <c r="S10" s="84" t="s">
        <v>310</v>
      </c>
      <c r="T10" s="84" t="s">
        <v>310</v>
      </c>
      <c r="U10" s="84" t="s">
        <v>262</v>
      </c>
      <c r="V10" s="84" t="s">
        <v>263</v>
      </c>
      <c r="W10" s="84">
        <v>0</v>
      </c>
      <c r="X10" s="38" t="s">
        <v>287</v>
      </c>
      <c r="Y10" s="84">
        <v>355595170</v>
      </c>
      <c r="Z10" s="38" t="s">
        <v>311</v>
      </c>
      <c r="AA10" s="108" t="s">
        <v>313</v>
      </c>
      <c r="AB10" s="84">
        <v>52000</v>
      </c>
      <c r="AC10" s="108" t="s">
        <v>268</v>
      </c>
      <c r="AD10" s="84">
        <v>24</v>
      </c>
      <c r="AE10" s="84" t="s">
        <v>314</v>
      </c>
      <c r="AF10" s="84" t="s">
        <v>270</v>
      </c>
      <c r="AG10" s="108" t="s">
        <v>315</v>
      </c>
      <c r="AH10" s="84" t="s">
        <v>272</v>
      </c>
      <c r="AI10" s="108" t="s">
        <v>308</v>
      </c>
      <c r="AJ10" s="84">
        <v>2780</v>
      </c>
      <c r="AK10" s="84">
        <v>2780</v>
      </c>
      <c r="AL10" s="108" t="s">
        <v>285</v>
      </c>
      <c r="AM10" s="84">
        <v>29572.28</v>
      </c>
      <c r="AN10" s="112">
        <v>12127.72</v>
      </c>
      <c r="AO10" s="112">
        <v>41700</v>
      </c>
      <c r="AP10" s="112">
        <v>22427.72</v>
      </c>
      <c r="AQ10" s="112">
        <v>2392.2800000000002</v>
      </c>
      <c r="AR10" s="112">
        <v>24820</v>
      </c>
      <c r="AS10" s="112">
        <v>0</v>
      </c>
      <c r="AT10" s="112">
        <v>0</v>
      </c>
      <c r="AU10" s="112">
        <v>0</v>
      </c>
      <c r="AV10" s="84">
        <v>15</v>
      </c>
      <c r="AW10" s="84"/>
      <c r="AX10" s="84"/>
      <c r="AY10" s="108"/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310</v>
      </c>
      <c r="BG10" s="84" t="s">
        <v>312</v>
      </c>
      <c r="BH10" s="114" t="s">
        <v>341</v>
      </c>
      <c r="BI10" s="38" t="s">
        <v>110</v>
      </c>
      <c r="BJ10" s="85">
        <v>45840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343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53444</v>
      </c>
      <c r="J11" s="38" t="s">
        <v>255</v>
      </c>
      <c r="K11" s="84">
        <v>53444</v>
      </c>
      <c r="L11" s="84" t="s">
        <v>256</v>
      </c>
      <c r="M11" s="38" t="s">
        <v>257</v>
      </c>
      <c r="N11" s="84">
        <v>87723</v>
      </c>
      <c r="O11" s="84" t="s">
        <v>258</v>
      </c>
      <c r="P11" s="84">
        <v>579977</v>
      </c>
      <c r="Q11" s="38" t="s">
        <v>259</v>
      </c>
      <c r="R11" s="38" t="s">
        <v>260</v>
      </c>
      <c r="S11" s="84" t="s">
        <v>316</v>
      </c>
      <c r="T11" s="84" t="s">
        <v>316</v>
      </c>
      <c r="U11" s="84" t="s">
        <v>262</v>
      </c>
      <c r="V11" s="84" t="s">
        <v>263</v>
      </c>
      <c r="W11" s="84">
        <v>0</v>
      </c>
      <c r="X11" s="38" t="s">
        <v>287</v>
      </c>
      <c r="Y11" s="84">
        <v>355602076</v>
      </c>
      <c r="Z11" s="38" t="s">
        <v>317</v>
      </c>
      <c r="AA11" s="108" t="s">
        <v>313</v>
      </c>
      <c r="AB11" s="84">
        <v>52000</v>
      </c>
      <c r="AC11" s="108" t="s">
        <v>268</v>
      </c>
      <c r="AD11" s="84">
        <v>24</v>
      </c>
      <c r="AE11" s="84" t="s">
        <v>314</v>
      </c>
      <c r="AF11" s="84" t="s">
        <v>270</v>
      </c>
      <c r="AG11" s="108" t="s">
        <v>271</v>
      </c>
      <c r="AH11" s="84" t="s">
        <v>272</v>
      </c>
      <c r="AI11" s="108" t="s">
        <v>308</v>
      </c>
      <c r="AJ11" s="84">
        <v>2780</v>
      </c>
      <c r="AK11" s="84">
        <v>2780</v>
      </c>
      <c r="AL11" s="108" t="s">
        <v>319</v>
      </c>
      <c r="AM11" s="84">
        <v>22926.65</v>
      </c>
      <c r="AN11" s="112">
        <v>10433.35</v>
      </c>
      <c r="AO11" s="112">
        <v>33360</v>
      </c>
      <c r="AP11" s="112">
        <v>29073.35</v>
      </c>
      <c r="AQ11" s="112">
        <v>4086.65</v>
      </c>
      <c r="AR11" s="112">
        <v>33160</v>
      </c>
      <c r="AS11" s="112">
        <v>6645.63</v>
      </c>
      <c r="AT11" s="112">
        <v>1694.37</v>
      </c>
      <c r="AU11" s="112">
        <v>8340</v>
      </c>
      <c r="AV11" s="84">
        <v>15</v>
      </c>
      <c r="AW11" s="84"/>
      <c r="AX11" s="84"/>
      <c r="AY11" s="108"/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316</v>
      </c>
      <c r="BG11" s="84" t="s">
        <v>318</v>
      </c>
      <c r="BH11" s="114" t="s">
        <v>341</v>
      </c>
      <c r="BI11" s="38" t="s">
        <v>110</v>
      </c>
      <c r="BJ11" s="85">
        <v>45840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343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53444</v>
      </c>
      <c r="J12" s="38" t="s">
        <v>255</v>
      </c>
      <c r="K12" s="84">
        <v>53444</v>
      </c>
      <c r="L12" s="84" t="s">
        <v>256</v>
      </c>
      <c r="M12" s="38" t="s">
        <v>257</v>
      </c>
      <c r="N12" s="84">
        <v>87723</v>
      </c>
      <c r="O12" s="84" t="s">
        <v>258</v>
      </c>
      <c r="P12" s="84">
        <v>630808</v>
      </c>
      <c r="Q12" s="38" t="s">
        <v>276</v>
      </c>
      <c r="R12" s="38" t="s">
        <v>260</v>
      </c>
      <c r="S12" s="84" t="s">
        <v>320</v>
      </c>
      <c r="T12" s="84" t="s">
        <v>320</v>
      </c>
      <c r="U12" s="84" t="s">
        <v>278</v>
      </c>
      <c r="V12" s="84" t="s">
        <v>263</v>
      </c>
      <c r="W12" s="84">
        <v>0</v>
      </c>
      <c r="X12" s="38" t="s">
        <v>264</v>
      </c>
      <c r="Y12" s="84">
        <v>357385620</v>
      </c>
      <c r="Z12" s="38" t="s">
        <v>321</v>
      </c>
      <c r="AA12" s="108" t="s">
        <v>323</v>
      </c>
      <c r="AB12" s="84">
        <v>52000</v>
      </c>
      <c r="AC12" s="108" t="s">
        <v>268</v>
      </c>
      <c r="AD12" s="84">
        <v>24</v>
      </c>
      <c r="AE12" s="84" t="s">
        <v>314</v>
      </c>
      <c r="AF12" s="84" t="s">
        <v>282</v>
      </c>
      <c r="AG12" s="108" t="s">
        <v>283</v>
      </c>
      <c r="AH12" s="84" t="s">
        <v>272</v>
      </c>
      <c r="AI12" s="108" t="s">
        <v>324</v>
      </c>
      <c r="AJ12" s="84">
        <v>2780</v>
      </c>
      <c r="AK12" s="84">
        <v>2780</v>
      </c>
      <c r="AL12" s="108" t="s">
        <v>324</v>
      </c>
      <c r="AM12" s="84">
        <v>1925.21</v>
      </c>
      <c r="AN12" s="112">
        <v>854.79</v>
      </c>
      <c r="AO12" s="112">
        <v>2780</v>
      </c>
      <c r="AP12" s="112">
        <v>50074.79</v>
      </c>
      <c r="AQ12" s="112">
        <v>13395.21</v>
      </c>
      <c r="AR12" s="112">
        <v>63470</v>
      </c>
      <c r="AS12" s="112">
        <v>21198.31</v>
      </c>
      <c r="AT12" s="112">
        <v>9381.69</v>
      </c>
      <c r="AU12" s="112">
        <v>30580</v>
      </c>
      <c r="AV12" s="84">
        <v>12</v>
      </c>
      <c r="AW12" s="84"/>
      <c r="AX12" s="84"/>
      <c r="AY12" s="108"/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320</v>
      </c>
      <c r="BG12" s="84" t="s">
        <v>322</v>
      </c>
      <c r="BH12" s="114" t="s">
        <v>341</v>
      </c>
      <c r="BI12" s="38" t="s">
        <v>110</v>
      </c>
      <c r="BJ12" s="85">
        <v>45840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344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53444</v>
      </c>
      <c r="J13" s="38" t="s">
        <v>255</v>
      </c>
      <c r="K13" s="84">
        <v>53444</v>
      </c>
      <c r="L13" s="84" t="s">
        <v>256</v>
      </c>
      <c r="M13" s="38" t="s">
        <v>257</v>
      </c>
      <c r="N13" s="84">
        <v>87723</v>
      </c>
      <c r="O13" s="84" t="s">
        <v>258</v>
      </c>
      <c r="P13" s="84">
        <v>579977</v>
      </c>
      <c r="Q13" s="38" t="s">
        <v>259</v>
      </c>
      <c r="R13" s="38" t="s">
        <v>260</v>
      </c>
      <c r="S13" s="84" t="s">
        <v>325</v>
      </c>
      <c r="T13" s="84" t="s">
        <v>325</v>
      </c>
      <c r="U13" s="84" t="s">
        <v>262</v>
      </c>
      <c r="V13" s="84" t="s">
        <v>263</v>
      </c>
      <c r="W13" s="84">
        <v>0</v>
      </c>
      <c r="X13" s="38" t="s">
        <v>287</v>
      </c>
      <c r="Y13" s="84">
        <v>357502657</v>
      </c>
      <c r="Z13" s="38" t="s">
        <v>326</v>
      </c>
      <c r="AA13" s="108" t="s">
        <v>324</v>
      </c>
      <c r="AB13" s="84">
        <v>60000</v>
      </c>
      <c r="AC13" s="108" t="s">
        <v>268</v>
      </c>
      <c r="AD13" s="84">
        <v>24</v>
      </c>
      <c r="AE13" s="84" t="s">
        <v>328</v>
      </c>
      <c r="AF13" s="84" t="s">
        <v>270</v>
      </c>
      <c r="AG13" s="108" t="s">
        <v>329</v>
      </c>
      <c r="AH13" s="84" t="s">
        <v>272</v>
      </c>
      <c r="AI13" s="108" t="s">
        <v>309</v>
      </c>
      <c r="AJ13" s="84">
        <v>3200</v>
      </c>
      <c r="AK13" s="84">
        <v>3200</v>
      </c>
      <c r="AL13" s="108" t="s">
        <v>298</v>
      </c>
      <c r="AM13" s="84">
        <v>23799.27</v>
      </c>
      <c r="AN13" s="112">
        <v>11400.73</v>
      </c>
      <c r="AO13" s="112">
        <v>35200</v>
      </c>
      <c r="AP13" s="112">
        <v>36200.730000000003</v>
      </c>
      <c r="AQ13" s="112">
        <v>5518.27</v>
      </c>
      <c r="AR13" s="112">
        <v>41719</v>
      </c>
      <c r="AS13" s="112">
        <v>0</v>
      </c>
      <c r="AT13" s="112">
        <v>0</v>
      </c>
      <c r="AU13" s="112">
        <v>0</v>
      </c>
      <c r="AV13" s="84">
        <v>11</v>
      </c>
      <c r="AW13" s="84"/>
      <c r="AX13" s="84"/>
      <c r="AY13" s="108"/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325</v>
      </c>
      <c r="BG13" s="84" t="s">
        <v>327</v>
      </c>
      <c r="BH13" s="114" t="s">
        <v>341</v>
      </c>
      <c r="BI13" s="38" t="s">
        <v>110</v>
      </c>
      <c r="BJ13" s="85">
        <v>45840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343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53444</v>
      </c>
      <c r="J14" s="38" t="s">
        <v>255</v>
      </c>
      <c r="K14" s="84">
        <v>53444</v>
      </c>
      <c r="L14" s="84" t="s">
        <v>256</v>
      </c>
      <c r="M14" s="38" t="s">
        <v>257</v>
      </c>
      <c r="N14" s="84">
        <v>87723</v>
      </c>
      <c r="O14" s="84" t="s">
        <v>258</v>
      </c>
      <c r="P14" s="84">
        <v>579977</v>
      </c>
      <c r="Q14" s="38" t="s">
        <v>259</v>
      </c>
      <c r="R14" s="38" t="s">
        <v>260</v>
      </c>
      <c r="S14" s="84" t="s">
        <v>330</v>
      </c>
      <c r="T14" s="84" t="s">
        <v>330</v>
      </c>
      <c r="U14" s="84" t="s">
        <v>262</v>
      </c>
      <c r="V14" s="84" t="s">
        <v>263</v>
      </c>
      <c r="W14" s="84">
        <v>0</v>
      </c>
      <c r="X14" s="38" t="s">
        <v>287</v>
      </c>
      <c r="Y14" s="84">
        <v>357502871</v>
      </c>
      <c r="Z14" s="38" t="s">
        <v>331</v>
      </c>
      <c r="AA14" s="108" t="s">
        <v>324</v>
      </c>
      <c r="AB14" s="84">
        <v>60000</v>
      </c>
      <c r="AC14" s="108" t="s">
        <v>268</v>
      </c>
      <c r="AD14" s="84">
        <v>24</v>
      </c>
      <c r="AE14" s="84" t="s">
        <v>328</v>
      </c>
      <c r="AF14" s="84" t="s">
        <v>270</v>
      </c>
      <c r="AG14" s="108" t="s">
        <v>271</v>
      </c>
      <c r="AH14" s="84" t="s">
        <v>272</v>
      </c>
      <c r="AI14" s="108" t="s">
        <v>309</v>
      </c>
      <c r="AJ14" s="84">
        <v>3200</v>
      </c>
      <c r="AK14" s="84">
        <v>3200</v>
      </c>
      <c r="AL14" s="108" t="s">
        <v>333</v>
      </c>
      <c r="AM14" s="84">
        <v>21418.47</v>
      </c>
      <c r="AN14" s="112">
        <v>10581.53</v>
      </c>
      <c r="AO14" s="112">
        <v>32000</v>
      </c>
      <c r="AP14" s="112">
        <v>38581.53</v>
      </c>
      <c r="AQ14" s="112">
        <v>6337.47</v>
      </c>
      <c r="AR14" s="112">
        <v>44919</v>
      </c>
      <c r="AS14" s="112">
        <v>2380.8000000000002</v>
      </c>
      <c r="AT14" s="112">
        <v>819.2</v>
      </c>
      <c r="AU14" s="112">
        <v>3200</v>
      </c>
      <c r="AV14" s="84">
        <v>11</v>
      </c>
      <c r="AW14" s="84"/>
      <c r="AX14" s="84"/>
      <c r="AY14" s="108"/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330</v>
      </c>
      <c r="BG14" s="84" t="s">
        <v>332</v>
      </c>
      <c r="BH14" s="114" t="s">
        <v>341</v>
      </c>
      <c r="BI14" s="38" t="s">
        <v>110</v>
      </c>
      <c r="BJ14" s="85">
        <v>45840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3200</v>
      </c>
      <c r="BQ14" s="117" t="s">
        <v>209</v>
      </c>
      <c r="BR14" s="118" t="s">
        <v>342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53444</v>
      </c>
      <c r="J15" s="38" t="s">
        <v>255</v>
      </c>
      <c r="K15" s="84">
        <v>53444</v>
      </c>
      <c r="L15" s="84" t="s">
        <v>256</v>
      </c>
      <c r="M15" s="38" t="s">
        <v>257</v>
      </c>
      <c r="N15" s="84">
        <v>87723</v>
      </c>
      <c r="O15" s="84" t="s">
        <v>258</v>
      </c>
      <c r="P15" s="84">
        <v>630808</v>
      </c>
      <c r="Q15" s="38" t="s">
        <v>276</v>
      </c>
      <c r="R15" s="38" t="s">
        <v>260</v>
      </c>
      <c r="S15" s="84" t="s">
        <v>334</v>
      </c>
      <c r="T15" s="84" t="s">
        <v>334</v>
      </c>
      <c r="U15" s="84" t="s">
        <v>278</v>
      </c>
      <c r="V15" s="84" t="s">
        <v>263</v>
      </c>
      <c r="W15" s="84">
        <v>0</v>
      </c>
      <c r="X15" s="38" t="s">
        <v>287</v>
      </c>
      <c r="Y15" s="84">
        <v>357555725</v>
      </c>
      <c r="Z15" s="38" t="s">
        <v>335</v>
      </c>
      <c r="AA15" s="108" t="s">
        <v>324</v>
      </c>
      <c r="AB15" s="84">
        <v>55000</v>
      </c>
      <c r="AC15" s="108" t="s">
        <v>268</v>
      </c>
      <c r="AD15" s="84">
        <v>24</v>
      </c>
      <c r="AE15" s="84" t="s">
        <v>328</v>
      </c>
      <c r="AF15" s="84" t="s">
        <v>282</v>
      </c>
      <c r="AG15" s="108" t="s">
        <v>283</v>
      </c>
      <c r="AH15" s="84" t="s">
        <v>272</v>
      </c>
      <c r="AI15" s="108" t="s">
        <v>309</v>
      </c>
      <c r="AJ15" s="84">
        <v>2940</v>
      </c>
      <c r="AK15" s="84">
        <v>2940</v>
      </c>
      <c r="AL15" s="108" t="s">
        <v>337</v>
      </c>
      <c r="AM15" s="84">
        <v>17536.63</v>
      </c>
      <c r="AN15" s="112">
        <v>8923.3700000000008</v>
      </c>
      <c r="AO15" s="112">
        <v>26460</v>
      </c>
      <c r="AP15" s="112">
        <v>37463.370000000003</v>
      </c>
      <c r="AQ15" s="112">
        <v>6540.63</v>
      </c>
      <c r="AR15" s="112">
        <v>44004</v>
      </c>
      <c r="AS15" s="112">
        <v>4360.82</v>
      </c>
      <c r="AT15" s="112">
        <v>1519.18</v>
      </c>
      <c r="AU15" s="112">
        <v>5880</v>
      </c>
      <c r="AV15" s="84">
        <v>11</v>
      </c>
      <c r="AW15" s="84"/>
      <c r="AX15" s="84"/>
      <c r="AY15" s="108"/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334</v>
      </c>
      <c r="BG15" s="84" t="s">
        <v>336</v>
      </c>
      <c r="BH15" s="114" t="s">
        <v>341</v>
      </c>
      <c r="BI15" s="38" t="s">
        <v>110</v>
      </c>
      <c r="BJ15" s="85">
        <v>45840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344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53444</v>
      </c>
      <c r="J16" s="38" t="s">
        <v>255</v>
      </c>
      <c r="K16" s="84">
        <v>53444</v>
      </c>
      <c r="L16" s="84" t="s">
        <v>256</v>
      </c>
      <c r="M16" s="38" t="s">
        <v>257</v>
      </c>
      <c r="N16" s="84">
        <v>87723</v>
      </c>
      <c r="O16" s="84" t="s">
        <v>258</v>
      </c>
      <c r="P16" s="84">
        <v>630808</v>
      </c>
      <c r="Q16" s="38" t="s">
        <v>276</v>
      </c>
      <c r="R16" s="38" t="s">
        <v>260</v>
      </c>
      <c r="S16" s="84" t="s">
        <v>338</v>
      </c>
      <c r="T16" s="84" t="s">
        <v>338</v>
      </c>
      <c r="U16" s="84" t="s">
        <v>278</v>
      </c>
      <c r="V16" s="84" t="s">
        <v>263</v>
      </c>
      <c r="W16" s="84">
        <v>0</v>
      </c>
      <c r="X16" s="38" t="s">
        <v>287</v>
      </c>
      <c r="Y16" s="84">
        <v>357596946</v>
      </c>
      <c r="Z16" s="38" t="s">
        <v>339</v>
      </c>
      <c r="AA16" s="108" t="s">
        <v>324</v>
      </c>
      <c r="AB16" s="84">
        <v>50000</v>
      </c>
      <c r="AC16" s="108" t="s">
        <v>268</v>
      </c>
      <c r="AD16" s="84">
        <v>24</v>
      </c>
      <c r="AE16" s="84" t="s">
        <v>328</v>
      </c>
      <c r="AF16" s="84" t="s">
        <v>282</v>
      </c>
      <c r="AG16" s="108" t="s">
        <v>283</v>
      </c>
      <c r="AH16" s="84" t="s">
        <v>272</v>
      </c>
      <c r="AI16" s="108" t="s">
        <v>309</v>
      </c>
      <c r="AJ16" s="84">
        <v>2670</v>
      </c>
      <c r="AK16" s="84">
        <v>2670</v>
      </c>
      <c r="AL16" s="108" t="s">
        <v>309</v>
      </c>
      <c r="AM16" s="84">
        <v>1608.36</v>
      </c>
      <c r="AN16" s="112">
        <v>1061.6400000000001</v>
      </c>
      <c r="AO16" s="112">
        <v>2670</v>
      </c>
      <c r="AP16" s="112">
        <v>48391.64</v>
      </c>
      <c r="AQ16" s="112">
        <v>13015.36</v>
      </c>
      <c r="AR16" s="112">
        <v>61407</v>
      </c>
      <c r="AS16" s="112">
        <v>18265.09</v>
      </c>
      <c r="AT16" s="112">
        <v>8434.91</v>
      </c>
      <c r="AU16" s="112">
        <v>26700</v>
      </c>
      <c r="AV16" s="84">
        <v>11</v>
      </c>
      <c r="AW16" s="84"/>
      <c r="AX16" s="84"/>
      <c r="AY16" s="108"/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338</v>
      </c>
      <c r="BG16" s="84" t="s">
        <v>340</v>
      </c>
      <c r="BH16" s="114" t="s">
        <v>341</v>
      </c>
      <c r="BI16" s="38" t="s">
        <v>110</v>
      </c>
      <c r="BJ16" s="85">
        <v>45840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344</v>
      </c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2025-07-09T07:43:42Z</dcterms:modified>
</cp:coreProperties>
</file>