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8E5E7979-493C-495A-AA99-B64F0CB0AD00}" xr6:coauthVersionLast="47" xr6:coauthVersionMax="47" xr10:uidLastSave="{63FFDC12-97B5-4384-A5F8-BE2E4C2E3E5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<sst xmlns="http://schemas.openxmlformats.org/spreadsheetml/2006/main" count="384" uniqueCount="309">
  <si>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</si>
  <si>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</si>
  <si>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</si>
  <si>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</si>
  <si>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</si>
  <si>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</si>
  <si>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</si>
  <si>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</si>
  <si>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</si>
  <si>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</si>
  <si>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</si>
  <si>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</si>
  <si>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</si>
  <si>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</si>
  <si>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</si>
  <si>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</si>
  <si>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</si>
  <si>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</si>
  <si>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</si>
  <si>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</si>
  <si>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</si>
  <si>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</si>
  <si>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</si>
  <si>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</si>
  <si>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</si>
  <si>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</si>
  <si>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</si>
  <si>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</si>
  <si>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</si>
  <si>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</si>
  <si>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</si>
  <si>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</si>
  <si>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</si>
  <si>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</si>
  <si>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</si>
  <si>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</si>
  <si>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</si>
  <si>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</si>
  <si>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</si>
  <si>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</si>
  <si>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</si>
  <si>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</si>
  <si>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</si>
  <si>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</si>
  <si>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</si>
  <si>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</si>
  <si>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</si>
  <si>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</si>
  <si>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</si>
  <si>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</si>
  <si>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</si>
  <si>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</si>
  <si>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</si>
  <si>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</si>
  <si>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</si>
  <si>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</si>
  <si>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</si>
  <si>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</si>
  <si>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</si>
  <si>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</si>
  <si>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</si>
  <si>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</si>
  <si>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</si>
  <si>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</si>
  <si>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</si>
  <si>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</si>
  <si>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</si>
  <si>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</si>
  <si>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</si>
  <si>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</si>
  <si>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</si>
  <si>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</si>
  <si>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</si>
  <si>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</si>
  <si>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</si>
  <si>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</si>
  <si>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</si>
  <si>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</si>
  <si>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</si>
  <si>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</si>
  <si>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</si>
  <si>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</si>
  <si>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</si>
  <si>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</si>
  <si>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</si>
  <si>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</si>
  <si>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</si>
  <si>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</si>
  <si>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</si>
  <si>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</si>
  <si>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</si>
  <si>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</si>
  <si>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</si>
  <si>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</si>
  <si>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</si>
  <si>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</si>
  <si>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</si>
  <si>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</si>
  <si>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</si>
  <si>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</si>
  <si>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</si>
  <si>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</si>
  <si>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</si>
  <si>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</si>
  <si>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</si>
  <si>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</si>
  <si>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</si>
  <si>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</si>
  <si>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</si>
  <si>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</si>
  <si>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</si>
  <si>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</si>
  <si>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</si>
  <si>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</si>
  <si>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</si>
  <si>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</si>
  <si>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</si>
  <si>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</si>
  <si>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</si>
  <si>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</si>
  <si>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</si>
  <si>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</si>
  <si>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</si>
  <si>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</si>
  <si>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</si>
  <si>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</si>
  <si>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</si>
  <si>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</si>
  <si>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</si>
  <si>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</si>
  <si>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</si>
  <si>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</si>
  <si>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</si>
  <si>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</si>
  <si>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</si>
  <si>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</si>
  <si>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</si>
  <si>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</si>
  <si>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</si>
  <si>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</si>
  <si>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</si>
  <si>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</si>
  <si>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</si>
  <si>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</si>
  <si>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</si>
  <si>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</si>
  <si>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</si>
  <si>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</si>
  <si>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</si>
  <si>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</si>
  <si>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</si>
  <si>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</si>
  <si>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</si>
  <si>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</si>
  <si>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</si>
  <si>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</si>
  <si>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</si>
  <si>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</si>
  <si>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</si>
  <si>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</si>
  <si>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</si>
  <si>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</si>
  <si>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</si>
  <si>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</si>
  <si>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</si>
  <si>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</si>
  <si>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</si>
  <si>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</si>
  <si>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</si>
  <si>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</si>
  <si>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</si>
  <si>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</si>
  <si>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</si>
  <si>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</si>
  <si>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</si>
  <si>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</si>
  <si>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</si>
  <si>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</si>
  <si>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</si>
  <si>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</si>
  <si>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</si>
  <si>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</si>
  <si>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</si>
  <si>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</si>
  <si>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</si>
  <si>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</si>
  <si>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</si>
  <si>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</si>
  <si>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</si>
  <si>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</si>
  <si>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</si>
  <si>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</si>
  <si>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</si>
  <si>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</si>
  <si>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</si>
  <si>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</si>
  <si>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</si>
  <si>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</si>
  <si>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</si>
  <si>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</si>
  <si>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</si>
  <si>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</si>
  <si>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</si>
  <si>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</si>
  <si>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</si>
  <si>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</si>
  <si>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</si>
  <si>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</si>
  <si>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</si>
  <si>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</si>
  <si>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</si>
  <si>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</si>
  <si>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</si>
  <si>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</si>
  <si>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</si>
  <si>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</si>
  <si>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</si>
  <si>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</si>
  <si>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</si>
  <si>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</si>
  <si>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</si>
  <si>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</si>
  <si>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</si>
  <si>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</si>
  <si>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</si>
  <si>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</si>
  <si>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</si>
  <si>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</si>
  <si>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</si>
  <si>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</si>
  <si>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</si>
  <si>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</si>
  <si>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</si>
  <si>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</si>
  <si>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</si>
  <si>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</si>
  <si>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</si>
  <si>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</si>
  <si>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</si>
  <si>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</si>
  <si>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</si>
  <si>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</si>
  <si>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</si>
  <si>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</si>
  <si>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</si>
  <si>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</si>
  <si>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</si>
  <si>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</si>
  <si>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</si>
  <si>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</si>
  <si>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Chittorgarh</t>
  </si>
  <si>
    <t xml:space="preserve">Sagwara </t>
  </si>
  <si>
    <t>Dungarpur</t>
  </si>
  <si>
    <t>RJ2935</t>
  </si>
  <si>
    <t>ST</t>
  </si>
  <si>
    <t>HINDU</t>
  </si>
  <si>
    <t>SF0088255</t>
  </si>
  <si>
    <t>Sanjay</t>
  </si>
  <si>
    <t>Agriculture &amp; Farming</t>
  </si>
  <si>
    <t>Balwada</t>
  </si>
  <si>
    <t>DADODIYA</t>
  </si>
  <si>
    <t>593899</t>
  </si>
  <si>
    <t>1066316</t>
  </si>
  <si>
    <t>649703</t>
  </si>
  <si>
    <t>Chetana</t>
  </si>
  <si>
    <t>1128233</t>
  </si>
  <si>
    <t>Animal Husbandry &amp; Poultry</t>
  </si>
  <si>
    <t>SID951374890079</t>
  </si>
  <si>
    <t>JAMANA KATARA</t>
  </si>
  <si>
    <t>SSF4177356</t>
  </si>
  <si>
    <t>MANJULA AMALIYA</t>
  </si>
  <si>
    <t>Mon</t>
  </si>
  <si>
    <t>1</t>
  </si>
  <si>
    <t>&gt; 4 to 6 Years</t>
  </si>
  <si>
    <t>Open</t>
  </si>
  <si>
    <t>Tue</t>
  </si>
  <si>
    <t>5 Yrs</t>
  </si>
  <si>
    <t>16 Sep 2020</t>
  </si>
  <si>
    <t>3</t>
  </si>
  <si>
    <t>&lt;= 2 Years</t>
  </si>
  <si>
    <t>15-Feb-2023</t>
  </si>
  <si>
    <t>06-Apr-2023</t>
  </si>
  <si>
    <t>06-Mar-2025</t>
  </si>
  <si>
    <t>1 Yrs</t>
  </si>
  <si>
    <t>02-Jun-2025</t>
  </si>
  <si>
    <t>03-Sep-2023</t>
  </si>
  <si>
    <t>21-Jul-2023</t>
  </si>
  <si>
    <t>21 Jul 2023</t>
  </si>
  <si>
    <t>Loan Officer</t>
  </si>
  <si>
    <t>Tinku Singh/SF0089731</t>
  </si>
  <si>
    <t>Rajesh Kumar Yogi/SF0081901</t>
  </si>
  <si>
    <t>Mukeshkumar sain/SF0072487</t>
  </si>
  <si>
    <t>Suresh Kumar Yadav/SF0080719</t>
  </si>
  <si>
    <t>Completed-Report Submitted</t>
  </si>
  <si>
    <t>&gt;90+</t>
  </si>
  <si>
    <t>31-60</t>
  </si>
  <si>
    <t>As per Loan Card/Borrower written statement, Borrower MANJULA AMALIYA LAN - 352228417, Has paid Installment of Rs.2240/- to LO-Bapulal Maida/SF0074950 on date :- 03-Apr-2024 for Apr-2024 EMI But LO Has not posted Collected EMI Amount of Rs.2240/- in FIMO On Borrower Respective Loan ID</t>
  </si>
  <si>
    <t>9602824088</t>
  </si>
  <si>
    <t>9636847252</t>
  </si>
  <si>
    <t>As per Loan Card/Borrower written statement, Borrower JAMANA KATARA LAN - 350595313, Has paid Installment of Rs.3500/- to LO-Bapulal Maida/SF0074950 on date :- 06/Apr/-2024 for Apr-2024 EMI But LO Has not posted Collected EMI Amount of Rs.3500/- in FIMO On Borrower Respective Loan ID</t>
  </si>
  <si>
    <t>Prakash Kumawat/SF0063427</t>
  </si>
  <si>
    <t>As per Loan Card/Borrower written statement, Borrower JAMANA KATARA LAN - 350595313, Has paid Installment of Rs.3500/- to LO-Bapulal Maida/SF0074950 on date :- 06/Apr/2024 for Apr-2024 EMI But LO Has not posted Collected EMI Amount of Rs.3500/- in FIMO On Borrower Respective Loan ID</t>
  </si>
  <si>
    <t>FN25-26-01271</t>
  </si>
  <si>
    <t>Bapulal Maida</t>
  </si>
  <si>
    <t>SF0074950</t>
  </si>
  <si>
    <t>CSS</t>
  </si>
  <si>
    <t>Terminated</t>
  </si>
  <si>
    <t>Dear Team,
As per the findings of the CSS Team the verification conducted by audit team in Jul 2025, it was observed that a fraud amounting to Rs. 5740/- has taken place. Specifically, the Loan Officer,  Bapulal Maida/SF0074950, collected amounts from borrowers but failed to perform the following actions:
The collected amount was not posted in FIMO.
The collected amount was not deposited in the branch.
Additionally, it was observed that the Loan Officer collected EMI payments from 2 borrowers, amounting to Rs.5740/- and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</si>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</sst>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RJ2935</v>
      </c>
      <c r="D5" s="63" t="str">
        <f>IF('Physical Cash at Safe'!D28="Yes", 'Physical Cash at Safe'!B4, 'Borrower Wise Details'!C5)</f>
        <v>Dungarpur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45832</v>
      </c>
      <c r="H5" s="107" t="s">
        <v>305</v>
      </c>
      <c r="I5" s="61">
        <v>45845</v>
      </c>
      <c r="J5" s="74" t="str">
        <f>IF('Physical Cash at Safe'!D28="Yes",'Physical Cash at Safe'!E28,IF('Borrower Wise Details'!D5&lt;&gt;"",'Borrower Wise Details'!D5,""))</f>
        <v>FN25-26-01271</v>
      </c>
      <c r="K5" s="81">
        <v>1</v>
      </c>
      <c r="L5" s="82">
        <v>3500</v>
      </c>
      <c r="M5" s="82">
        <v>0</v>
      </c>
      <c r="N5" s="82" t="s">
        <v>289</v>
      </c>
      <c r="O5" s="82" t="s">
        <v>290</v>
      </c>
      <c r="P5" s="82" t="s">
        <v>291</v>
      </c>
      <c r="Q5" s="82" t="s">
        <v>292</v>
      </c>
      <c r="R5" s="75" t="str">
        <f>IF('Physical Cash at Safe'!$D$28="Yes", 'Physical Cash at Safe'!$A$28, IF('Borrower Wise Details'!F5&lt;&gt;"", 'Borrower Wise Details'!F5, ""))</f>
        <v>Bapulal Maida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SF0074950</v>
      </c>
      <c r="U5" s="77" t="s">
        <v>306</v>
      </c>
      <c r="V5" s="61">
        <v>45436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293</v>
      </c>
      <c r="Z5" s="61">
        <v>45846</v>
      </c>
      <c r="AA5" s="61">
        <v>45846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5740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5740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45847</v>
      </c>
      <c r="AH5" s="70" t="s">
        <v>307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RJ2935</v>
      </c>
      <c r="C5" s="50" t="str">
        <f>IF('Fraud Investigation Report'!D5="", "", 'Fraud Investigation Report'!D5)</f>
        <v>Dungarpur</v>
      </c>
      <c r="D5" s="68" t="str">
        <f>IF(OR('Fraud Investigation Report'!R5="", 'Fraud Investigation Report'!R5=0), "", 'Fraud Investigation Report'!R5)</f>
        <v>Bapulal Maida</v>
      </c>
      <c r="E5" s="68" t="str">
        <f>IF(OR('Fraud Investigation Report'!T5="", 'Fraud Investigation Report'!T5=0), "", 'Fraud Investigation Report'!T5)</f>
        <v>SF0074950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5740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5740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5740</v>
      </c>
      <c r="Q5" s="49"/>
      <c r="R5" s="84" t="s">
        <v>308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="90" zoomScaleNormal="90" workbookViewId="0">
      <selection activeCell="R1" sqref="R1:R104857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RJ2935</v>
      </c>
      <c r="C5" s="119" t="str">
        <f>IF('Loan Outstanding Report'!$H$5="", "", 'Loan Outstanding Report'!$H$5)</f>
        <v>Dungarpur</v>
      </c>
      <c r="D5" s="41" t="s">
        <v>302</v>
      </c>
      <c r="E5" s="65">
        <v>45846</v>
      </c>
      <c r="F5" s="38" t="s">
        <v>303</v>
      </c>
      <c r="G5" s="49" t="s">
        <v>304</v>
      </c>
      <c r="H5" s="49" t="s">
        <v>288</v>
      </c>
      <c r="I5" s="120" t="s">
        <v>261</v>
      </c>
      <c r="J5" s="120" t="s">
        <v>267</v>
      </c>
      <c r="K5" s="120" t="s">
        <v>268</v>
      </c>
      <c r="L5" s="11">
        <v>350595313</v>
      </c>
      <c r="M5" s="65" t="s">
        <v>280</v>
      </c>
      <c r="N5" s="124">
        <v>64916</v>
      </c>
      <c r="O5" s="124">
        <v>3500</v>
      </c>
      <c r="P5" s="121" t="s">
        <v>139</v>
      </c>
      <c r="Q5" s="80">
        <v>45388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202</v>
      </c>
      <c r="W5" s="122" t="s">
        <v>301</v>
      </c>
    </row>
    <row r="6" spans="1:23" ht="24.9" customHeight="1" x14ac:dyDescent="0.3">
      <c r="A6" s="64">
        <v>2</v>
      </c>
      <c r="B6" s="60" t="str">
        <f>IF(J6&lt;&gt;"", $B$5, "")</f>
        <v>RJ2935</v>
      </c>
      <c r="C6" s="119" t="str">
        <f>IF(J6&lt;&gt;"", $C$5, "")</f>
        <v>Dungarpur</v>
      </c>
      <c r="D6" s="41" t="str">
        <f>IF(J6&lt;&gt;"", $D$5, "")</f>
        <v>FN25-26-01271</v>
      </c>
      <c r="E6" s="65">
        <v>45846</v>
      </c>
      <c r="F6" s="38" t="str">
        <f>IF(J6&lt;&gt;"", $F$5, "")</f>
        <v>Bapulal Maida</v>
      </c>
      <c r="G6" s="49" t="str">
        <f>IF(J6&lt;&gt;"", $G$5, "")</f>
        <v>SF0074950</v>
      </c>
      <c r="H6" s="49" t="str">
        <f>IF(J6&lt;&gt;"", $H$5, "")</f>
        <v>Loan Officer</v>
      </c>
      <c r="I6" s="120" t="s">
        <v>263</v>
      </c>
      <c r="J6" s="120" t="s">
        <v>269</v>
      </c>
      <c r="K6" s="120" t="s">
        <v>270</v>
      </c>
      <c r="L6" s="11">
        <v>352228417</v>
      </c>
      <c r="M6" s="65" t="s">
        <v>286</v>
      </c>
      <c r="N6" s="124">
        <v>42000</v>
      </c>
      <c r="O6" s="124">
        <v>2240</v>
      </c>
      <c r="P6" s="121" t="s">
        <v>139</v>
      </c>
      <c r="Q6" s="80">
        <v>45385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296</v>
      </c>
    </row>
    <row r="7" spans="1:23" ht="24.9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8" zoomScaleNormal="98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4" width="8.6640625" style="99" customWidth="1"/>
    <col min="15" max="15" width="12.44140625" style="99" customWidth="1"/>
    <col min="16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0" width="8.6640625" style="99" customWidth="1"/>
    <col min="41" max="41" width="13.44140625" style="99" customWidth="1"/>
    <col min="42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8" style="99" bestFit="1" customWidth="1"/>
    <col min="59" max="59" width="18.109375" style="99" customWidth="1"/>
    <col min="60" max="60" width="36.3320312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225108</v>
      </c>
      <c r="J5" s="38" t="s">
        <v>260</v>
      </c>
      <c r="K5" s="84">
        <v>225108</v>
      </c>
      <c r="L5" s="84" t="s">
        <v>256</v>
      </c>
      <c r="M5" s="38" t="s">
        <v>257</v>
      </c>
      <c r="N5" s="84">
        <v>245288</v>
      </c>
      <c r="O5" s="84" t="s">
        <v>261</v>
      </c>
      <c r="P5" s="84">
        <v>322308</v>
      </c>
      <c r="Q5" s="38" t="s">
        <v>262</v>
      </c>
      <c r="R5" s="38" t="s">
        <v>264</v>
      </c>
      <c r="S5" s="84" t="s">
        <v>267</v>
      </c>
      <c r="T5" s="84" t="s">
        <v>267</v>
      </c>
      <c r="U5" s="84" t="s">
        <v>254</v>
      </c>
      <c r="V5" s="84" t="s">
        <v>255</v>
      </c>
      <c r="W5" s="84">
        <v>541</v>
      </c>
      <c r="X5" s="38" t="s">
        <v>266</v>
      </c>
      <c r="Y5" s="84">
        <v>350595313</v>
      </c>
      <c r="Z5" s="38" t="s">
        <v>268</v>
      </c>
      <c r="AA5" s="108" t="s">
        <v>280</v>
      </c>
      <c r="AB5" s="84">
        <v>64916</v>
      </c>
      <c r="AC5" s="108" t="s">
        <v>275</v>
      </c>
      <c r="AD5" s="84">
        <v>24</v>
      </c>
      <c r="AE5" s="84" t="s">
        <v>278</v>
      </c>
      <c r="AF5" s="84" t="s">
        <v>276</v>
      </c>
      <c r="AG5" s="108" t="s">
        <v>277</v>
      </c>
      <c r="AH5" s="84" t="s">
        <v>273</v>
      </c>
      <c r="AI5" s="108" t="s">
        <v>281</v>
      </c>
      <c r="AJ5" s="84">
        <v>3736</v>
      </c>
      <c r="AK5" s="84">
        <v>3500</v>
      </c>
      <c r="AL5" s="108" t="s">
        <v>282</v>
      </c>
      <c r="AM5" s="84">
        <v>61481.86</v>
      </c>
      <c r="AN5" s="112">
        <v>19254.14</v>
      </c>
      <c r="AO5" s="112">
        <v>80736</v>
      </c>
      <c r="AP5" s="112">
        <v>3434.14</v>
      </c>
      <c r="AQ5" s="112">
        <v>65.86</v>
      </c>
      <c r="AR5" s="112">
        <v>3500</v>
      </c>
      <c r="AS5" s="112">
        <v>3434.14</v>
      </c>
      <c r="AT5" s="112">
        <v>65.86</v>
      </c>
      <c r="AU5" s="112">
        <v>3500</v>
      </c>
      <c r="AV5" s="84">
        <v>28</v>
      </c>
      <c r="AW5" s="84">
        <v>123</v>
      </c>
      <c r="AX5" s="84" t="s">
        <v>294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267</v>
      </c>
      <c r="BG5" s="84" t="s">
        <v>297</v>
      </c>
      <c r="BH5" s="114" t="s">
        <v>300</v>
      </c>
      <c r="BI5" s="38" t="s">
        <v>110</v>
      </c>
      <c r="BJ5" s="85">
        <v>45846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3500</v>
      </c>
      <c r="BQ5" s="117" t="s">
        <v>209</v>
      </c>
      <c r="BR5" s="118" t="s">
        <v>299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144224</v>
      </c>
      <c r="J6" s="38" t="s">
        <v>259</v>
      </c>
      <c r="K6" s="84">
        <v>144224</v>
      </c>
      <c r="L6" s="84" t="s">
        <v>256</v>
      </c>
      <c r="M6" s="38" t="s">
        <v>257</v>
      </c>
      <c r="N6" s="84">
        <v>248519</v>
      </c>
      <c r="O6" s="84" t="s">
        <v>263</v>
      </c>
      <c r="P6" s="84">
        <v>326661</v>
      </c>
      <c r="Q6" s="38" t="s">
        <v>265</v>
      </c>
      <c r="R6" s="38" t="s">
        <v>264</v>
      </c>
      <c r="S6" s="84" t="s">
        <v>269</v>
      </c>
      <c r="T6" s="84" t="s">
        <v>269</v>
      </c>
      <c r="U6" s="84" t="s">
        <v>254</v>
      </c>
      <c r="V6" s="84" t="s">
        <v>255</v>
      </c>
      <c r="W6" s="84">
        <v>541</v>
      </c>
      <c r="X6" s="38" t="s">
        <v>258</v>
      </c>
      <c r="Y6" s="84">
        <v>352228417</v>
      </c>
      <c r="Z6" s="38" t="s">
        <v>270</v>
      </c>
      <c r="AA6" s="108" t="s">
        <v>286</v>
      </c>
      <c r="AB6" s="84">
        <v>42000</v>
      </c>
      <c r="AC6" s="108" t="s">
        <v>271</v>
      </c>
      <c r="AD6" s="84">
        <v>24</v>
      </c>
      <c r="AE6" s="84" t="s">
        <v>272</v>
      </c>
      <c r="AF6" s="84" t="s">
        <v>283</v>
      </c>
      <c r="AG6" s="108" t="s">
        <v>287</v>
      </c>
      <c r="AH6" s="84" t="s">
        <v>279</v>
      </c>
      <c r="AI6" s="108" t="s">
        <v>285</v>
      </c>
      <c r="AJ6" s="84">
        <v>2240</v>
      </c>
      <c r="AK6" s="84">
        <v>2240</v>
      </c>
      <c r="AL6" s="108" t="s">
        <v>284</v>
      </c>
      <c r="AM6" s="84">
        <v>34904.71</v>
      </c>
      <c r="AN6" s="112">
        <v>12135.29</v>
      </c>
      <c r="AO6" s="112">
        <v>47040</v>
      </c>
      <c r="AP6" s="112">
        <v>7095.29</v>
      </c>
      <c r="AQ6" s="112">
        <v>314.70999999999998</v>
      </c>
      <c r="AR6" s="112">
        <v>7410</v>
      </c>
      <c r="AS6" s="112">
        <v>2089.35</v>
      </c>
      <c r="AT6" s="112">
        <v>150.65</v>
      </c>
      <c r="AU6" s="112">
        <v>2240</v>
      </c>
      <c r="AV6" s="84">
        <v>22</v>
      </c>
      <c r="AW6" s="84">
        <v>35</v>
      </c>
      <c r="AX6" s="84" t="s">
        <v>295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269</v>
      </c>
      <c r="BG6" s="84" t="s">
        <v>298</v>
      </c>
      <c r="BH6" s="114" t="s">
        <v>300</v>
      </c>
      <c r="BI6" s="38" t="s">
        <v>110</v>
      </c>
      <c r="BJ6" s="85">
        <v>45846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2240</v>
      </c>
      <c r="BQ6" s="117" t="s">
        <v>209</v>
      </c>
      <c r="BR6" s="118" t="s">
        <v>296</v>
      </c>
    </row>
    <row r="7" spans="1:70" s="113" customFormat="1" ht="15" hidden="1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30"/>
    </row>
    <row r="923" spans="1:70" s="113" customFormat="1" ht="15" hidden="1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30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2025-07-09T00:49:36Z</dcterms:modified>
</cp:coreProperties>
</file>