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3" documentId="8_{455AFB9E-1679-4272-A885-87C7BABFDB3F}" xr6:coauthVersionLast="47" xr6:coauthVersionMax="47" xr10:uidLastSave="{20A593AC-71E8-4EE6-B046-841FFF57F5E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<sst xmlns="http://schemas.openxmlformats.org/spreadsheetml/2006/main" count="351" uniqueCount="303">
  <si>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</si>
  <si>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</si>
  <si>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</si>
  <si>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</si>
  <si>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</si>
  <si>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</si>
  <si>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</si>
  <si>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</si>
  <si>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</si>
  <si>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</si>
  <si>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</si>
  <si>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</si>
  <si>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</si>
  <si>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</si>
  <si>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</si>
  <si>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</si>
  <si>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</si>
  <si>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</si>
  <si>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</si>
  <si>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</si>
  <si>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</si>
  <si>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</si>
  <si>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</si>
  <si>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</si>
  <si>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</si>
  <si>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</si>
  <si>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</si>
  <si>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</si>
  <si>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</si>
  <si>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</si>
  <si>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</si>
  <si>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</si>
  <si>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</si>
  <si>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</si>
  <si>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</si>
  <si>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</si>
  <si>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</si>
  <si>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</si>
  <si>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</si>
  <si>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</si>
  <si>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</si>
  <si>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</si>
  <si>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</si>
  <si>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</si>
  <si>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</si>
  <si>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</si>
  <si>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</si>
  <si>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</si>
  <si>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</si>
  <si>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</si>
  <si>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</si>
  <si>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</si>
  <si>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</si>
  <si>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</si>
  <si>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</si>
  <si>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</si>
  <si>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</si>
  <si>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</si>
  <si>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</si>
  <si>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</si>
  <si>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</si>
  <si>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</si>
  <si>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</si>
  <si>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</si>
  <si>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</si>
  <si>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</si>
  <si>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</si>
  <si>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</si>
  <si>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</si>
  <si>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</si>
  <si>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</si>
  <si>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</si>
  <si>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</si>
  <si>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</si>
  <si>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</si>
  <si>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</si>
  <si>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</si>
  <si>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</si>
  <si>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</si>
  <si>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</si>
  <si>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</si>
  <si>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</si>
  <si>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</si>
  <si>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</si>
  <si>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</si>
  <si>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</si>
  <si>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</si>
  <si>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</si>
  <si>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</si>
  <si>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</si>
  <si>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</si>
  <si>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</si>
  <si>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</si>
  <si>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</si>
  <si>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</si>
  <si>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</si>
  <si>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</si>
  <si>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</si>
  <si>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</si>
  <si>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</si>
  <si>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</si>
  <si>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</si>
  <si>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</si>
  <si>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</si>
  <si>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</si>
  <si>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</si>
  <si>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</si>
  <si>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</si>
  <si>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</si>
  <si>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</si>
  <si>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</si>
  <si>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</si>
  <si>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</si>
  <si>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</si>
  <si>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</si>
  <si>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</si>
  <si>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</si>
  <si>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</si>
  <si>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</si>
  <si>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</si>
  <si>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</si>
  <si>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</si>
  <si>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</si>
  <si>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</si>
  <si>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</si>
  <si>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</si>
  <si>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</si>
  <si>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</si>
  <si>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</si>
  <si>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</si>
  <si>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</si>
  <si>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</si>
  <si>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</si>
  <si>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</si>
  <si>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</si>
  <si>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</si>
  <si>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</si>
  <si>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</si>
  <si>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</si>
  <si>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</si>
  <si>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</si>
  <si>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</si>
  <si>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</si>
  <si>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</si>
  <si>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</si>
  <si>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</si>
  <si>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</si>
  <si>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</si>
  <si>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</si>
  <si>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</si>
  <si>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</si>
  <si>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</si>
  <si>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</si>
  <si>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</si>
  <si>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</si>
  <si>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</si>
  <si>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</si>
  <si>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</si>
  <si>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</si>
  <si>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</si>
  <si>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</si>
  <si>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</si>
  <si>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</si>
  <si>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</si>
  <si>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</si>
  <si>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</si>
  <si>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</si>
  <si>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</si>
  <si>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</si>
  <si>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</si>
  <si>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</si>
  <si>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</si>
  <si>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</si>
  <si>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</si>
  <si>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</si>
  <si>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</si>
  <si>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</si>
  <si>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</si>
  <si>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</si>
  <si>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</si>
  <si>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</si>
  <si>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</si>
  <si>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</si>
  <si>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</si>
  <si>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</si>
  <si>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</si>
  <si>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</si>
  <si>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</si>
  <si>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</si>
  <si>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</si>
  <si>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</si>
  <si>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</si>
  <si>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</si>
  <si>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</si>
  <si>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</si>
  <si>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</si>
  <si>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</si>
  <si>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</si>
  <si>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</si>
  <si>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</si>
  <si>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</si>
  <si>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</si>
  <si>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</si>
  <si>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</si>
  <si>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</si>
  <si>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</si>
  <si>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</si>
  <si>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</si>
  <si>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</si>
  <si>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</si>
  <si>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</si>
  <si>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</si>
  <si>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</si>
  <si>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</si>
  <si>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</si>
  <si>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</si>
  <si>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</si>
  <si>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</si>
  <si>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</si>
  <si>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</si>
  <si>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</si>
  <si>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</si>
  <si>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</si>
  <si>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</si>
  <si>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</si>
  <si>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</si>
  <si>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</si>
  <si>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</si>
  <si>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</si>
  <si>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</si>
  <si>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</si>
  <si>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</si>
  <si>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</si>
  <si>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</si>
  <si>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</si>
  <si>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</si>
  <si>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</si>
  <si>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</si>
  <si>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</si>
  <si>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</si>
  <si>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</si>
  <si>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</si>
  <si>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</si>
  <si>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</si>
  <si>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</si>
  <si>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</si>
  <si>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</si>
  <si>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</t>
  </si>
  <si>
    <t>North</t>
  </si>
  <si>
    <t>Chetana</t>
  </si>
  <si>
    <t>HINDU</t>
  </si>
  <si>
    <t>Agriculture &amp; Farming</t>
  </si>
  <si>
    <t>Open</t>
  </si>
  <si>
    <t/>
  </si>
  <si>
    <t>OBC</t>
  </si>
  <si>
    <t>1</t>
  </si>
  <si>
    <t>&lt;= 2 Years</t>
  </si>
  <si>
    <t>Randhir Kumar/SF0059879</t>
  </si>
  <si>
    <t>BH3963</t>
  </si>
  <si>
    <t>Paroo-2</t>
  </si>
  <si>
    <t>Saraiya</t>
  </si>
  <si>
    <t>Saran</t>
  </si>
  <si>
    <t>Muzaffarpur</t>
  </si>
  <si>
    <t>Bihar-1</t>
  </si>
  <si>
    <t>Bihar</t>
  </si>
  <si>
    <t>Dual Staff</t>
  </si>
  <si>
    <t>G-1</t>
  </si>
  <si>
    <t>Sanoj Kumar</t>
  </si>
  <si>
    <t>SF0089480</t>
  </si>
  <si>
    <t>BQM</t>
  </si>
  <si>
    <t>Available &amp; Updated</t>
  </si>
  <si>
    <t>G-2</t>
  </si>
  <si>
    <t>Gautam Kumar</t>
  </si>
  <si>
    <t>SF0092414</t>
  </si>
  <si>
    <t>BM</t>
  </si>
  <si>
    <t>Gaura</t>
  </si>
  <si>
    <t>SF0084599</t>
  </si>
  <si>
    <t>Mithun Kumar</t>
  </si>
  <si>
    <t>Gaura C1</t>
  </si>
  <si>
    <t>Gaura C1 Hina1</t>
  </si>
  <si>
    <t>SSF3480648</t>
  </si>
  <si>
    <t>BINDU DEVI</t>
  </si>
  <si>
    <t>05-Mar-2023</t>
  </si>
  <si>
    <t>04</t>
  </si>
  <si>
    <t>2 Yrs</t>
  </si>
  <si>
    <t>05 Mar 2023</t>
  </si>
  <si>
    <t>04-Apr-2023</t>
  </si>
  <si>
    <t>04-Feb-2025</t>
  </si>
  <si>
    <t>9967358334</t>
  </si>
  <si>
    <t>Lo Sonu Kumar/SF0092736 has taken the EMI amount(2400) on dated-12/12/2024 but entry not posted in Fimo.</t>
  </si>
  <si>
    <t xml:space="preserve">SF0092736 </t>
  </si>
  <si>
    <t>Sonu Kumar</t>
  </si>
  <si>
    <t>CSS</t>
  </si>
  <si>
    <t>Absconding</t>
  </si>
  <si>
    <t>Praveen kumar Pandit/SF0097197</t>
  </si>
  <si>
    <t>Aditya Kumar/SF0092055</t>
  </si>
  <si>
    <t>Vidya Bhusan Dubey/SF0024851</t>
  </si>
  <si>
    <t>Alok Kumar Raju/SF0091403</t>
  </si>
  <si>
    <t>Completed-Report Submitted</t>
  </si>
  <si>
    <t>Complaint raise by borrower to CSS that she paid her EMI but still reflecting od. Post verification it is observed that borrower Paid her EMI 2400/- on date 12-12-2024 to LO Sonu Kumar/SF0092736 but he did not posted her EMI in fimo. The final fraud amount is rs.2400/-.</t>
  </si>
  <si>
    <t>FN25-26-01282</t>
  </si>
  <si>
    <t>LO Sonu Kumar/SF0092736 has taken the EMI amount(2400) on dated-12/12/2024 but entry not posted in Fimo.</t>
  </si>
  <si>
    <t>Complaint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</si>
</sst>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BH3963</v>
      </c>
      <c r="D5" s="63" t="str">
        <f>IF('Physical Cash at Safe'!D28="Yes", 'Physical Cash at Safe'!A4, 'Borrower Wise Details'!C5)</f>
        <v>Paroo-2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45825</v>
      </c>
      <c r="H5" s="107" t="s">
        <v>292</v>
      </c>
      <c r="I5" s="61">
        <v>45846</v>
      </c>
      <c r="J5" s="74" t="str">
        <f>IF('Physical Cash at Safe'!D28="Yes",'Physical Cash at Safe'!E28,IF('Borrower Wise Details'!D5&lt;&gt;"",'Borrower Wise Details'!D5,""))</f>
        <v>FN25-26-01282</v>
      </c>
      <c r="K5" s="81">
        <v>1</v>
      </c>
      <c r="L5" s="82">
        <v>2400</v>
      </c>
      <c r="M5" s="82">
        <v>0</v>
      </c>
      <c r="N5" s="82" t="s">
        <v>294</v>
      </c>
      <c r="O5" s="82" t="s">
        <v>295</v>
      </c>
      <c r="P5" s="82" t="s">
        <v>296</v>
      </c>
      <c r="Q5" s="82" t="s">
        <v>297</v>
      </c>
      <c r="R5" s="75" t="str">
        <f>IF('Physical Cash at Safe'!$D$28="Yes", 'Physical Cash at Safe'!$A$28, IF('Borrower Wise Details'!F5&lt;&gt;"", 'Borrower Wise Details'!F5, ""))</f>
        <v>Sonu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 xml:space="preserve">SF0092736 </v>
      </c>
      <c r="U5" s="77" t="s">
        <v>293</v>
      </c>
      <c r="V5" s="61">
        <v>45809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45846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45846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BH3963</v>
      </c>
      <c r="C5" s="50" t="str">
        <f>IF('Fraud Investigation Report'!D5="", "", 'Fraud Investigation Report'!D5)</f>
        <v>Paroo-2</v>
      </c>
      <c r="D5" s="68" t="str">
        <f>IF(OR('Fraud Investigation Report'!R5="", 'Fraud Investigation Report'!R5=0), "", 'Fraud Investigation Report'!R5)</f>
        <v>Sonu Kumar</v>
      </c>
      <c r="E5" s="68" t="str">
        <f>IF(OR('Fraud Investigation Report'!T5="", 'Fraud Investigation Report'!T5=0), "", 'Fraud Investigation Report'!T5)</f>
        <v xml:space="preserve">SF0092736 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FN25-26-01282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 t="s">
        <v>302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:D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258</v>
      </c>
      <c r="B4" s="41" t="s">
        <v>259</v>
      </c>
      <c r="C4" s="41" t="s">
        <v>260</v>
      </c>
      <c r="D4" s="41" t="s">
        <v>261</v>
      </c>
      <c r="E4" s="41" t="s">
        <v>262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264</v>
      </c>
      <c r="B6" s="18">
        <v>45846</v>
      </c>
      <c r="C6" s="18">
        <v>45845</v>
      </c>
      <c r="D6" s="18">
        <v>45846</v>
      </c>
      <c r="E6" s="19">
        <v>0.625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500</v>
      </c>
      <c r="C11" s="23">
        <f>B11*A11</f>
        <v>250000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50</v>
      </c>
      <c r="C12" s="23">
        <f>B12*A12</f>
        <v>10000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50</v>
      </c>
      <c r="C13" s="23">
        <f t="shared" ref="C13:C17" si="1">B13*A13</f>
        <v>5000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50</v>
      </c>
      <c r="C18" s="23">
        <f>B18</f>
        <v>50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265050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265050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265050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265</v>
      </c>
      <c r="C32" s="37" t="s">
        <v>82</v>
      </c>
      <c r="D32" s="138" t="s">
        <v>270</v>
      </c>
      <c r="E32" s="139"/>
    </row>
    <row r="33" spans="1:5" ht="18" customHeight="1" x14ac:dyDescent="0.3">
      <c r="A33" s="37" t="s">
        <v>83</v>
      </c>
      <c r="B33" s="106" t="s">
        <v>266</v>
      </c>
      <c r="C33" s="39" t="s">
        <v>84</v>
      </c>
      <c r="D33" s="132" t="s">
        <v>271</v>
      </c>
      <c r="E33" s="133"/>
    </row>
    <row r="34" spans="1:5" ht="27.6" x14ac:dyDescent="0.3">
      <c r="A34" s="39" t="s">
        <v>220</v>
      </c>
      <c r="B34" s="38" t="s">
        <v>267</v>
      </c>
      <c r="C34" s="39" t="s">
        <v>221</v>
      </c>
      <c r="D34" s="134" t="s">
        <v>272</v>
      </c>
      <c r="E34" s="135"/>
    </row>
    <row r="35" spans="1:5" ht="27.6" x14ac:dyDescent="0.3">
      <c r="A35" s="39" t="s">
        <v>222</v>
      </c>
      <c r="B35" s="38" t="s">
        <v>268</v>
      </c>
      <c r="C35" s="39" t="s">
        <v>224</v>
      </c>
      <c r="D35" s="134" t="s">
        <v>273</v>
      </c>
      <c r="E35" s="135"/>
    </row>
    <row r="36" spans="1:5" ht="25.5" customHeight="1" x14ac:dyDescent="0.3">
      <c r="A36" s="39" t="s">
        <v>223</v>
      </c>
      <c r="B36" s="38" t="s">
        <v>269</v>
      </c>
      <c r="C36" s="39" t="s">
        <v>225</v>
      </c>
      <c r="D36" s="136" t="s">
        <v>274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BH3963</v>
      </c>
      <c r="C5" s="119" t="str">
        <f>IF('Loan Outstanding Report'!$H$5="", "", 'Loan Outstanding Report'!$H$5)</f>
        <v>Paroo-2</v>
      </c>
      <c r="D5" s="41" t="s">
        <v>300</v>
      </c>
      <c r="E5" s="65">
        <v>45846</v>
      </c>
      <c r="F5" s="38" t="s">
        <v>291</v>
      </c>
      <c r="G5" s="49" t="s">
        <v>290</v>
      </c>
      <c r="H5" s="49" t="s">
        <v>247</v>
      </c>
      <c r="I5" s="120" t="s">
        <v>278</v>
      </c>
      <c r="J5" s="120" t="s">
        <v>280</v>
      </c>
      <c r="K5" s="120" t="s">
        <v>281</v>
      </c>
      <c r="L5" s="11">
        <v>350798016</v>
      </c>
      <c r="M5" s="65" t="s">
        <v>282</v>
      </c>
      <c r="N5" s="124">
        <v>44040</v>
      </c>
      <c r="O5" s="124">
        <v>2400</v>
      </c>
      <c r="P5" s="121" t="s">
        <v>139</v>
      </c>
      <c r="Q5" s="80">
        <v>45638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289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2" zoomScaleNormal="100" workbookViewId="0">
      <selection activeCell="BQ4" sqref="BQ4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45841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45841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0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263</v>
      </c>
      <c r="D5" s="38" t="s">
        <v>262</v>
      </c>
      <c r="E5" s="38" t="s">
        <v>261</v>
      </c>
      <c r="F5" s="38" t="s">
        <v>260</v>
      </c>
      <c r="G5" s="84" t="s">
        <v>258</v>
      </c>
      <c r="H5" s="38" t="s">
        <v>259</v>
      </c>
      <c r="I5" s="84">
        <v>180319</v>
      </c>
      <c r="J5" s="38" t="s">
        <v>275</v>
      </c>
      <c r="K5" s="84">
        <v>180319</v>
      </c>
      <c r="L5" s="84" t="s">
        <v>276</v>
      </c>
      <c r="M5" s="38" t="s">
        <v>277</v>
      </c>
      <c r="N5" s="84">
        <v>314228</v>
      </c>
      <c r="O5" s="84" t="s">
        <v>278</v>
      </c>
      <c r="P5" s="84">
        <v>433126</v>
      </c>
      <c r="Q5" s="38" t="s">
        <v>279</v>
      </c>
      <c r="R5" s="38" t="s">
        <v>249</v>
      </c>
      <c r="S5" s="84" t="s">
        <v>280</v>
      </c>
      <c r="T5" s="84" t="s">
        <v>280</v>
      </c>
      <c r="U5" s="84" t="s">
        <v>254</v>
      </c>
      <c r="V5" s="84" t="s">
        <v>250</v>
      </c>
      <c r="W5" s="84">
        <v>541</v>
      </c>
      <c r="X5" s="38" t="s">
        <v>251</v>
      </c>
      <c r="Y5" s="84">
        <v>350798016</v>
      </c>
      <c r="Z5" s="38" t="s">
        <v>281</v>
      </c>
      <c r="AA5" s="108" t="s">
        <v>282</v>
      </c>
      <c r="AB5" s="84">
        <v>44040</v>
      </c>
      <c r="AC5" s="108" t="s">
        <v>283</v>
      </c>
      <c r="AD5" s="84">
        <v>24</v>
      </c>
      <c r="AE5" s="84" t="s">
        <v>255</v>
      </c>
      <c r="AF5" s="84" t="s">
        <v>284</v>
      </c>
      <c r="AG5" s="108" t="s">
        <v>285</v>
      </c>
      <c r="AH5" s="84" t="s">
        <v>256</v>
      </c>
      <c r="AI5" s="108" t="s">
        <v>286</v>
      </c>
      <c r="AJ5" s="84">
        <v>1468</v>
      </c>
      <c r="AK5" s="84">
        <v>2400</v>
      </c>
      <c r="AL5" s="108" t="s">
        <v>287</v>
      </c>
      <c r="AM5" s="84">
        <v>34918.160000000003</v>
      </c>
      <c r="AN5" s="112">
        <v>12249.84</v>
      </c>
      <c r="AO5" s="112">
        <v>47168</v>
      </c>
      <c r="AP5" s="112">
        <v>9121.84</v>
      </c>
      <c r="AQ5" s="112">
        <v>378.16</v>
      </c>
      <c r="AR5" s="112">
        <v>9500</v>
      </c>
      <c r="AS5" s="112">
        <v>9121.84</v>
      </c>
      <c r="AT5" s="112">
        <v>378.16</v>
      </c>
      <c r="AU5" s="112">
        <v>9500</v>
      </c>
      <c r="AV5" s="84">
        <v>28</v>
      </c>
      <c r="AW5" s="84"/>
      <c r="AX5" s="84"/>
      <c r="AY5" s="108"/>
      <c r="AZ5" s="84"/>
      <c r="BA5" s="84"/>
      <c r="BB5" s="84" t="s">
        <v>252</v>
      </c>
      <c r="BC5" s="84" t="s">
        <v>253</v>
      </c>
      <c r="BD5" s="108"/>
      <c r="BE5" s="84">
        <v>0</v>
      </c>
      <c r="BF5" s="38" t="s">
        <v>280</v>
      </c>
      <c r="BG5" s="84" t="s">
        <v>288</v>
      </c>
      <c r="BH5" s="114" t="s">
        <v>257</v>
      </c>
      <c r="BI5" s="38" t="s">
        <v>110</v>
      </c>
      <c r="BJ5" s="85">
        <v>45846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2400</v>
      </c>
      <c r="BQ5" s="117" t="s">
        <v>201</v>
      </c>
      <c r="BR5" s="118" t="s">
        <v>301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2025-07-08T11:54:15Z</dcterms:modified>
</cp:coreProperties>
</file>