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Jul-25\Talaja\Talaja Branch Css Complaint\Talaja Branch Css Complaint\"/>
    </mc:Choice>
  </mc:AlternateContent>
  <xr:revisionPtr revIDLastSave="0" documentId="13_ncr:1_{BC473A2B-66A5-4A2C-BE60-9C2DC7F6ECB3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9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D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<sst xmlns="http://schemas.openxmlformats.org/spreadsheetml/2006/main" count="334" uniqueCount="289">
  <si>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</si>
  <si>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</si>
  <si>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</si>
  <si>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</si>
  <si>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</si>
  <si>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</si>
  <si>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</si>
  <si>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</si>
  <si>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</si>
  <si>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</si>
  <si>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</si>
  <si>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</si>
  <si>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</si>
  <si>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</si>
  <si>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</si>
  <si>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</si>
  <si>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</si>
  <si>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</si>
  <si>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</si>
  <si>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</si>
  <si>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</si>
  <si>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</si>
  <si>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</si>
  <si>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</si>
  <si>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</si>
  <si>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</si>
  <si>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</si>
  <si>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</si>
  <si>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</si>
  <si>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</si>
  <si>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</si>
  <si>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</si>
  <si>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</si>
  <si>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</si>
  <si>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</si>
  <si>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</si>
  <si>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</si>
  <si>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</si>
  <si>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</si>
  <si>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</si>
  <si>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</si>
  <si>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</si>
  <si>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</si>
  <si>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</si>
  <si>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</si>
  <si>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</si>
  <si>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</si>
  <si>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</si>
  <si>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</si>
  <si>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</si>
  <si>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</si>
  <si>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</si>
  <si>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</si>
  <si>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</si>
  <si>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</si>
  <si>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</si>
  <si>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</si>
  <si>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</si>
  <si>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</si>
  <si>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</si>
  <si>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</si>
  <si>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</si>
  <si>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</si>
  <si>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</si>
  <si>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</si>
  <si>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</si>
  <si>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</si>
  <si>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</si>
  <si>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</si>
  <si>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</si>
  <si>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</si>
  <si>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</si>
  <si>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</si>
  <si>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</si>
  <si>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</si>
  <si>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</si>
  <si>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</si>
  <si>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</si>
  <si>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</si>
  <si>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</si>
  <si>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</si>
  <si>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</si>
  <si>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</si>
  <si>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</si>
  <si>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</si>
  <si>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</si>
  <si>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</si>
  <si>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</si>
  <si>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</si>
  <si>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</si>
  <si>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</si>
  <si>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</si>
  <si>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</si>
  <si>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</si>
  <si>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</si>
  <si>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</si>
  <si>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</si>
  <si>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</si>
  <si>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</si>
  <si>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</si>
  <si>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</si>
  <si>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</si>
  <si>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</si>
  <si>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</si>
  <si>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</si>
  <si>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</si>
  <si>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</si>
  <si>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</si>
  <si>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</si>
  <si>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</si>
  <si>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</si>
  <si>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</si>
  <si>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</si>
  <si>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</si>
  <si>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</si>
  <si>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</si>
  <si>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</si>
  <si>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</si>
  <si>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</si>
  <si>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</si>
  <si>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</si>
  <si>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</si>
  <si>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</si>
  <si>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</si>
  <si>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</si>
  <si>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</si>
  <si>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</si>
  <si>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</si>
  <si>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</si>
  <si>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</si>
  <si>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</si>
  <si>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</si>
  <si>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</si>
  <si>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</si>
  <si>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</si>
  <si>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</si>
  <si>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</si>
  <si>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</si>
  <si>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</si>
  <si>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</si>
  <si>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</si>
  <si>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</si>
  <si>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</si>
  <si>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</si>
  <si>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</si>
  <si>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</si>
  <si>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</si>
  <si>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</si>
  <si>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</si>
  <si>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</si>
  <si>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</si>
  <si>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</si>
  <si>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</si>
  <si>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</si>
  <si>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</si>
  <si>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</si>
  <si>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</si>
  <si>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</si>
  <si>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</si>
  <si>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</si>
  <si>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</si>
  <si>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</si>
  <si>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</si>
  <si>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</si>
  <si>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</si>
  <si>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</si>
  <si>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</si>
  <si>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</si>
  <si>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</si>
  <si>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</si>
  <si>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</si>
  <si>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</si>
  <si>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</si>
  <si>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</si>
  <si>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</si>
  <si>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</si>
  <si>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</si>
  <si>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</si>
  <si>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</si>
  <si>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</si>
  <si>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</si>
  <si>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</si>
  <si>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</si>
  <si>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</si>
  <si>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</si>
  <si>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</si>
  <si>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</si>
  <si>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</si>
  <si>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</si>
  <si>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</si>
  <si>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</si>
  <si>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</si>
  <si>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</si>
  <si>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</si>
  <si>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</si>
  <si>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</si>
  <si>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</si>
  <si>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</si>
  <si>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</si>
  <si>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</si>
  <si>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</si>
  <si>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</si>
  <si>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</si>
  <si>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</si>
  <si>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</si>
  <si>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</si>
  <si>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</si>
  <si>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</si>
  <si>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</si>
  <si>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</si>
  <si>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</si>
  <si>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</si>
  <si>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</si>
  <si>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</si>
  <si>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</si>
  <si>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</si>
  <si>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</si>
  <si>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</si>
  <si>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</si>
  <si>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</si>
  <si>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</si>
  <si>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</si>
  <si>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</si>
  <si>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</si>
  <si>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</si>
  <si>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</si>
  <si>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</si>
  <si>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</si>
  <si>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</si>
  <si>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</si>
  <si>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</si>
  <si>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</si>
  <si>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</si>
  <si>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</si>
  <si>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</si>
  <si>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</si>
  <si>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</si>
  <si>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</si>
  <si>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</si>
  <si>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</si>
  <si>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</si>
  <si>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</si>
  <si>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</si>
  <si>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</si>
  <si>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</si>
  <si>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</si>
  <si>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</si>
  <si>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</si>
  <si>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</si>
  <si>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</si>
  <si>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</si>
  <si>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</si>
  <si>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Talaja</t>
  </si>
  <si>
    <t>GR3204</t>
  </si>
  <si>
    <t>DIHOR</t>
  </si>
  <si>
    <t>SF0083678</t>
  </si>
  <si>
    <t>Kalpesh Kanubhai Kamaliya</t>
  </si>
  <si>
    <t>bhadraval-1 c4 C11</t>
  </si>
  <si>
    <t>BHADRAVAL-1 C5 Harijan Vankar Was1 C11 G1</t>
  </si>
  <si>
    <t>Unnati</t>
  </si>
  <si>
    <t>SSF3854130</t>
  </si>
  <si>
    <t>SC</t>
  </si>
  <si>
    <t>HINDU</t>
  </si>
  <si>
    <t>Agriculture &amp; Farming</t>
  </si>
  <si>
    <t>PARMAR KANCHANBEN NARESHBHAI</t>
  </si>
  <si>
    <t>07-Dec-2023</t>
  </si>
  <si>
    <t>07</t>
  </si>
  <si>
    <t>0</t>
  </si>
  <si>
    <t>1 Yrs</t>
  </si>
  <si>
    <t>16 May 2023</t>
  </si>
  <si>
    <t>&lt;= 2 Years</t>
  </si>
  <si>
    <t>09-Jan-2024</t>
  </si>
  <si>
    <t>01-Sep-2024</t>
  </si>
  <si>
    <t>Open</t>
  </si>
  <si>
    <t>FN25-26-01303</t>
  </si>
  <si>
    <t>Dharmendra Chauhan</t>
  </si>
  <si>
    <t>SF0051585</t>
  </si>
  <si>
    <t>IA</t>
  </si>
  <si>
    <t>Terminated</t>
  </si>
  <si>
    <t>Completed-Report Submitted</t>
  </si>
  <si>
    <t>Sarvaiya Jagdishsinh Bharatsinh/SF0090319</t>
  </si>
  <si>
    <t>Vipul Kumar Sevak/SF0021971</t>
  </si>
  <si>
    <t>Pandey Akshay/SF0082745</t>
  </si>
  <si>
    <t>Vimesh Shah/SF0062146</t>
  </si>
  <si>
    <t>Vijaybhai Damor/SF0095420</t>
  </si>
  <si>
    <t>Borrower was paid her precloser Amount Rs.14415/- on 12-July-2024 to Ex. BM Dharmendra Chauhan but he paid borrower Emi as a Instalment month of Aug-24 to Sept-24 total Rs.2680/-(1340*2) left Rs:11735/- not posted in FIMO. (Note:-Cash Receipt sign not match with denomination and movement register But borrower secure about that he was paid amount to Dharmendra Parmar also borrower gave Written Statement)</t>
  </si>
  <si>
    <t>No Action Taken</t>
  </si>
  <si>
    <t>Branch Manager</t>
  </si>
  <si>
    <t>Dear Team,
As per the CSS team, the Internal Audit (IA) Team conducted the verification in JLY 2025, it was observed that a fraud amounting to Rs. 14415/- has taken place. Specifically, the  Dharmendra Chauhan/Branch Manager/SF0051585 , the collected amounts from borrowers but only for posted Rs:2680/- left Amount Rs:11735/- not posted in FIMO failed to perform the following actions:
Additionally, it was observed that the branch manager collected EMI payments from 1 borrowers, amounting Rs. 14415/- has taken but only for posted Rs:2680/- left Amount Rs:11735/- not posted in FIMO, and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</si>
</sst>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sz val="11.5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4" fillId="15" borderId="15" xfId="0" applyNumberFormat="1" applyFont="1" applyFill="1" applyBorder="1" applyAlignment="1">
      <alignment horizontal="center" vertical="center"/>
    </xf>
    <xf numFmtId="0" fontId="34" fillId="0" borderId="1" xfId="0" applyFont="1" applyBorder="1" applyAlignment="1">
      <alignment horizontal="left" vertical="center"/>
    </xf>
    <xf numFmtId="0" fontId="34" fillId="0" borderId="10" xfId="0" applyFont="1" applyBorder="1" applyAlignment="1">
      <alignment horizontal="left" vertical="center"/>
    </xf>
    <xf numFmtId="0" fontId="34" fillId="0" borderId="9" xfId="0" applyFont="1" applyBorder="1" applyAlignment="1">
      <alignment horizontal="left" vertical="center"/>
    </xf>
    <xf numFmtId="0" fontId="35" fillId="0" borderId="0" xfId="0" applyFont="1"/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>
      <c r="C7" s="54" t="s">
        <v>127</v>
      </c>
      <c r="E7" t="s">
        <v>117</v>
      </c>
      <c r="I7" t="s">
        <v>208</v>
      </c>
      <c r="K7" s="86"/>
    </row>
    <row r="8" spans="1:11">
      <c r="C8" s="54" t="s">
        <v>128</v>
      </c>
      <c r="E8" t="s">
        <v>116</v>
      </c>
      <c r="I8" t="s">
        <v>209</v>
      </c>
      <c r="K8" s="86"/>
    </row>
    <row r="9" spans="1:11">
      <c r="C9" s="54" t="s">
        <v>129</v>
      </c>
      <c r="I9" t="s">
        <v>205</v>
      </c>
      <c r="K9" s="86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5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GR3204</v>
      </c>
      <c r="D5" s="63" t="str">
        <f>IF('Physical Cash at Safe'!D28="Yes", 'Physical Cash at Safe'!B4, 'Borrower Wise Details'!C5)</f>
        <v>Talaja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129">
        <v>45833</v>
      </c>
      <c r="H5" s="106" t="s">
        <v>277</v>
      </c>
      <c r="I5" s="129">
        <v>45847</v>
      </c>
      <c r="J5" s="73" t="str">
        <f>IF('Physical Cash at Safe'!D28="Yes",'Physical Cash at Safe'!E28,IF('Borrower Wise Details'!D5&lt;&gt;"",'Borrower Wise Details'!D5,""))</f>
        <v>FN25-26-01303</v>
      </c>
      <c r="K5" s="80">
        <v>1</v>
      </c>
      <c r="L5" s="81">
        <v>14415</v>
      </c>
      <c r="M5" s="81">
        <v>2680</v>
      </c>
      <c r="N5" s="130" t="s">
        <v>280</v>
      </c>
      <c r="O5" s="131" t="s">
        <v>281</v>
      </c>
      <c r="P5" s="131" t="s">
        <v>282</v>
      </c>
      <c r="Q5" s="132" t="s">
        <v>283</v>
      </c>
      <c r="R5" s="74" t="str">
        <f>IF('Physical Cash at Safe'!$D$28="Yes", 'Physical Cash at Safe'!$A$28, IF('Borrower Wise Details'!F5&lt;&gt;"", 'Borrower Wise Details'!F5, ""))</f>
        <v>Dharmendra Chauhan</v>
      </c>
      <c r="S5" s="73" t="str">
        <f>IF('Physical Cash at Safe'!$D$28="Yes", 'Physical Cash at Safe'!$C$28, IF('Borrower Wise Details'!H5&lt;&gt;"", 'Borrower Wise Details'!H5, ""))</f>
        <v>Branch Manager</v>
      </c>
      <c r="T5" s="73" t="str">
        <f>IF('Physical Cash at Safe'!$D$28="Yes", 'Physical Cash at Safe'!$B$28, IF('Borrower Wise Details'!G5&lt;&gt;"", 'Borrower Wise Details'!G5, ""))</f>
        <v>SF0051585</v>
      </c>
      <c r="U5" s="76" t="s">
        <v>278</v>
      </c>
      <c r="V5" s="129">
        <v>45790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279</v>
      </c>
      <c r="Z5" s="61">
        <v>45848</v>
      </c>
      <c r="AA5" s="61">
        <v>45848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14415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2680</v>
      </c>
      <c r="AE5" s="125">
        <f>IF(AND(AC5="", AD5=""), "", IF(AD5="", AC5, AC5 - IF(ISNUMBER(AD5), AD5, 0)))</f>
        <v>11735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45848</v>
      </c>
      <c r="AH5" s="134" t="s">
        <v>288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3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0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GR3204</v>
      </c>
      <c r="C5" s="50" t="str">
        <f>IF('Fraud Investigation Report'!D5="", "", 'Fraud Investigation Report'!D5)</f>
        <v>Talaja</v>
      </c>
      <c r="D5" s="68" t="str">
        <f>IF(OR('Fraud Investigation Report'!R5="", 'Fraud Investigation Report'!R5=0), "", 'Fraud Investigation Report'!R5)</f>
        <v>Dharmendra Chauhan</v>
      </c>
      <c r="E5" s="68" t="str">
        <f>IF(OR('Fraud Investigation Report'!T5="", 'Fraud Investigation Report'!T5=0), "", 'Fraud Investigation Report'!T5)</f>
        <v>SF0051585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FN25-26-01303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14415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14415</v>
      </c>
      <c r="O5" s="69">
        <f>IF('Fraud Investigation Report'!AD5="", "", 'Fraud Investigation Report'!AD5)</f>
        <v>2680</v>
      </c>
      <c r="P5" s="125">
        <f>IF(AND(N5="", O5=""), "", IF(O5="", N5, N5 - IF(ISNUMBER(O5), O5, 0)))</f>
        <v>11735</v>
      </c>
      <c r="Q5" s="49"/>
      <c r="R5" s="83" t="s">
        <v>286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3" t="s">
        <v>2</v>
      </c>
      <c r="B1" s="154"/>
      <c r="C1" s="154"/>
      <c r="D1" s="154"/>
      <c r="E1" s="155"/>
    </row>
    <row r="2" spans="1:5" ht="18">
      <c r="A2" s="14"/>
      <c r="B2" s="156" t="s">
        <v>3</v>
      </c>
      <c r="C2" s="156"/>
      <c r="D2" s="156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57" t="s">
        <v>70</v>
      </c>
      <c r="B7" s="158"/>
      <c r="C7" s="158"/>
      <c r="D7" s="158"/>
      <c r="E7" s="158"/>
    </row>
    <row r="8" spans="1:5" ht="15" customHeight="1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2"/>
      <c r="C10" s="23"/>
      <c r="D10" s="92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5" t="s">
        <v>97</v>
      </c>
      <c r="B20" s="166"/>
      <c r="C20" s="32"/>
      <c r="D20" s="33" t="s">
        <v>91</v>
      </c>
      <c r="E20" s="34"/>
    </row>
    <row r="21" spans="1:5" ht="30" customHeight="1">
      <c r="A21" s="167" t="s">
        <v>88</v>
      </c>
      <c r="B21" s="168"/>
      <c r="C21" s="34"/>
      <c r="D21" s="33" t="s">
        <v>89</v>
      </c>
      <c r="E21" s="34"/>
    </row>
    <row r="22" spans="1:5" ht="30" customHeight="1">
      <c r="A22" s="167" t="s">
        <v>77</v>
      </c>
      <c r="B22" s="168"/>
      <c r="C22" s="34"/>
      <c r="D22" s="35" t="s">
        <v>78</v>
      </c>
      <c r="E22" s="34"/>
    </row>
    <row r="23" spans="1:5" ht="30" customHeight="1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52"/>
      <c r="C24" s="152"/>
      <c r="D24" s="152"/>
      <c r="E24" s="152"/>
    </row>
    <row r="25" spans="1:5" ht="57.75" customHeight="1">
      <c r="A25" s="36" t="s">
        <v>81</v>
      </c>
      <c r="B25" s="141"/>
      <c r="C25" s="141"/>
      <c r="D25" s="141"/>
      <c r="E25" s="141"/>
    </row>
    <row r="26" spans="1:5" ht="20.100000000000001" customHeight="1">
      <c r="A26" s="146" t="s">
        <v>190</v>
      </c>
      <c r="B26" s="146"/>
      <c r="C26" s="146"/>
      <c r="D26" s="146"/>
      <c r="E26" s="146"/>
    </row>
    <row r="27" spans="1:5" ht="27.75" customHeight="1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>
      <c r="A28" s="41"/>
      <c r="B28" s="41"/>
      <c r="C28" s="43"/>
      <c r="D28" s="43"/>
      <c r="E28" s="78"/>
    </row>
    <row r="29" spans="1:5" ht="30" customHeight="1">
      <c r="A29" s="71" t="s">
        <v>189</v>
      </c>
      <c r="B29" s="72" t="s">
        <v>188</v>
      </c>
      <c r="C29" s="71" t="s">
        <v>218</v>
      </c>
      <c r="D29" s="144" t="s">
        <v>219</v>
      </c>
      <c r="E29" s="145"/>
    </row>
    <row r="30" spans="1:5" ht="40.049999999999997" customHeight="1">
      <c r="A30" s="127"/>
      <c r="B30" s="127"/>
      <c r="C30" s="128" t="str">
        <f>IF(AND(A30="",B30=""),"",A30-B30)</f>
        <v/>
      </c>
      <c r="D30" s="147"/>
      <c r="E30" s="148"/>
    </row>
    <row r="31" spans="1:5" ht="15" customHeight="1">
      <c r="A31" s="149"/>
      <c r="B31" s="150"/>
      <c r="C31" s="150"/>
      <c r="D31" s="150"/>
      <c r="E31" s="151"/>
    </row>
    <row r="32" spans="1:5" ht="24.75" customHeight="1">
      <c r="A32" s="37" t="s">
        <v>220</v>
      </c>
      <c r="B32" s="38"/>
      <c r="C32" s="37" t="s">
        <v>82</v>
      </c>
      <c r="D32" s="142"/>
      <c r="E32" s="143"/>
    </row>
    <row r="33" spans="1:5" ht="18" customHeight="1">
      <c r="A33" s="37" t="s">
        <v>83</v>
      </c>
      <c r="B33" s="105" t="s">
        <v>145</v>
      </c>
      <c r="C33" s="39" t="s">
        <v>84</v>
      </c>
      <c r="D33" s="136" t="s">
        <v>145</v>
      </c>
      <c r="E33" s="137"/>
    </row>
    <row r="34" spans="1:5" ht="27.6">
      <c r="A34" s="39" t="s">
        <v>221</v>
      </c>
      <c r="B34" s="38"/>
      <c r="C34" s="39" t="s">
        <v>222</v>
      </c>
      <c r="D34" s="138"/>
      <c r="E34" s="139"/>
    </row>
    <row r="35" spans="1:5" ht="27.6">
      <c r="A35" s="39" t="s">
        <v>223</v>
      </c>
      <c r="B35" s="38"/>
      <c r="C35" s="39" t="s">
        <v>225</v>
      </c>
      <c r="D35" s="138"/>
      <c r="E35" s="139"/>
    </row>
    <row r="36" spans="1:5" ht="25.5" customHeight="1">
      <c r="A36" s="39" t="s">
        <v>224</v>
      </c>
      <c r="B36" s="38"/>
      <c r="C36" s="39" t="s">
        <v>226</v>
      </c>
      <c r="D36" s="140"/>
      <c r="E36" s="140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3" zoomScaleNormal="100" workbookViewId="0">
      <selection activeCell="W5" sqref="W5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GR3204</v>
      </c>
      <c r="C5" s="118" t="str">
        <f>IF('Loan Outstanding Report'!$H$5="", "", 'Loan Outstanding Report'!$H$5)</f>
        <v>Talaja</v>
      </c>
      <c r="D5" s="41" t="s">
        <v>274</v>
      </c>
      <c r="E5" s="65">
        <v>45848</v>
      </c>
      <c r="F5" s="38" t="s">
        <v>275</v>
      </c>
      <c r="G5" s="49" t="s">
        <v>276</v>
      </c>
      <c r="H5" s="49" t="s">
        <v>287</v>
      </c>
      <c r="I5" s="119" t="s">
        <v>257</v>
      </c>
      <c r="J5" s="119" t="s">
        <v>260</v>
      </c>
      <c r="K5" s="119" t="s">
        <v>264</v>
      </c>
      <c r="L5" s="11">
        <v>354120781</v>
      </c>
      <c r="M5" s="65" t="s">
        <v>265</v>
      </c>
      <c r="N5" s="123">
        <v>20000</v>
      </c>
      <c r="O5" s="123">
        <v>1340</v>
      </c>
      <c r="P5" s="120" t="s">
        <v>140</v>
      </c>
      <c r="Q5" s="79">
        <v>45485</v>
      </c>
      <c r="R5" s="123">
        <v>14415</v>
      </c>
      <c r="S5" s="123">
        <v>2680</v>
      </c>
      <c r="T5" s="123">
        <v>0</v>
      </c>
      <c r="U5" s="124">
        <f t="shared" ref="U5" si="0">IF(AND(ISBLANK(R5),ISBLANK(S5),ISBLANK(T5)),"",R5-(S5+T5))</f>
        <v>11735</v>
      </c>
      <c r="V5" s="116" t="s">
        <v>205</v>
      </c>
      <c r="W5" s="117" t="s">
        <v>285</v>
      </c>
    </row>
    <row r="6" spans="1:23" ht="25.05" customHeight="1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/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4" zoomScaleNormal="100" workbookViewId="0">
      <selection activeCell="BP5" sqref="BP5"/>
    </sheetView>
  </sheetViews>
  <sheetFormatPr defaultColWidth="0" defaultRowHeight="14.4" zeroHeight="1"/>
  <cols>
    <col min="1" max="1" width="8.5546875" style="98" customWidth="1"/>
    <col min="2" max="2" width="9.7773437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5.2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3" t="s">
        <v>253</v>
      </c>
      <c r="H5" s="38" t="s">
        <v>252</v>
      </c>
      <c r="I5" s="83">
        <v>187961</v>
      </c>
      <c r="J5" s="38" t="s">
        <v>254</v>
      </c>
      <c r="K5" s="83">
        <v>187961</v>
      </c>
      <c r="L5" s="83" t="s">
        <v>255</v>
      </c>
      <c r="M5" s="38" t="s">
        <v>256</v>
      </c>
      <c r="N5" s="83">
        <v>549403</v>
      </c>
      <c r="O5" s="83" t="s">
        <v>257</v>
      </c>
      <c r="P5" s="83">
        <v>912713</v>
      </c>
      <c r="Q5" s="38" t="s">
        <v>258</v>
      </c>
      <c r="R5" s="38" t="s">
        <v>259</v>
      </c>
      <c r="S5" s="83" t="s">
        <v>260</v>
      </c>
      <c r="T5" s="83" t="s">
        <v>260</v>
      </c>
      <c r="U5" s="83" t="s">
        <v>261</v>
      </c>
      <c r="V5" s="83" t="s">
        <v>262</v>
      </c>
      <c r="W5" s="83">
        <v>0</v>
      </c>
      <c r="X5" s="38" t="s">
        <v>263</v>
      </c>
      <c r="Y5" s="83">
        <v>354120781</v>
      </c>
      <c r="Z5" s="38" t="s">
        <v>264</v>
      </c>
      <c r="AA5" s="107" t="s">
        <v>265</v>
      </c>
      <c r="AB5" s="83">
        <v>20000</v>
      </c>
      <c r="AC5" s="107" t="s">
        <v>266</v>
      </c>
      <c r="AD5" s="83">
        <v>18</v>
      </c>
      <c r="AE5" s="83" t="s">
        <v>267</v>
      </c>
      <c r="AF5" s="83" t="s">
        <v>268</v>
      </c>
      <c r="AG5" s="107" t="s">
        <v>269</v>
      </c>
      <c r="AH5" s="83" t="s">
        <v>270</v>
      </c>
      <c r="AI5" s="107" t="s">
        <v>271</v>
      </c>
      <c r="AJ5" s="83">
        <v>1340</v>
      </c>
      <c r="AK5" s="83">
        <v>1340</v>
      </c>
      <c r="AL5" s="107" t="s">
        <v>272</v>
      </c>
      <c r="AM5" s="83">
        <v>8991.6299999999992</v>
      </c>
      <c r="AN5" s="111">
        <v>3068.37</v>
      </c>
      <c r="AO5" s="111">
        <v>12060</v>
      </c>
      <c r="AP5" s="111">
        <v>11008.37</v>
      </c>
      <c r="AQ5" s="111">
        <v>1186.6300000000001</v>
      </c>
      <c r="AR5" s="111">
        <v>12195</v>
      </c>
      <c r="AS5" s="111">
        <v>11008.37</v>
      </c>
      <c r="AT5" s="111">
        <v>1186.6300000000001</v>
      </c>
      <c r="AU5" s="111">
        <v>12195</v>
      </c>
      <c r="AV5" s="83">
        <v>19</v>
      </c>
      <c r="AW5" s="83"/>
      <c r="AX5" s="83"/>
      <c r="AY5" s="107"/>
      <c r="AZ5" s="83"/>
      <c r="BA5" s="83"/>
      <c r="BB5" s="83" t="s">
        <v>273</v>
      </c>
      <c r="BC5" s="83" t="s">
        <v>145</v>
      </c>
      <c r="BD5" s="107"/>
      <c r="BE5" s="83">
        <v>0</v>
      </c>
      <c r="BF5" s="38" t="s">
        <v>260</v>
      </c>
      <c r="BG5" s="133">
        <v>9499575284</v>
      </c>
      <c r="BH5" s="113" t="s">
        <v>284</v>
      </c>
      <c r="BI5" s="38" t="s">
        <v>111</v>
      </c>
      <c r="BJ5" s="84">
        <v>45848</v>
      </c>
      <c r="BK5" s="83"/>
      <c r="BL5" s="38"/>
      <c r="BM5" s="114" t="s">
        <v>119</v>
      </c>
      <c r="BN5" s="115" t="s">
        <v>201</v>
      </c>
      <c r="BO5" s="83" t="s">
        <v>245</v>
      </c>
      <c r="BP5" s="83">
        <v>14415</v>
      </c>
      <c r="BQ5" s="116" t="s">
        <v>209</v>
      </c>
      <c r="BR5" s="117" t="s">
        <v>285</v>
      </c>
    </row>
    <row r="6" spans="1:70" s="112" customFormat="1" ht="15" customHeight="1">
      <c r="A6" s="83">
        <v>2</v>
      </c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>
      <c r="A7" s="83">
        <v>3</v>
      </c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>
      <c r="A8" s="83">
        <v>4</v>
      </c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>
      <c r="A9" s="83">
        <v>5</v>
      </c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>
      <c r="A10" s="83">
        <v>6</v>
      </c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>
      <c r="A11" s="83">
        <v>7</v>
      </c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>
      <c r="A12" s="83">
        <v>8</v>
      </c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>
      <c r="A13" s="83">
        <v>9</v>
      </c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>
      <c r="A14" s="83">
        <v>10</v>
      </c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>
      <c r="A15" s="83">
        <v>11</v>
      </c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>
      <c r="A16" s="83">
        <v>12</v>
      </c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>
      <c r="A17" s="83">
        <v>13</v>
      </c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>
      <c r="A18" s="83">
        <v>14</v>
      </c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>
      <c r="A19" s="83">
        <v>15</v>
      </c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>
      <c r="A20" s="83">
        <v>16</v>
      </c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>
      <c r="A21" s="83">
        <v>17</v>
      </c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>
      <c r="A22" s="83">
        <v>18</v>
      </c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>
      <c r="A23" s="83">
        <v>19</v>
      </c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>
      <c r="A24" s="83">
        <v>20</v>
      </c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>
      <c r="A25" s="83">
        <v>21</v>
      </c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>
      <c r="A26" s="83">
        <v>22</v>
      </c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>
      <c r="A27" s="83">
        <v>23</v>
      </c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>
      <c r="A28" s="83">
        <v>24</v>
      </c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>
      <c r="A29" s="83">
        <v>25</v>
      </c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>
      <c r="A30" s="83">
        <v>26</v>
      </c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>
      <c r="A31" s="83">
        <v>27</v>
      </c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>
      <c r="A32" s="83">
        <v>28</v>
      </c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>
      <c r="A33" s="83">
        <v>29</v>
      </c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>
      <c r="A34" s="83">
        <v>30</v>
      </c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>
      <c r="A35" s="83">
        <v>31</v>
      </c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>
      <c r="A36" s="83">
        <v>32</v>
      </c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>
      <c r="A37" s="83">
        <v>33</v>
      </c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>
      <c r="A38" s="83">
        <v>34</v>
      </c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>
      <c r="A39" s="83">
        <v>35</v>
      </c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>
      <c r="A40" s="83">
        <v>36</v>
      </c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>
      <c r="A41" s="83">
        <v>37</v>
      </c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>
      <c r="A42" s="83">
        <v>38</v>
      </c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>
      <c r="A43" s="83">
        <v>39</v>
      </c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>
      <c r="A44" s="83">
        <v>40</v>
      </c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>
      <c r="A45" s="83">
        <v>41</v>
      </c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>
      <c r="A46" s="83">
        <v>42</v>
      </c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>
      <c r="A47" s="83">
        <v>43</v>
      </c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>
      <c r="A48" s="83">
        <v>44</v>
      </c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>
      <c r="A49" s="83">
        <v>45</v>
      </c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>
      <c r="A50" s="83">
        <v>46</v>
      </c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>
      <c r="A51" s="83">
        <v>47</v>
      </c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>
      <c r="A52" s="83">
        <v>48</v>
      </c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>
      <c r="A53" s="83">
        <v>49</v>
      </c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>
      <c r="A54" s="83">
        <v>50</v>
      </c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>
      <c r="A55" s="83">
        <v>51</v>
      </c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>
      <c r="A56" s="83">
        <v>52</v>
      </c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>
      <c r="A57" s="83">
        <v>53</v>
      </c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>
      <c r="A58" s="83">
        <v>54</v>
      </c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>
      <c r="A59" s="83">
        <v>55</v>
      </c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>
      <c r="A60" s="83">
        <v>56</v>
      </c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>
      <c r="A61" s="83">
        <v>57</v>
      </c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>
      <c r="A62" s="83">
        <v>58</v>
      </c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>
      <c r="A63" s="83">
        <v>59</v>
      </c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>
      <c r="A64" s="83">
        <v>60</v>
      </c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>
      <c r="A65" s="83">
        <v>61</v>
      </c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>
      <c r="A66" s="83">
        <v>62</v>
      </c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>
      <c r="A67" s="83">
        <v>63</v>
      </c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>
      <c r="A68" s="83">
        <v>64</v>
      </c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>
      <c r="A69" s="83">
        <v>65</v>
      </c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>
      <c r="A70" s="83">
        <v>66</v>
      </c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>
      <c r="A71" s="83">
        <v>67</v>
      </c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>
      <c r="A72" s="83">
        <v>68</v>
      </c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>
      <c r="A73" s="83">
        <v>69</v>
      </c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>
      <c r="A74" s="83">
        <v>70</v>
      </c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>
      <c r="A75" s="83">
        <v>71</v>
      </c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>
      <c r="A76" s="83">
        <v>72</v>
      </c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>
      <c r="A77" s="83">
        <v>73</v>
      </c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>
      <c r="A78" s="83">
        <v>74</v>
      </c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>
      <c r="A79" s="83">
        <v>75</v>
      </c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>
      <c r="A80" s="83">
        <v>76</v>
      </c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>
      <c r="A81" s="83">
        <v>77</v>
      </c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>
      <c r="A82" s="83">
        <v>78</v>
      </c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>
      <c r="A83" s="83">
        <v>79</v>
      </c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>
      <c r="A84" s="83">
        <v>80</v>
      </c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>
      <c r="A85" s="83">
        <v>81</v>
      </c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>
      <c r="A86" s="83">
        <v>82</v>
      </c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>
      <c r="A87" s="83">
        <v>83</v>
      </c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>
      <c r="A88" s="83">
        <v>84</v>
      </c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>
      <c r="A89" s="83">
        <v>85</v>
      </c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>
      <c r="A90" s="83">
        <v>86</v>
      </c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>
      <c r="A91" s="83">
        <v>87</v>
      </c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>
      <c r="A92" s="83">
        <v>88</v>
      </c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>
      <c r="A93" s="83">
        <v>89</v>
      </c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>
      <c r="A94" s="83">
        <v>90</v>
      </c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>
      <c r="A95" s="83">
        <v>91</v>
      </c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>
      <c r="A96" s="83">
        <v>92</v>
      </c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>
      <c r="A97" s="83">
        <v>93</v>
      </c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>
      <c r="A98" s="83">
        <v>94</v>
      </c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>
      <c r="A99" s="83">
        <v>95</v>
      </c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>
      <c r="A100" s="83">
        <v>96</v>
      </c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>
      <c r="A101" s="83">
        <v>97</v>
      </c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>
      <c r="A102" s="83">
        <v>98</v>
      </c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>
      <c r="A103" s="83">
        <v>99</v>
      </c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>
      <c r="A104" s="83">
        <v>100</v>
      </c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>
      <c r="A105" s="83">
        <v>101</v>
      </c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>
      <c r="A106" s="83">
        <v>102</v>
      </c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>
      <c r="A107" s="83">
        <v>103</v>
      </c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>
      <c r="A108" s="83">
        <v>104</v>
      </c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>
      <c r="A109" s="83">
        <v>105</v>
      </c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>
      <c r="A110" s="83">
        <v>106</v>
      </c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>
      <c r="A111" s="83">
        <v>107</v>
      </c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>
      <c r="A112" s="83">
        <v>108</v>
      </c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>
      <c r="A113" s="83">
        <v>109</v>
      </c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>
      <c r="A114" s="83">
        <v>110</v>
      </c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>
      <c r="A115" s="83">
        <v>111</v>
      </c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>
      <c r="A116" s="83">
        <v>112</v>
      </c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>
      <c r="A117" s="83">
        <v>113</v>
      </c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>
      <c r="A118" s="83">
        <v>114</v>
      </c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>
      <c r="A119" s="83">
        <v>115</v>
      </c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>
      <c r="A120" s="83">
        <v>116</v>
      </c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>
      <c r="A121" s="83">
        <v>117</v>
      </c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>
      <c r="A122" s="83">
        <v>118</v>
      </c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>
      <c r="A123" s="83">
        <v>119</v>
      </c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>
      <c r="A124" s="83">
        <v>120</v>
      </c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>
      <c r="A125" s="83">
        <v>121</v>
      </c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>
      <c r="A126" s="83">
        <v>122</v>
      </c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>
      <c r="A127" s="83">
        <v>123</v>
      </c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>
      <c r="A128" s="83">
        <v>124</v>
      </c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>
      <c r="A129" s="83">
        <v>125</v>
      </c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>
      <c r="A130" s="83">
        <v>126</v>
      </c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>
      <c r="A131" s="83">
        <v>127</v>
      </c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>
      <c r="A132" s="83">
        <v>128</v>
      </c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>
      <c r="A133" s="83">
        <v>129</v>
      </c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>
      <c r="A134" s="83">
        <v>130</v>
      </c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>
      <c r="A135" s="83">
        <v>131</v>
      </c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>
      <c r="A136" s="83">
        <v>132</v>
      </c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>
      <c r="A137" s="83">
        <v>133</v>
      </c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>
      <c r="A138" s="83">
        <v>134</v>
      </c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>
      <c r="A139" s="83">
        <v>135</v>
      </c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>
      <c r="A140" s="83">
        <v>136</v>
      </c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>
      <c r="A141" s="83">
        <v>137</v>
      </c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>
      <c r="A142" s="83">
        <v>138</v>
      </c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>
      <c r="A143" s="83">
        <v>139</v>
      </c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>
      <c r="A144" s="83">
        <v>140</v>
      </c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>
      <c r="A145" s="83">
        <v>141</v>
      </c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>
      <c r="A146" s="83">
        <v>142</v>
      </c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>
      <c r="A147" s="83">
        <v>143</v>
      </c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>
      <c r="A148" s="83">
        <v>144</v>
      </c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>
      <c r="A149" s="83">
        <v>145</v>
      </c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>
      <c r="A150" s="83">
        <v>146</v>
      </c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>
      <c r="A151" s="83">
        <v>147</v>
      </c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>
      <c r="A152" s="83">
        <v>148</v>
      </c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>
      <c r="A153" s="83">
        <v>149</v>
      </c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>
      <c r="A154" s="83">
        <v>150</v>
      </c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>
      <c r="A155" s="83">
        <v>151</v>
      </c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>
      <c r="A156" s="83">
        <v>152</v>
      </c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>
      <c r="A157" s="83">
        <v>153</v>
      </c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>
      <c r="A159" s="83">
        <v>155</v>
      </c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>
      <c r="A160" s="83">
        <v>156</v>
      </c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>
      <c r="A161" s="83">
        <v>157</v>
      </c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>
      <c r="A162" s="83">
        <v>158</v>
      </c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>
      <c r="A163" s="83">
        <v>159</v>
      </c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>
      <c r="A164" s="83">
        <v>160</v>
      </c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>
      <c r="A165" s="83">
        <v>161</v>
      </c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>
      <c r="A166" s="83">
        <v>162</v>
      </c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>
      <c r="A167" s="83">
        <v>163</v>
      </c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>
      <c r="A168" s="83">
        <v>164</v>
      </c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>
      <c r="A169" s="83">
        <v>165</v>
      </c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>
      <c r="A170" s="83">
        <v>166</v>
      </c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>
      <c r="A171" s="83">
        <v>167</v>
      </c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>
      <c r="A172" s="83">
        <v>168</v>
      </c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>
      <c r="A173" s="83">
        <v>169</v>
      </c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>
      <c r="A174" s="83">
        <v>170</v>
      </c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>
      <c r="A175" s="83">
        <v>171</v>
      </c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>
      <c r="A176" s="83">
        <v>172</v>
      </c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2025-07-10T15:11:25Z</dcterms:modified>
</cp:coreProperties>
</file>