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0195AC7D-BB01-4726-A4B2-5D7DA0DFFD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3" i="21" l="1"/>
  <c r="BP6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9" i="20" s="1"/>
  <c r="B5" i="20"/>
  <c r="B9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8" i="20" l="1"/>
  <c r="C10" i="20"/>
  <c r="B6" i="20"/>
  <c r="C6" i="20"/>
  <c r="B8" i="20"/>
  <c r="B10" i="20"/>
  <c r="C5" i="7"/>
  <c r="B5" i="24" s="1"/>
  <c r="D5" i="7"/>
  <c r="C5" i="24" s="1"/>
  <c r="B7" i="20"/>
  <c r="C7" i="20"/>
  <c r="F5" i="7" l="1"/>
  <c r="E5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<sst xmlns="http://schemas.openxmlformats.org/spreadsheetml/2006/main" count="1803" uniqueCount="554">
  <si>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</si>
  <si>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</si>
  <si>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</si>
  <si>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</si>
  <si>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</si>
  <si>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</si>
  <si>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</si>
  <si>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</si>
  <si>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</si>
  <si>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</si>
  <si>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</si>
  <si>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</si>
  <si>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</si>
  <si>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</si>
  <si>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</si>
  <si>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</si>
  <si>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</si>
  <si>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</si>
  <si>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</si>
  <si>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</si>
  <si>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</si>
  <si>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</si>
  <si>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</si>
  <si>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</si>
  <si>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</si>
  <si>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</si>
  <si>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</si>
  <si>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</si>
  <si>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</si>
  <si>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</si>
  <si>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</si>
  <si>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</si>
  <si>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</si>
  <si>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</si>
  <si>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</si>
  <si>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</si>
  <si>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</si>
  <si>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</si>
  <si>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</si>
  <si>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</si>
  <si>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</si>
  <si>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</si>
  <si>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</si>
  <si>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</si>
  <si>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</si>
  <si>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</si>
  <si>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</si>
  <si>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</si>
  <si>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</si>
  <si>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</si>
  <si>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</si>
  <si>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</si>
  <si>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</si>
  <si>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</si>
  <si>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</si>
  <si>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</si>
  <si>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</si>
  <si>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</si>
  <si>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</si>
  <si>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</si>
  <si>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</si>
  <si>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</si>
  <si>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</si>
  <si>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</si>
  <si>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</si>
  <si>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</si>
  <si>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</si>
  <si>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</si>
  <si>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</si>
  <si>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</si>
  <si>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</si>
  <si>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</si>
  <si>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</si>
  <si>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</si>
  <si>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</si>
  <si>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</si>
  <si>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</si>
  <si>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</si>
  <si>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</si>
  <si>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</si>
  <si>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</si>
  <si>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</si>
  <si>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</si>
  <si>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</si>
  <si>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</si>
  <si>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</si>
  <si>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</si>
  <si>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</si>
  <si>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</si>
  <si>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</si>
  <si>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Pappu Kumar ram/SF0047226</t>
  </si>
  <si>
    <t>Baban Kumar Ram/SF0064392</t>
  </si>
  <si>
    <t>Rakesh Kumar Singh/SF0007606</t>
  </si>
  <si>
    <t>Alok Kumar Raju/SF0091403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</si>
  <si>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</si>
  <si>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</si>
  <si>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</si>
  <si>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</si>
  <si>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</si>
  <si>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</si>
  <si>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</si>
  <si>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</si>
  <si>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</si>
  <si>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</si>
  <si>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</si>
  <si>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</si>
  <si>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</si>
  <si>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</si>
  <si>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</si>
  <si>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</si>
  <si>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</si>
  <si>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</si>
  <si>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</si>
  <si>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</si>
  <si>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</si>
  <si>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</si>
  <si>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</si>
  <si>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</si>
  <si>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</si>
  <si>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</si>
  <si>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BH3956</t>
  </si>
  <si>
    <t>Nautan-2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</si>
  <si>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</si>
  <si>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</si>
  <si>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</si>
  <si>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</si>
  <si>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</si>
  <si>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</si>
  <si>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</si>
  <si>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</si>
  <si>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</si>
  <si>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</si>
  <si>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</si>
  <si>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</si>
  <si>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</si>
  <si>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</si>
  <si>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</si>
  <si>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</si>
  <si>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</si>
  <si>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</si>
  <si>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</si>
  <si>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</si>
  <si>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</si>
  <si>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</si>
  <si>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</si>
  <si>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</si>
  <si>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</si>
  <si>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</si>
  <si>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</si>
  <si>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</si>
  <si>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</si>
  <si>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</si>
  <si>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</si>
  <si>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</si>
  <si>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</si>
  <si>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</si>
  <si>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</si>
  <si>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</si>
  <si>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</si>
  <si>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</si>
  <si>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</si>
  <si>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</si>
  <si>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</si>
  <si>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</si>
  <si>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</si>
  <si>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</si>
  <si>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</si>
  <si>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</si>
  <si>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Chandan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</si>
  <si>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</si>
  <si>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Rangila kumar 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</si>
  <si>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</si>
  <si>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SF0089250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</si>
  <si>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</si>
  <si>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SF0096941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</si>
  <si>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</si>
  <si>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</si>
  <si>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</si>
  <si>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</si>
  <si>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</si>
  <si>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</si>
  <si>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</si>
  <si>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</si>
  <si>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</si>
  <si>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</si>
  <si>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</si>
  <si>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</si>
  <si>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</si>
  <si>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</si>
  <si>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</si>
  <si>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</si>
  <si>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</si>
  <si>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</si>
  <si>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</si>
  <si>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</si>
  <si>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</si>
  <si>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</si>
  <si>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</si>
  <si>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</si>
  <si>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</si>
  <si>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</si>
  <si>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FN25-26-01332</t>
  </si>
  <si>
    <t>Bablu Ram</t>
  </si>
  <si>
    <t>SF0079609</t>
  </si>
  <si>
    <t>LO</t>
  </si>
  <si>
    <t>Kohargar C14</t>
  </si>
  <si>
    <t>SSF3772329</t>
  </si>
  <si>
    <t>SHOBHA DEVI</t>
  </si>
  <si>
    <t>21-Apr-2023</t>
  </si>
  <si>
    <t>Borrower paid her EMI Rs 2250 on dated 07-11-2024,but demand not entry by LO Bablu Ram.</t>
  </si>
  <si>
    <t>SSF3758679</t>
  </si>
  <si>
    <t>DROPATI DEVI</t>
  </si>
  <si>
    <t>19-Apr-2023</t>
  </si>
  <si>
    <t>Borrower paid her EMI Rs 2250 on dated 07-10-2024,but demand not entry by LO Bablu Ram.</t>
  </si>
  <si>
    <t>Kohargar C15</t>
  </si>
  <si>
    <t>SSF5214964</t>
  </si>
  <si>
    <t>KISHNAWATI DEVI</t>
  </si>
  <si>
    <t>03-Jan-2024</t>
  </si>
  <si>
    <t>Borrower paid her EMI Rs 2240 on dated 13-01-2024,but demand not entry by LO Bablu Ram.</t>
  </si>
  <si>
    <t>Sofwa tola C7</t>
  </si>
  <si>
    <t>SSF4494597</t>
  </si>
  <si>
    <t>ARATI DEVI</t>
  </si>
  <si>
    <t>11-Sep-2023</t>
  </si>
  <si>
    <t>Borrower paid her EMI Rs 2240 on dated 04-10-2024,but demand not entry by LO Bablu Ram.</t>
  </si>
  <si>
    <t>Borrower paid her EMI Rs 2240 on dated 04-11-2024,but demand not entry by LO Bablu Ram.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</si>
  <si>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</si>
  <si>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</si>
  <si>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</si>
  <si>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</si>
  <si>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</si>
  <si>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</si>
  <si>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</si>
  <si>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</si>
  <si>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</si>
  <si>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</si>
  <si>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</si>
  <si>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</si>
  <si>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</si>
  <si>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</si>
  <si>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</si>
  <si>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</si>
  <si>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</si>
  <si>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</si>
  <si>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</si>
  <si>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</si>
  <si>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</si>
  <si>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</si>
  <si>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</si>
  <si>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</si>
  <si>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</si>
  <si>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</si>
  <si>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</si>
  <si>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</si>
  <si>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</si>
  <si>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</si>
  <si>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</si>
  <si>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</si>
  <si>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</si>
  <si>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</si>
  <si>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</si>
  <si>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</si>
  <si>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</si>
  <si>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</si>
  <si>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</si>
  <si>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</si>
  <si>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</si>
  <si>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</si>
  <si>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</si>
  <si>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</si>
  <si>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</si>
  <si>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</si>
  <si>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</si>
  <si>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</si>
  <si>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</si>
  <si>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</si>
  <si>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</si>
  <si>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</si>
  <si>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</si>
  <si>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</si>
  <si>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</si>
  <si>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</si>
  <si>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</si>
  <si>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</si>
  <si>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</si>
  <si>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</si>
  <si>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</si>
  <si>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</si>
  <si>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</si>
  <si>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</si>
  <si>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</si>
  <si>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</si>
  <si>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</si>
  <si>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</si>
  <si>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</si>
  <si>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</si>
  <si>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Kohargar</t>
  </si>
  <si>
    <t>SF0094519</t>
  </si>
  <si>
    <t>Rohit Kumar Patel</t>
  </si>
  <si>
    <t>Kohargar C14 Indu Devi WARD NO 0071</t>
  </si>
  <si>
    <t>Chetana</t>
  </si>
  <si>
    <t>SC</t>
  </si>
  <si>
    <t>HINDU</t>
  </si>
  <si>
    <t>Agriculture &amp; Farming</t>
  </si>
  <si>
    <t>07</t>
  </si>
  <si>
    <t>1</t>
  </si>
  <si>
    <t>1 Yrs</t>
  </si>
  <si>
    <t>21 Apr 2023</t>
  </si>
  <si>
    <t>&lt;= 2 Years</t>
  </si>
  <si>
    <t>07-Jun-2023</t>
  </si>
  <si>
    <t>06-Jul-2025</t>
  </si>
  <si>
    <t/>
  </si>
  <si>
    <t>61-90</t>
  </si>
  <si>
    <t>Open</t>
  </si>
  <si>
    <t>7739033165</t>
  </si>
  <si>
    <t>Satyendra kumarSingh/SF0075615</t>
  </si>
  <si>
    <t>BC</t>
  </si>
  <si>
    <t>19 Apr 2023</t>
  </si>
  <si>
    <t>07-May-2025</t>
  </si>
  <si>
    <t>91-120</t>
  </si>
  <si>
    <t>7050886068</t>
  </si>
  <si>
    <t>1.Borrower paid her EMI Rs 2250 on dated 07-10-2024,but demand not entry by LO Bablu Ram.,2.Borrower paid her EMI Rs 2250 on dated 07-11-2024,but demand not entry by LO Bablu Ram.</t>
  </si>
  <si>
    <t>SSF3758709</t>
  </si>
  <si>
    <t>KUSHAMI DEVI</t>
  </si>
  <si>
    <t>05-Jun-2025</t>
  </si>
  <si>
    <t>6351744257</t>
  </si>
  <si>
    <t>lOAN Card Not Available</t>
  </si>
  <si>
    <t>SSF5752950</t>
  </si>
  <si>
    <t>OBC</t>
  </si>
  <si>
    <t>KOSHIKA DEVI</t>
  </si>
  <si>
    <t>08-Mar-2024</t>
  </si>
  <si>
    <t>08 Mar 2024</t>
  </si>
  <si>
    <t>07-Apr-2024</t>
  </si>
  <si>
    <t>07-Jul-2025</t>
  </si>
  <si>
    <t>Standard</t>
  </si>
  <si>
    <t>8863878941</t>
  </si>
  <si>
    <t>No Issur</t>
  </si>
  <si>
    <t>SSF3823351</t>
  </si>
  <si>
    <t>Construction Activity</t>
  </si>
  <si>
    <t>LALITA DEVI</t>
  </si>
  <si>
    <t>10-Jul-2025</t>
  </si>
  <si>
    <t>GL-2</t>
  </si>
  <si>
    <t>2 Yrs</t>
  </si>
  <si>
    <t>04 May 2023</t>
  </si>
  <si>
    <t>&gt; 2 to 4 Years</t>
  </si>
  <si>
    <t>07-Aug-2025</t>
  </si>
  <si>
    <t>9939242526</t>
  </si>
  <si>
    <t>Kohargar C15 Assha Devi Achhelal Das Ward 51</t>
  </si>
  <si>
    <t>03 Jan 2024</t>
  </si>
  <si>
    <t>07-Feb-2024</t>
  </si>
  <si>
    <t>14-Jul-2025</t>
  </si>
  <si>
    <t>31-60</t>
  </si>
  <si>
    <t>9905832651</t>
  </si>
  <si>
    <t>Shiwrajpur</t>
  </si>
  <si>
    <t>Shiwrajpur C41</t>
  </si>
  <si>
    <t>Shiwrajpur C41 SHIWRAJPUR Bajar Se Utar School Ke Pas1</t>
  </si>
  <si>
    <t>SSF4251769</t>
  </si>
  <si>
    <t>KAVITA DEVI</t>
  </si>
  <si>
    <t>31-Jul-2023</t>
  </si>
  <si>
    <t>02</t>
  </si>
  <si>
    <t>31 Jul 2023</t>
  </si>
  <si>
    <t>02-Sep-2023</t>
  </si>
  <si>
    <t>04-Jul-2025</t>
  </si>
  <si>
    <t>9779007492</t>
  </si>
  <si>
    <t>Fake signature done by branch staff. Sign not matched with the fraudulent staffs sign.</t>
  </si>
  <si>
    <t>Shiwrajpur C41 Machhar Gava Se Purab1</t>
  </si>
  <si>
    <t>SSF4209296</t>
  </si>
  <si>
    <t>RENU DEVI</t>
  </si>
  <si>
    <t>27-Jul-2023</t>
  </si>
  <si>
    <t>27 Jul 2023</t>
  </si>
  <si>
    <t>06-May-2025</t>
  </si>
  <si>
    <t>9572586299</t>
  </si>
  <si>
    <t>Sofwa tola</t>
  </si>
  <si>
    <t>Rangila Kumar</t>
  </si>
  <si>
    <t>Sofwa tola C7 Krishna Ji Khalwa Khap Tola1</t>
  </si>
  <si>
    <t>04</t>
  </si>
  <si>
    <t>11 Sep 2023</t>
  </si>
  <si>
    <t>04-Oct-2023</t>
  </si>
  <si>
    <t>28-Jun-2025</t>
  </si>
  <si>
    <t>6203519828</t>
  </si>
  <si>
    <t>1.Borrower paid her EMI Rs 2240 on dated 04-10-2024,but demand not entry by LO Bablu Ram.,2.Borrower paid her EMI Rs 2240 on dated 04-11-2024,but demand not entry by LO Bablu Ram.</t>
  </si>
  <si>
    <t>SSF4246598</t>
  </si>
  <si>
    <t>Agarbathi Making</t>
  </si>
  <si>
    <t>PRABHAVATI DEVI</t>
  </si>
  <si>
    <t>01-Aug-2023</t>
  </si>
  <si>
    <t>01 Aug 2023</t>
  </si>
  <si>
    <t>02-Jul-2025</t>
  </si>
  <si>
    <t>9771329907</t>
  </si>
  <si>
    <t>Loan Card Not Available</t>
  </si>
  <si>
    <t>Shiwrajpur C42</t>
  </si>
  <si>
    <t>richa tiwari C42 G3</t>
  </si>
  <si>
    <t>SSF4553918</t>
  </si>
  <si>
    <t>PUNAM KUMARI</t>
  </si>
  <si>
    <t>18-Sep-2023</t>
  </si>
  <si>
    <t>09</t>
  </si>
  <si>
    <t>18 Sep 2023</t>
  </si>
  <si>
    <t>09-Nov-2023</t>
  </si>
  <si>
    <t>09-Jul-2025</t>
  </si>
  <si>
    <t>7260822502</t>
  </si>
  <si>
    <t>659394</t>
  </si>
  <si>
    <t>1141957</t>
  </si>
  <si>
    <t>SSF4826227</t>
  </si>
  <si>
    <t>NIRMLA DEVI</t>
  </si>
  <si>
    <t>07-Nov-2023</t>
  </si>
  <si>
    <t>03</t>
  </si>
  <si>
    <t>07 Nov 2023</t>
  </si>
  <si>
    <t>03-Dec-2023</t>
  </si>
  <si>
    <t>03-Jul-2025</t>
  </si>
  <si>
    <t>9934069697</t>
  </si>
  <si>
    <t>690931</t>
  </si>
  <si>
    <t>NIRANJAN 690931 G8</t>
  </si>
  <si>
    <t>SSF5125587</t>
  </si>
  <si>
    <t>VIBHA KUMARI</t>
  </si>
  <si>
    <t>20-Dec-2023</t>
  </si>
  <si>
    <t>10</t>
  </si>
  <si>
    <t>20 Dec 2023</t>
  </si>
  <si>
    <t>10-Feb-2024</t>
  </si>
  <si>
    <t>26-Jun-2025</t>
  </si>
  <si>
    <t>9608328156</t>
  </si>
  <si>
    <t>Shiwrajpur C29</t>
  </si>
  <si>
    <t>sharda chanda devi C29 G2</t>
  </si>
  <si>
    <t>SSF5192842</t>
  </si>
  <si>
    <t>BABUNTI DEVI</t>
  </si>
  <si>
    <t>29-Dec-2023</t>
  </si>
  <si>
    <t>29 Dec 2023</t>
  </si>
  <si>
    <t>03-Feb-2024</t>
  </si>
  <si>
    <t>8709839808</t>
  </si>
  <si>
    <t>SSF5215292</t>
  </si>
  <si>
    <t>RAMPATI DEVI</t>
  </si>
  <si>
    <t>02-Jan-2024</t>
  </si>
  <si>
    <t>02 Jan 2024</t>
  </si>
  <si>
    <t>02-Feb-2024</t>
  </si>
  <si>
    <t>08-Jun-2025</t>
  </si>
  <si>
    <t>8084687030</t>
  </si>
  <si>
    <t>SSF5567922</t>
  </si>
  <si>
    <t>PRABHAWATI DEVI</t>
  </si>
  <si>
    <t>15-Feb-2024</t>
  </si>
  <si>
    <t>15 Feb 2024</t>
  </si>
  <si>
    <t>09-Mar-2024</t>
  </si>
  <si>
    <t>7070014653</t>
  </si>
  <si>
    <t>Shiwrajpur C29 Chanda Devi1</t>
  </si>
  <si>
    <t>SSF6063283</t>
  </si>
  <si>
    <t>PRATIMA DEVI</t>
  </si>
  <si>
    <t>26-Apr-2024</t>
  </si>
  <si>
    <t>0 Yrs</t>
  </si>
  <si>
    <t>26 Apr 2024</t>
  </si>
  <si>
    <t>03-Jun-2024</t>
  </si>
  <si>
    <t>7496097731</t>
  </si>
  <si>
    <t>seema devi panday tola C42 G4</t>
  </si>
  <si>
    <t>SSF6063732</t>
  </si>
  <si>
    <t>MUSLIM</t>
  </si>
  <si>
    <t>SAKINA KHATOON</t>
  </si>
  <si>
    <t>28-Apr-2024</t>
  </si>
  <si>
    <t>28 Apr 2024</t>
  </si>
  <si>
    <t>09-Jun-2024</t>
  </si>
  <si>
    <t>30-Jun-2025</t>
  </si>
  <si>
    <t>6202530298</t>
  </si>
  <si>
    <t>SID951375423538</t>
  </si>
  <si>
    <t>SONI DEVI</t>
  </si>
  <si>
    <t>23-May-2024</t>
  </si>
  <si>
    <t>GL-3</t>
  </si>
  <si>
    <t>5 Yrs</t>
  </si>
  <si>
    <t>15 Nov 2019</t>
  </si>
  <si>
    <t>&gt; 4 to 6 Years</t>
  </si>
  <si>
    <t>03-Jul-2024</t>
  </si>
  <si>
    <t>6283171267</t>
  </si>
  <si>
    <t>SSF5143873</t>
  </si>
  <si>
    <t>PHUL MATI KUMARI</t>
  </si>
  <si>
    <t>01-Sep-2024</t>
  </si>
  <si>
    <t>2</t>
  </si>
  <si>
    <t>23 Dec 2023</t>
  </si>
  <si>
    <t>09-Oct-2024</t>
  </si>
  <si>
    <t>19-May-2025</t>
  </si>
  <si>
    <t>8797971198</t>
  </si>
  <si>
    <t>654757</t>
  </si>
  <si>
    <t>chathimaiya</t>
  </si>
  <si>
    <t>Abhilasha - JLG Loans-Monthly-Migrated</t>
  </si>
  <si>
    <t>SID951375369847</t>
  </si>
  <si>
    <t>SITA DEVI</t>
  </si>
  <si>
    <t>22-Oct-2019</t>
  </si>
  <si>
    <t>22 Oct 2019</t>
  </si>
  <si>
    <t>10-Dec-2022</t>
  </si>
  <si>
    <t>8847324673</t>
  </si>
  <si>
    <t xml:space="preserve">Telua </t>
  </si>
  <si>
    <t>686539</t>
  </si>
  <si>
    <t>ASHA DEVI TELUA</t>
  </si>
  <si>
    <t>SSF4684038</t>
  </si>
  <si>
    <t>LALCHUNI DEVI</t>
  </si>
  <si>
    <t>10-Oct-2023</t>
  </si>
  <si>
    <t>10 Oct 2023</t>
  </si>
  <si>
    <t>12-Jul-2025</t>
  </si>
  <si>
    <t>7070562478</t>
  </si>
  <si>
    <t>SSF4684375</t>
  </si>
  <si>
    <t>KANTI DEVI</t>
  </si>
  <si>
    <t>8969134378</t>
  </si>
  <si>
    <t>SSF4742620</t>
  </si>
  <si>
    <t>SUNITA DEVI</t>
  </si>
  <si>
    <t>19-Oct-2023</t>
  </si>
  <si>
    <t>19 Oct 2023</t>
  </si>
  <si>
    <t>09-Dec-2023</t>
  </si>
  <si>
    <t>8581079358</t>
  </si>
  <si>
    <t>FULIYAKHAND</t>
  </si>
  <si>
    <t>Bardaha C64</t>
  </si>
  <si>
    <t>Bardaha C64 Sarita Devi Fuliyakhad Ward No 071</t>
  </si>
  <si>
    <t>SSF5003426</t>
  </si>
  <si>
    <t>SHANTI DEVI</t>
  </si>
  <si>
    <t>04-Dec-2023</t>
  </si>
  <si>
    <t>04 Dec 2023</t>
  </si>
  <si>
    <t>04-Jan-2024</t>
  </si>
  <si>
    <t>7542998067</t>
  </si>
  <si>
    <t>SSF5003469</t>
  </si>
  <si>
    <t>SARITA DEVI</t>
  </si>
  <si>
    <t>7367096800</t>
  </si>
  <si>
    <t>SSF5003632</t>
  </si>
  <si>
    <t>GENDAWALI KUMARI</t>
  </si>
  <si>
    <t>8273640043</t>
  </si>
  <si>
    <t>SSF5131662</t>
  </si>
  <si>
    <t>LAKSHMI DEVI</t>
  </si>
  <si>
    <t>21-Dec-2023</t>
  </si>
  <si>
    <t>21 Dec 2023</t>
  </si>
  <si>
    <t>09-Feb-2024</t>
  </si>
  <si>
    <t>7634918740</t>
  </si>
  <si>
    <t>SSF5170230</t>
  </si>
  <si>
    <t>TARA DEVI</t>
  </si>
  <si>
    <t>26-Dec-2023</t>
  </si>
  <si>
    <t>26 Dec 2023</t>
  </si>
  <si>
    <t>9708917905</t>
  </si>
  <si>
    <t>647896</t>
  </si>
  <si>
    <t>ganga</t>
  </si>
  <si>
    <t>SID951375264279</t>
  </si>
  <si>
    <t>04-Mar-2024</t>
  </si>
  <si>
    <t>4</t>
  </si>
  <si>
    <t>23 Dec 2020</t>
  </si>
  <si>
    <t>8700487471</t>
  </si>
  <si>
    <t>SID951375623507</t>
  </si>
  <si>
    <t>MALA DEVI</t>
  </si>
  <si>
    <t>30-Mar-2024</t>
  </si>
  <si>
    <t>3</t>
  </si>
  <si>
    <t>30 Jan 2020</t>
  </si>
  <si>
    <t>09-May-2024</t>
  </si>
  <si>
    <t>8235882830</t>
  </si>
  <si>
    <t>SSF5998684</t>
  </si>
  <si>
    <t>DURGAVATI DEVI</t>
  </si>
  <si>
    <t>15-Apr-2024</t>
  </si>
  <si>
    <t>15 Apr 2024</t>
  </si>
  <si>
    <t>04-May-2024</t>
  </si>
  <si>
    <t>8847267568</t>
  </si>
  <si>
    <t>SSF5264038</t>
  </si>
  <si>
    <t>INDU DEVI</t>
  </si>
  <si>
    <t>20-Nov-2024</t>
  </si>
  <si>
    <t>12 Jan 2024</t>
  </si>
  <si>
    <t>07-Jan-2025</t>
  </si>
  <si>
    <t>7255041846</t>
  </si>
  <si>
    <t>Completed-Report Submitted</t>
  </si>
  <si>
    <t>1.Fraud has been identified by business team on 11-07-2025 against LO bablu Ram/SF0079609
2.Complain team raised complain on 11-07-2025 vide complain number FN25-26-01332 respectively.
3.At the time of Complain raised 02 borrower was affected of Rs.8980. 
4.Post verification of 33 borrowers identified  04 borrowers were affected on it amounting of Rs.13470/-.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</si>
</sst>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H4" sqref="AH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BH3956</v>
      </c>
      <c r="D5" s="113" t="str">
        <f>IF('Physical Cash at Safe'!D28="Yes",'Physical Cash at Safe'!A4,'Borrower Wise Details'!C5)</f>
        <v>Nautan-2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45849</v>
      </c>
      <c r="H5" s="115" t="s">
        <v>89</v>
      </c>
      <c r="I5" s="114">
        <v>45849</v>
      </c>
      <c r="J5" s="117" t="str">
        <f>IF('Physical Cash at Safe'!D28="Yes",'Physical Cash at Safe'!E28,IF('Borrower Wise Details'!D5&lt;&gt;"",'Borrower Wise Details'!D5,""))</f>
        <v>FN25-26-01332</v>
      </c>
      <c r="K5" s="118">
        <v>2</v>
      </c>
      <c r="L5" s="119">
        <v>8980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Bablu Ram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SF0079609</v>
      </c>
      <c r="U5" s="122" t="s">
        <v>94</v>
      </c>
      <c r="V5" s="114">
        <v>45699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552</v>
      </c>
      <c r="Z5" s="114">
        <v>45853</v>
      </c>
      <c r="AA5" s="114">
        <v>45854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13470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13470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4">
        <v>45854</v>
      </c>
      <c r="AH5" s="126" t="s">
        <v>553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95</v>
      </c>
      <c r="B3" s="95"/>
      <c r="C3" s="95"/>
      <c r="D3" s="95"/>
      <c r="E3" s="95"/>
      <c r="F3" s="95"/>
      <c r="G3" s="95"/>
      <c r="H3" s="132" t="s">
        <v>96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97</v>
      </c>
      <c r="C4" s="97" t="s">
        <v>98</v>
      </c>
      <c r="D4" s="97" t="s">
        <v>99</v>
      </c>
      <c r="E4" s="97" t="s">
        <v>100</v>
      </c>
      <c r="F4" s="97" t="s">
        <v>101</v>
      </c>
      <c r="G4" s="97" t="s">
        <v>102</v>
      </c>
      <c r="H4" s="97" t="s">
        <v>103</v>
      </c>
      <c r="I4" s="97" t="s">
        <v>104</v>
      </c>
      <c r="J4" s="97" t="s">
        <v>105</v>
      </c>
      <c r="K4" s="97" t="s">
        <v>106</v>
      </c>
      <c r="L4" s="97" t="s">
        <v>107</v>
      </c>
      <c r="M4" s="97" t="s">
        <v>108</v>
      </c>
      <c r="N4" s="97" t="s">
        <v>109</v>
      </c>
      <c r="O4" s="97" t="s">
        <v>110</v>
      </c>
      <c r="P4" s="97" t="s">
        <v>111</v>
      </c>
      <c r="Q4" s="97" t="s">
        <v>112</v>
      </c>
      <c r="R4" s="105" t="s">
        <v>113</v>
      </c>
    </row>
    <row r="5" spans="1:18" ht="24.75" customHeight="1">
      <c r="A5" s="98">
        <v>1</v>
      </c>
      <c r="B5" s="41" t="str">
        <f>IF('Fraud Investigation Report'!C5="","",'Fraud Investigation Report'!C5)</f>
        <v>BH3956</v>
      </c>
      <c r="C5" s="98" t="str">
        <f>IF('Fraud Investigation Report'!D5="","",'Fraud Investigation Report'!D5)</f>
        <v>Nautan-2</v>
      </c>
      <c r="D5" s="99" t="str">
        <f>IF(OR('Fraud Investigation Report'!R5="",'Fraud Investigation Report'!R5=0),"",'Fraud Investigation Report'!R5)</f>
        <v>Bablu Ram</v>
      </c>
      <c r="E5" s="99" t="str">
        <f>IF(OR('Fraud Investigation Report'!T5="",'Fraud Investigation Report'!T5=0),"",'Fraud Investigation Report'!T5)</f>
        <v>SF0079609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FN25-26-01332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13470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13470</v>
      </c>
      <c r="O5" s="100">
        <f>IF('Fraud Investigation Report'!AD5="","",'Fraud Investigation Report'!AD5)</f>
        <v>0</v>
      </c>
      <c r="P5" s="103">
        <f>IF(AND(N5="",O5=""),"",IF(O5="",N5,N5-IF(ISNUMBER(O5),O5,0)))</f>
        <v>13470</v>
      </c>
      <c r="Q5" s="45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5" sqref="D35:E35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5"/>
      <c r="B2" s="136" t="s">
        <v>53</v>
      </c>
      <c r="C2" s="136"/>
      <c r="D2" s="136"/>
      <c r="E2" s="56"/>
    </row>
    <row r="3" spans="1:5" ht="14.4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3" t="s">
        <v>121</v>
      </c>
      <c r="C4" s="43" t="s">
        <v>122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45853</v>
      </c>
      <c r="C6" s="61">
        <v>45852</v>
      </c>
      <c r="D6" s="61">
        <v>45853</v>
      </c>
      <c r="E6" s="62">
        <v>0.29166666666666702</v>
      </c>
    </row>
    <row r="7" spans="1:5" ht="15.6">
      <c r="A7" s="137" t="s">
        <v>131</v>
      </c>
      <c r="B7" s="138"/>
      <c r="C7" s="138"/>
      <c r="D7" s="138"/>
      <c r="E7" s="138"/>
    </row>
    <row r="8" spans="1:5" ht="15" customHeight="1">
      <c r="A8" s="164" t="s">
        <v>132</v>
      </c>
      <c r="B8" s="139" t="s">
        <v>133</v>
      </c>
      <c r="C8" s="140"/>
      <c r="D8" s="141" t="s">
        <v>134</v>
      </c>
      <c r="E8" s="142"/>
    </row>
    <row r="9" spans="1:5" ht="14.4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35</v>
      </c>
      <c r="C11" s="67">
        <f>B11*A11</f>
        <v>17500</v>
      </c>
      <c r="D11" s="69">
        <v>35</v>
      </c>
      <c r="E11" s="67">
        <f t="shared" ref="E11:E17" si="0">D11*A11</f>
        <v>17500</v>
      </c>
    </row>
    <row r="12" spans="1:5" ht="14.4">
      <c r="A12" s="68">
        <v>200</v>
      </c>
      <c r="B12" s="69">
        <v>25</v>
      </c>
      <c r="C12" s="67">
        <f>B12*A12</f>
        <v>5000</v>
      </c>
      <c r="D12" s="69">
        <v>25</v>
      </c>
      <c r="E12" s="67">
        <f t="shared" si="0"/>
        <v>5000</v>
      </c>
    </row>
    <row r="13" spans="1:5" ht="14.4">
      <c r="A13" s="68">
        <v>100</v>
      </c>
      <c r="B13" s="69">
        <v>30</v>
      </c>
      <c r="C13" s="67">
        <f t="shared" ref="C13:C17" si="1">B13*A13</f>
        <v>3000</v>
      </c>
      <c r="D13" s="69">
        <v>30</v>
      </c>
      <c r="E13" s="67">
        <f t="shared" si="0"/>
        <v>3000</v>
      </c>
    </row>
    <row r="14" spans="1:5" ht="14.4">
      <c r="A14" s="68">
        <v>50</v>
      </c>
      <c r="B14" s="69">
        <v>7</v>
      </c>
      <c r="C14" s="67">
        <f t="shared" si="1"/>
        <v>350</v>
      </c>
      <c r="D14" s="69">
        <v>7</v>
      </c>
      <c r="E14" s="67">
        <f t="shared" si="0"/>
        <v>350</v>
      </c>
    </row>
    <row r="15" spans="1:5" ht="14.4">
      <c r="A15" s="68">
        <v>20</v>
      </c>
      <c r="B15" s="69">
        <v>4</v>
      </c>
      <c r="C15" s="67">
        <f t="shared" si="1"/>
        <v>80</v>
      </c>
      <c r="D15" s="69">
        <v>4</v>
      </c>
      <c r="E15" s="67">
        <f t="shared" si="0"/>
        <v>80</v>
      </c>
    </row>
    <row r="16" spans="1:5" ht="14.4">
      <c r="A16" s="68">
        <v>10</v>
      </c>
      <c r="B16" s="69">
        <v>2</v>
      </c>
      <c r="C16" s="67">
        <f t="shared" si="1"/>
        <v>20</v>
      </c>
      <c r="D16" s="69">
        <v>2</v>
      </c>
      <c r="E16" s="67">
        <f t="shared" si="0"/>
        <v>20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137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 ht="14.4">
      <c r="A19" s="73"/>
      <c r="B19" s="74" t="s">
        <v>138</v>
      </c>
      <c r="C19" s="75">
        <f>SUM(C10:C18)</f>
        <v>25950</v>
      </c>
      <c r="D19" s="74" t="s">
        <v>138</v>
      </c>
      <c r="E19" s="75">
        <f>SUM(E10:E18)</f>
        <v>25950</v>
      </c>
    </row>
    <row r="20" spans="1:5" ht="30" customHeight="1">
      <c r="A20" s="143" t="s">
        <v>139</v>
      </c>
      <c r="B20" s="144"/>
      <c r="C20" s="76">
        <v>25950</v>
      </c>
      <c r="D20" s="77" t="s">
        <v>140</v>
      </c>
      <c r="E20" s="78">
        <v>0</v>
      </c>
    </row>
    <row r="21" spans="1:5" ht="30" customHeight="1">
      <c r="A21" s="145" t="s">
        <v>141</v>
      </c>
      <c r="B21" s="146"/>
      <c r="C21" s="78">
        <v>0</v>
      </c>
      <c r="D21" s="77" t="s">
        <v>142</v>
      </c>
      <c r="E21" s="78">
        <v>0</v>
      </c>
    </row>
    <row r="22" spans="1:5" ht="30" customHeight="1">
      <c r="A22" s="145" t="s">
        <v>143</v>
      </c>
      <c r="B22" s="146"/>
      <c r="C22" s="78">
        <v>0</v>
      </c>
      <c r="D22" s="79" t="s">
        <v>144</v>
      </c>
      <c r="E22" s="78"/>
    </row>
    <row r="23" spans="1:5" ht="30" customHeight="1">
      <c r="A23" s="145" t="s">
        <v>145</v>
      </c>
      <c r="B23" s="146"/>
      <c r="C23" s="80">
        <f>(C19+C21)-(E20+E21)-E19</f>
        <v>0</v>
      </c>
      <c r="D23" s="81" t="s">
        <v>146</v>
      </c>
      <c r="E23" s="78"/>
    </row>
    <row r="24" spans="1:5" ht="82.5" customHeight="1">
      <c r="A24" s="77" t="s">
        <v>147</v>
      </c>
      <c r="B24" s="147"/>
      <c r="C24" s="147"/>
      <c r="D24" s="147"/>
      <c r="E24" s="147"/>
    </row>
    <row r="25" spans="1:5" ht="57.75" customHeight="1">
      <c r="A25" s="82" t="s">
        <v>148</v>
      </c>
      <c r="B25" s="148"/>
      <c r="C25" s="148"/>
      <c r="D25" s="148"/>
      <c r="E25" s="148"/>
    </row>
    <row r="26" spans="1:5" ht="20.100000000000001" customHeight="1">
      <c r="A26" s="149" t="s">
        <v>149</v>
      </c>
      <c r="B26" s="149"/>
      <c r="C26" s="149"/>
      <c r="D26" s="149"/>
      <c r="E26" s="149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50" t="s">
        <v>158</v>
      </c>
      <c r="E29" s="151"/>
    </row>
    <row r="30" spans="1:5" ht="40.049999999999997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159</v>
      </c>
      <c r="B32" s="14" t="s">
        <v>160</v>
      </c>
      <c r="C32" s="89" t="s">
        <v>161</v>
      </c>
      <c r="D32" s="157" t="s">
        <v>162</v>
      </c>
      <c r="E32" s="158"/>
    </row>
    <row r="33" spans="1:5" ht="18" customHeight="1">
      <c r="A33" s="89" t="s">
        <v>163</v>
      </c>
      <c r="B33" s="14" t="s">
        <v>164</v>
      </c>
      <c r="C33" s="90" t="s">
        <v>165</v>
      </c>
      <c r="D33" s="159" t="s">
        <v>166</v>
      </c>
      <c r="E33" s="160"/>
    </row>
    <row r="34" spans="1:5" ht="27.6">
      <c r="A34" s="90" t="s">
        <v>167</v>
      </c>
      <c r="B34" s="14" t="s">
        <v>168</v>
      </c>
      <c r="C34" s="90" t="s">
        <v>169</v>
      </c>
      <c r="D34" s="161" t="s">
        <v>170</v>
      </c>
      <c r="E34" s="162"/>
    </row>
    <row r="35" spans="1:5" ht="27.6">
      <c r="A35" s="90" t="s">
        <v>171</v>
      </c>
      <c r="B35" s="14" t="s">
        <v>172</v>
      </c>
      <c r="C35" s="90" t="s">
        <v>173</v>
      </c>
      <c r="D35" s="161" t="s">
        <v>174</v>
      </c>
      <c r="E35" s="162"/>
    </row>
    <row r="36" spans="1:5" ht="25.5" customHeight="1">
      <c r="A36" s="90" t="s">
        <v>175</v>
      </c>
      <c r="B36" s="14" t="s">
        <v>176</v>
      </c>
      <c r="C36" s="90" t="s">
        <v>177</v>
      </c>
      <c r="D36" s="163" t="s">
        <v>204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D6" sqref="D6"/>
    </sheetView>
  </sheetViews>
  <sheetFormatPr defaultColWidth="0" defaultRowHeight="13.8" zeroHeight="1"/>
  <cols>
    <col min="1" max="1" width="4.33203125" style="32" customWidth="1"/>
    <col min="2" max="2" width="7.6640625" style="32" customWidth="1"/>
    <col min="3" max="3" width="7.5546875" style="32" customWidth="1"/>
    <col min="4" max="4" width="10.5546875" style="32" customWidth="1"/>
    <col min="5" max="5" width="9.109375" style="32" customWidth="1"/>
    <col min="6" max="6" width="9.77734375" style="32" customWidth="1"/>
    <col min="7" max="7" width="10.77734375" style="32" customWidth="1"/>
    <col min="8" max="8" width="14.5546875" style="32" customWidth="1"/>
    <col min="9" max="9" width="12.5546875" style="32" customWidth="1"/>
    <col min="10" max="10" width="14.33203125" style="32" customWidth="1"/>
    <col min="11" max="11" width="21.44140625" style="32" customWidth="1"/>
    <col min="12" max="12" width="12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15.777343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13.664062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178</v>
      </c>
      <c r="E3" s="37" t="s">
        <v>179</v>
      </c>
      <c r="F3" s="37" t="s">
        <v>180</v>
      </c>
      <c r="U3" s="37" t="s">
        <v>179</v>
      </c>
      <c r="V3" s="37" t="s">
        <v>180</v>
      </c>
    </row>
    <row r="4" spans="1:23" ht="42.75" customHeight="1">
      <c r="A4" s="38" t="s">
        <v>55</v>
      </c>
      <c r="B4" s="39" t="s">
        <v>181</v>
      </c>
      <c r="C4" s="39" t="s">
        <v>98</v>
      </c>
      <c r="D4" s="39" t="s">
        <v>182</v>
      </c>
      <c r="E4" s="39" t="s">
        <v>183</v>
      </c>
      <c r="F4" s="39" t="s">
        <v>184</v>
      </c>
      <c r="G4" s="39" t="s">
        <v>185</v>
      </c>
      <c r="H4" s="39" t="s">
        <v>186</v>
      </c>
      <c r="I4" s="39" t="s">
        <v>187</v>
      </c>
      <c r="J4" s="39" t="s">
        <v>188</v>
      </c>
      <c r="K4" s="39" t="s">
        <v>189</v>
      </c>
      <c r="L4" s="39" t="s">
        <v>190</v>
      </c>
      <c r="M4" s="46" t="s">
        <v>191</v>
      </c>
      <c r="N4" s="39" t="s">
        <v>192</v>
      </c>
      <c r="O4" s="39" t="s">
        <v>193</v>
      </c>
      <c r="P4" s="39" t="s">
        <v>194</v>
      </c>
      <c r="Q4" s="39" t="s">
        <v>195</v>
      </c>
      <c r="R4" s="39" t="s">
        <v>196</v>
      </c>
      <c r="S4" s="39" t="s">
        <v>197</v>
      </c>
      <c r="T4" s="39" t="s">
        <v>198</v>
      </c>
      <c r="U4" s="39" t="s">
        <v>199</v>
      </c>
      <c r="V4" s="39" t="s">
        <v>8</v>
      </c>
      <c r="W4" s="39" t="s">
        <v>200</v>
      </c>
    </row>
    <row r="5" spans="1:23" ht="25.05" customHeight="1">
      <c r="A5" s="40">
        <v>1</v>
      </c>
      <c r="B5" s="41" t="str">
        <f>IF('Loan Outstanding Report'!$G$5="","",'Loan Outstanding Report'!$G$5)</f>
        <v>BH3956</v>
      </c>
      <c r="C5" s="42" t="str">
        <f>IF('Loan Outstanding Report'!$H$5="","",'Loan Outstanding Report'!$H$5)</f>
        <v>Nautan-2</v>
      </c>
      <c r="D5" s="43" t="s">
        <v>201</v>
      </c>
      <c r="E5" s="44">
        <v>45853</v>
      </c>
      <c r="F5" s="14" t="s">
        <v>202</v>
      </c>
      <c r="G5" s="45" t="s">
        <v>203</v>
      </c>
      <c r="H5" s="45" t="s">
        <v>204</v>
      </c>
      <c r="I5" s="13" t="s">
        <v>205</v>
      </c>
      <c r="J5" s="13" t="s">
        <v>206</v>
      </c>
      <c r="K5" s="13" t="s">
        <v>207</v>
      </c>
      <c r="L5" s="13">
        <v>351421758</v>
      </c>
      <c r="M5" s="13" t="s">
        <v>208</v>
      </c>
      <c r="N5" s="15">
        <v>42000</v>
      </c>
      <c r="O5" s="15">
        <v>2250</v>
      </c>
      <c r="P5" s="47" t="s">
        <v>9</v>
      </c>
      <c r="Q5" s="51">
        <v>45603</v>
      </c>
      <c r="R5" s="50">
        <v>2250</v>
      </c>
      <c r="S5" s="50">
        <v>0</v>
      </c>
      <c r="T5" s="50">
        <v>0</v>
      </c>
      <c r="U5" s="52">
        <f t="shared" ref="U5" si="0">IF(AND(ISBLANK(R5),ISBLANK(S5),ISBLANK(T5)),"",R5-(S5+T5))</f>
        <v>2250</v>
      </c>
      <c r="V5" s="28" t="s">
        <v>7</v>
      </c>
      <c r="W5" s="29" t="s">
        <v>209</v>
      </c>
    </row>
    <row r="6" spans="1:23" ht="25.05" customHeight="1">
      <c r="A6" s="40">
        <v>2</v>
      </c>
      <c r="B6" s="41" t="str">
        <f>IF(J6&lt;&gt;"",$B$5,"")</f>
        <v>BH3956</v>
      </c>
      <c r="C6" s="42" t="str">
        <f>IF(J6&lt;&gt;"",$C$5,"")</f>
        <v>Nautan-2</v>
      </c>
      <c r="D6" s="43" t="str">
        <f>IF(J6&lt;&gt;"",$D$5,"")</f>
        <v>FN25-26-01332</v>
      </c>
      <c r="E6" s="44">
        <v>45853</v>
      </c>
      <c r="F6" s="14" t="str">
        <f>IF(J6&lt;&gt;"",$F$5,"")</f>
        <v>Bablu Ram</v>
      </c>
      <c r="G6" s="45" t="str">
        <f>IF(J6&lt;&gt;"",$G$5,"")</f>
        <v>SF0079609</v>
      </c>
      <c r="H6" s="45" t="str">
        <f>IF(J6&lt;&gt;"",$H$5,"")</f>
        <v>LO</v>
      </c>
      <c r="I6" s="13" t="s">
        <v>205</v>
      </c>
      <c r="J6" s="13" t="s">
        <v>210</v>
      </c>
      <c r="K6" s="13" t="s">
        <v>211</v>
      </c>
      <c r="L6" s="13">
        <v>351396149</v>
      </c>
      <c r="M6" s="13" t="s">
        <v>212</v>
      </c>
      <c r="N6" s="15">
        <v>42000</v>
      </c>
      <c r="O6" s="15">
        <v>2250</v>
      </c>
      <c r="P6" s="47" t="s">
        <v>9</v>
      </c>
      <c r="Q6" s="51">
        <v>45572</v>
      </c>
      <c r="R6" s="50">
        <v>2250</v>
      </c>
      <c r="S6" s="50">
        <v>0</v>
      </c>
      <c r="T6" s="50">
        <v>0</v>
      </c>
      <c r="U6" s="52">
        <f t="shared" ref="U6:U69" si="1">IF(AND(ISBLANK(R6),ISBLANK(S6),ISBLANK(T6)),"",R6-(S6+T6))</f>
        <v>2250</v>
      </c>
      <c r="V6" s="28" t="s">
        <v>7</v>
      </c>
      <c r="W6" s="29" t="s">
        <v>213</v>
      </c>
    </row>
    <row r="7" spans="1:23" ht="25.05" customHeight="1">
      <c r="A7" s="40">
        <v>3</v>
      </c>
      <c r="B7" s="41" t="str">
        <f t="shared" ref="B7:B70" si="2">IF(J7&lt;&gt;"",$B$5,"")</f>
        <v>BH3956</v>
      </c>
      <c r="C7" s="42" t="str">
        <f t="shared" ref="C7:C70" si="3">IF(J7&lt;&gt;"",$C$5,"")</f>
        <v>Nautan-2</v>
      </c>
      <c r="D7" s="43" t="str">
        <f t="shared" ref="D7:D70" si="4">IF(J7&lt;&gt;"",$D$5,"")</f>
        <v>FN25-26-01332</v>
      </c>
      <c r="E7" s="44">
        <v>45853</v>
      </c>
      <c r="F7" s="14" t="str">
        <f t="shared" ref="F7:F70" si="5">IF(J7&lt;&gt;"",$F$5,"")</f>
        <v>Bablu Ram</v>
      </c>
      <c r="G7" s="45" t="str">
        <f t="shared" ref="G7:G70" si="6">IF(J7&lt;&gt;"",$G$5,"")</f>
        <v>SF0079609</v>
      </c>
      <c r="H7" s="45" t="str">
        <f t="shared" ref="H7:H70" si="7">IF(J7&lt;&gt;"",$H$5,"")</f>
        <v>LO</v>
      </c>
      <c r="I7" s="13" t="s">
        <v>205</v>
      </c>
      <c r="J7" s="13" t="s">
        <v>210</v>
      </c>
      <c r="K7" s="13" t="s">
        <v>211</v>
      </c>
      <c r="L7" s="13">
        <v>351396149</v>
      </c>
      <c r="M7" s="13" t="s">
        <v>212</v>
      </c>
      <c r="N7" s="15">
        <v>42000</v>
      </c>
      <c r="O7" s="15">
        <v>2250</v>
      </c>
      <c r="P7" s="47" t="s">
        <v>9</v>
      </c>
      <c r="Q7" s="51">
        <v>45603</v>
      </c>
      <c r="R7" s="50">
        <v>2250</v>
      </c>
      <c r="S7" s="50">
        <v>0</v>
      </c>
      <c r="T7" s="50">
        <v>0</v>
      </c>
      <c r="U7" s="52">
        <f t="shared" si="1"/>
        <v>2250</v>
      </c>
      <c r="V7" s="28" t="s">
        <v>7</v>
      </c>
      <c r="W7" s="53" t="s">
        <v>209</v>
      </c>
    </row>
    <row r="8" spans="1:23" ht="25.05" customHeight="1">
      <c r="A8" s="40">
        <v>4</v>
      </c>
      <c r="B8" s="41" t="str">
        <f t="shared" si="2"/>
        <v>BH3956</v>
      </c>
      <c r="C8" s="42" t="str">
        <f t="shared" si="3"/>
        <v>Nautan-2</v>
      </c>
      <c r="D8" s="43" t="str">
        <f t="shared" si="4"/>
        <v>FN25-26-01332</v>
      </c>
      <c r="E8" s="44">
        <v>45853</v>
      </c>
      <c r="F8" s="14" t="str">
        <f t="shared" si="5"/>
        <v>Bablu Ram</v>
      </c>
      <c r="G8" s="45" t="str">
        <f t="shared" si="6"/>
        <v>SF0079609</v>
      </c>
      <c r="H8" s="45" t="str">
        <f t="shared" si="7"/>
        <v>LO</v>
      </c>
      <c r="I8" s="13" t="s">
        <v>214</v>
      </c>
      <c r="J8" s="13" t="s">
        <v>215</v>
      </c>
      <c r="K8" s="13" t="s">
        <v>216</v>
      </c>
      <c r="L8" s="13">
        <v>354439695</v>
      </c>
      <c r="M8" s="13" t="s">
        <v>217</v>
      </c>
      <c r="N8" s="15">
        <v>42000</v>
      </c>
      <c r="O8" s="15">
        <v>2240</v>
      </c>
      <c r="P8" s="47" t="s">
        <v>9</v>
      </c>
      <c r="Q8" s="51">
        <v>45304</v>
      </c>
      <c r="R8" s="50">
        <v>2240</v>
      </c>
      <c r="S8" s="50">
        <v>0</v>
      </c>
      <c r="T8" s="50">
        <v>0</v>
      </c>
      <c r="U8" s="52">
        <f t="shared" si="1"/>
        <v>2240</v>
      </c>
      <c r="V8" s="28" t="s">
        <v>7</v>
      </c>
      <c r="W8" s="29" t="s">
        <v>218</v>
      </c>
    </row>
    <row r="9" spans="1:23" ht="25.05" customHeight="1">
      <c r="A9" s="40">
        <v>5</v>
      </c>
      <c r="B9" s="41" t="str">
        <f t="shared" si="2"/>
        <v>BH3956</v>
      </c>
      <c r="C9" s="42" t="str">
        <f t="shared" si="3"/>
        <v>Nautan-2</v>
      </c>
      <c r="D9" s="43" t="str">
        <f t="shared" si="4"/>
        <v>FN25-26-01332</v>
      </c>
      <c r="E9" s="44">
        <v>45853</v>
      </c>
      <c r="F9" s="14" t="str">
        <f t="shared" si="5"/>
        <v>Bablu Ram</v>
      </c>
      <c r="G9" s="45" t="str">
        <f t="shared" si="6"/>
        <v>SF0079609</v>
      </c>
      <c r="H9" s="45" t="str">
        <f t="shared" si="7"/>
        <v>LO</v>
      </c>
      <c r="I9" s="13" t="s">
        <v>219</v>
      </c>
      <c r="J9" s="13" t="s">
        <v>220</v>
      </c>
      <c r="K9" s="13" t="s">
        <v>221</v>
      </c>
      <c r="L9" s="13">
        <v>352927442</v>
      </c>
      <c r="M9" s="13" t="s">
        <v>222</v>
      </c>
      <c r="N9" s="15">
        <v>42000</v>
      </c>
      <c r="O9" s="15">
        <v>2240</v>
      </c>
      <c r="P9" s="47" t="s">
        <v>9</v>
      </c>
      <c r="Q9" s="51">
        <v>45569</v>
      </c>
      <c r="R9" s="50">
        <v>2240</v>
      </c>
      <c r="S9" s="50">
        <v>0</v>
      </c>
      <c r="T9" s="50">
        <v>0</v>
      </c>
      <c r="U9" s="52">
        <f t="shared" si="1"/>
        <v>2240</v>
      </c>
      <c r="V9" s="28" t="s">
        <v>7</v>
      </c>
      <c r="W9" s="29" t="s">
        <v>223</v>
      </c>
    </row>
    <row r="10" spans="1:23" ht="25.05" customHeight="1">
      <c r="A10" s="40">
        <v>6</v>
      </c>
      <c r="B10" s="41" t="str">
        <f t="shared" si="2"/>
        <v>BH3956</v>
      </c>
      <c r="C10" s="42" t="str">
        <f t="shared" si="3"/>
        <v>Nautan-2</v>
      </c>
      <c r="D10" s="43" t="str">
        <f t="shared" si="4"/>
        <v>FN25-26-01332</v>
      </c>
      <c r="E10" s="44">
        <v>45853</v>
      </c>
      <c r="F10" s="14" t="str">
        <f t="shared" si="5"/>
        <v>Bablu Ram</v>
      </c>
      <c r="G10" s="45" t="str">
        <f t="shared" si="6"/>
        <v>SF0079609</v>
      </c>
      <c r="H10" s="45" t="str">
        <f t="shared" si="7"/>
        <v>LO</v>
      </c>
      <c r="I10" s="13" t="s">
        <v>219</v>
      </c>
      <c r="J10" s="13" t="s">
        <v>220</v>
      </c>
      <c r="K10" s="13" t="s">
        <v>221</v>
      </c>
      <c r="L10" s="13">
        <v>352927442</v>
      </c>
      <c r="M10" s="13" t="s">
        <v>222</v>
      </c>
      <c r="N10" s="15">
        <v>42000</v>
      </c>
      <c r="O10" s="15">
        <v>2240</v>
      </c>
      <c r="P10" s="47" t="s">
        <v>9</v>
      </c>
      <c r="Q10" s="51">
        <v>45965</v>
      </c>
      <c r="R10" s="50">
        <v>2240</v>
      </c>
      <c r="S10" s="50">
        <v>0</v>
      </c>
      <c r="T10" s="50">
        <v>0</v>
      </c>
      <c r="U10" s="52">
        <f t="shared" si="1"/>
        <v>2240</v>
      </c>
      <c r="V10" s="28" t="s">
        <v>7</v>
      </c>
      <c r="W10" s="53" t="s">
        <v>224</v>
      </c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8"/>
      <c r="W11" s="5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8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8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8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8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8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8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8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8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8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8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8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8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8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8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8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8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8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8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8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8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8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8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8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8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8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8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8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8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8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8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8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8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8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8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8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8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8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8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8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8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8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8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8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8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8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8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8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8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8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8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8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8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8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8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8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8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8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8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8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8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8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8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8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8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8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8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8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8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8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8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8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8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8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8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8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8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8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8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8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8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8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8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8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8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8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8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8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8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8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8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8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8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8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8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8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8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8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8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8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8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8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8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8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8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8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8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8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8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8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8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8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8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8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8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8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8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8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8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8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8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8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8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8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8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8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8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8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8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8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8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8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8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8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8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8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8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8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8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8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8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8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8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8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8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8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8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8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8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8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8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8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8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8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8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8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8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8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8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8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8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8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8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8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8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8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8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8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8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8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8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8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8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8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8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8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8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8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8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8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8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8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8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8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8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8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8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8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8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8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8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8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8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8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8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8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8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8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8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8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8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8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8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8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8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8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8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8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8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8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8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8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8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8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8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8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8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8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8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8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8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8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8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8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8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8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8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8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8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8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8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8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8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8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8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8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8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8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8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8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8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8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8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8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8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8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8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8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8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8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8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8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8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8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8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8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8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8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8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8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8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8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8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8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8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8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8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8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8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8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8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8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8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8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8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8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8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8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8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8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8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8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8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8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8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8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8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8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8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8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8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8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8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8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8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8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8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8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8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8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8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8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8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8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8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8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8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8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8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8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8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8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8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8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8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8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8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8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8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8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8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8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8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8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8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8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8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8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8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8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8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8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8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8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8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8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8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8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8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8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8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8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8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8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8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8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8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8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8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8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8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8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8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8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8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8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8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8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8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8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8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8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8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8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8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8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8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8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8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8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8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8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8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8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8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8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8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8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8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8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8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8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8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8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8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8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8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8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8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8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8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8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8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8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8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8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8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8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8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8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8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8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8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8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8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8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8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8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8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8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8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8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8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8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8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8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8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8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8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8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8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8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8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8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8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8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8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8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8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8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8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8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8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8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8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8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8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8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8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8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8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8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8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8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8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8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8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8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8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8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8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8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8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8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8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8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8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8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8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8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8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8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8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8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8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8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8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8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8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8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8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8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8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8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8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8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8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8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8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8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8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8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8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8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8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8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8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8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8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8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8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8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8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8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8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8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8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8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8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8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8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8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8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8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8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8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8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8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8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8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8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8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8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8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8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8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8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8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8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8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8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8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8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8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8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8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8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8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8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8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8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8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8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8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8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8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8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8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8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8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8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8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8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8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8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8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8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8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8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8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8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8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8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8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8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8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8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8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8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8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8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8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8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8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8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8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8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8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8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8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8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8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8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8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8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8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8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8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8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8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8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8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8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8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8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8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8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8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8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8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8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8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8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8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8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8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8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8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8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8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8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8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8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8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8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8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8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8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8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8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8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8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8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8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8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8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8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8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8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8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8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8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8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8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8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8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8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8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8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8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8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8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8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8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8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8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8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8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8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8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8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8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8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8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8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8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8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8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8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8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8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8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8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8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8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8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8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8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8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8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8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8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8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8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8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8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8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8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8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8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8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8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8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8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8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8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8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8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8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8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8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8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8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8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8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8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8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8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8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8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8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8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8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8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8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8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8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8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8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8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8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8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8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8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8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8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8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8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8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8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8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8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8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8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8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8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8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8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8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8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8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8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8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8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8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8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8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8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8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8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8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8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8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8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8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8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8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8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8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8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8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8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8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8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8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8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8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8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8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8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8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8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8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8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8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8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8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8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8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8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8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8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8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8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8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8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8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8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8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8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8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8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8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8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8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8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8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8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8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8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8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8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8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8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8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8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8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8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8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8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8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8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8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8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8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8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8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8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8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8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8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8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8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8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8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8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8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8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8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8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8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8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8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8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8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8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8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8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8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8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8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8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8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8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8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8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8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8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8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8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8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8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8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8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8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8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8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8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8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8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8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8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8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8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8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8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8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8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8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8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8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8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8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8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8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8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8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8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8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8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8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8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8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8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8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8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8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8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8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8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8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8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8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8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8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8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8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8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8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8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8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8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8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8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8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8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8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8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8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8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8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8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8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8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8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8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8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8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8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8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8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8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8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8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8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8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8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8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8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8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8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8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8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8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8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8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8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8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8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8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8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8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8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8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8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8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8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8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8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8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8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8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8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8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8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8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8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8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8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8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8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8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8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8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8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8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8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8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8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8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8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8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8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8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8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8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8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8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8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8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8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8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8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8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8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8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8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8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8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8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8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8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8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8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8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8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8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8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 L10:L1004">
    <cfRule type="duplicateValues" dxfId="2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Value Entered" error="Enter Valid Date" sqref="M5 M8 M6:M7 M9:M10 M11:M1004" xr:uid="{00000000-0002-0000-0400-000002000000}">
      <formula1>42370</formula1>
      <formula2>47848</formula2>
    </dataValidation>
    <dataValidation type="list" allowBlank="1" showInputMessage="1" showErrorMessage="1" sqref="P5 P8 P6:P7 P9:P10 P11:P1004" xr:uid="{00000000-0002-0000-0400-000003000000}">
      <formula1>Type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error="Enter Valid Date_x000a_" sqref="E5:E10" xr:uid="{00000000-0002-0000-0400-000005000000}">
      <formula1>ISNUMBER(E5)*(E5&gt;=DATE(2023,10,1))*(E5&lt;=DATE(2031,12,31))*(INT(E5)=E5)</formula1>
    </dataValidation>
    <dataValidation type="custom" allowBlank="1" showInputMessage="1" showErrorMessage="1" sqref="E11:E103" xr:uid="{00000000-0002-0000-0400-000006000000}">
      <formula1>ISNUMBER(E11)*(E11&gt;=DATE(2023,10,1))*(E11&lt;=DATE(2031,12,31))*(INT(E11)=E11)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7 V8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4" zoomScale="90" zoomScaleNormal="90" workbookViewId="0">
      <selection activeCell="BP4" sqref="BP4"/>
    </sheetView>
  </sheetViews>
  <sheetFormatPr defaultColWidth="0" defaultRowHeight="14.4" zeroHeight="1"/>
  <cols>
    <col min="1" max="1" width="6.109375" style="2" customWidth="1"/>
    <col min="2" max="2" width="8.6640625" style="2" bestFit="1" customWidth="1"/>
    <col min="3" max="3" width="9.77734375" style="2" bestFit="1" customWidth="1"/>
    <col min="4" max="4" width="11.109375" style="2" bestFit="1" customWidth="1"/>
    <col min="5" max="5" width="9.33203125" style="2" bestFit="1" customWidth="1"/>
    <col min="6" max="6" width="11.21875" style="2" bestFit="1" customWidth="1"/>
    <col min="7" max="7" width="10" style="2" bestFit="1" customWidth="1"/>
    <col min="8" max="8" width="11" style="2" bestFit="1" customWidth="1"/>
    <col min="9" max="9" width="6.6640625" style="2" customWidth="1"/>
    <col min="10" max="10" width="11.6640625" style="2" bestFit="1" customWidth="1"/>
    <col min="11" max="11" width="5.88671875" style="2" customWidth="1"/>
    <col min="12" max="12" width="12.44140625" style="2" bestFit="1" customWidth="1"/>
    <col min="13" max="13" width="14.44140625" style="2" bestFit="1" customWidth="1"/>
    <col min="14" max="14" width="11" style="2" bestFit="1" customWidth="1"/>
    <col min="15" max="15" width="12.44140625" style="2" bestFit="1" customWidth="1"/>
    <col min="16" max="16" width="6.77734375" style="2" customWidth="1"/>
    <col min="17" max="17" width="46.6640625" style="2" bestFit="1" customWidth="1"/>
    <col min="18" max="18" width="9.21875" style="2" customWidth="1"/>
    <col min="19" max="19" width="12.88671875" style="2" customWidth="1"/>
    <col min="20" max="20" width="11.6640625" style="2" customWidth="1"/>
    <col min="21" max="21" width="4.77734375" style="2" customWidth="1"/>
    <col min="22" max="22" width="6.77734375" style="2" customWidth="1"/>
    <col min="23" max="23" width="8.77734375" style="2" customWidth="1"/>
    <col min="24" max="24" width="18.109375" style="2" customWidth="1"/>
    <col min="25" max="25" width="11.109375" style="2" customWidth="1"/>
    <col min="26" max="26" width="18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8.88671875" style="2" customWidth="1"/>
    <col min="58" max="58" width="11.77734375" style="2" customWidth="1"/>
    <col min="59" max="59" width="12.5546875" style="2" customWidth="1"/>
    <col min="60" max="60" width="28.33203125" style="2" customWidth="1"/>
    <col min="61" max="61" width="13.5546875" style="2" customWidth="1"/>
    <col min="62" max="62" width="13.44140625" style="2" customWidth="1"/>
    <col min="63" max="63" width="13" style="3" customWidth="1"/>
    <col min="64" max="64" width="15.88671875" style="3" customWidth="1"/>
    <col min="65" max="65" width="25.88671875" style="4" customWidth="1"/>
    <col min="66" max="66" width="13.77734375" style="5" customWidth="1"/>
    <col min="67" max="67" width="11" style="6" customWidth="1"/>
    <col min="68" max="68" width="10.109375" style="2" customWidth="1"/>
    <col min="69" max="69" width="12.5546875" style="7" customWidth="1"/>
    <col min="70" max="70" width="78.88671875" style="2" customWidth="1"/>
    <col min="71" max="71" width="8.77734375" style="2" customWidth="1"/>
    <col min="72" max="16384" width="8.77734375" style="2" hidden="1"/>
  </cols>
  <sheetData>
    <row r="1" spans="1:70">
      <c r="A1" s="8" t="s">
        <v>225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226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227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228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228</v>
      </c>
    </row>
    <row r="4" spans="1:70" ht="138">
      <c r="A4" s="11" t="s">
        <v>229</v>
      </c>
      <c r="B4" s="11" t="s">
        <v>230</v>
      </c>
      <c r="C4" s="11" t="s">
        <v>125</v>
      </c>
      <c r="D4" s="11" t="s">
        <v>119</v>
      </c>
      <c r="E4" s="11" t="s">
        <v>118</v>
      </c>
      <c r="F4" s="11" t="s">
        <v>231</v>
      </c>
      <c r="G4" s="11" t="s">
        <v>115</v>
      </c>
      <c r="H4" s="11" t="s">
        <v>232</v>
      </c>
      <c r="I4" s="11" t="s">
        <v>233</v>
      </c>
      <c r="J4" s="11" t="s">
        <v>234</v>
      </c>
      <c r="K4" s="11" t="s">
        <v>235</v>
      </c>
      <c r="L4" s="11" t="s">
        <v>236</v>
      </c>
      <c r="M4" s="11" t="s">
        <v>237</v>
      </c>
      <c r="N4" s="11" t="s">
        <v>238</v>
      </c>
      <c r="O4" s="11" t="s">
        <v>187</v>
      </c>
      <c r="P4" s="11" t="s">
        <v>239</v>
      </c>
      <c r="Q4" s="11" t="s">
        <v>240</v>
      </c>
      <c r="R4" s="11" t="s">
        <v>241</v>
      </c>
      <c r="S4" s="11" t="s">
        <v>242</v>
      </c>
      <c r="T4" s="11" t="s">
        <v>243</v>
      </c>
      <c r="U4" s="11" t="s">
        <v>244</v>
      </c>
      <c r="V4" s="11" t="s">
        <v>245</v>
      </c>
      <c r="W4" s="11" t="s">
        <v>246</v>
      </c>
      <c r="X4" s="11" t="s">
        <v>247</v>
      </c>
      <c r="Y4" s="11" t="s">
        <v>248</v>
      </c>
      <c r="Z4" s="11" t="s">
        <v>249</v>
      </c>
      <c r="AA4" s="11" t="s">
        <v>250</v>
      </c>
      <c r="AB4" s="11" t="s">
        <v>251</v>
      </c>
      <c r="AC4" s="11" t="s">
        <v>252</v>
      </c>
      <c r="AD4" s="11" t="s">
        <v>253</v>
      </c>
      <c r="AE4" s="11" t="s">
        <v>254</v>
      </c>
      <c r="AF4" s="11" t="s">
        <v>255</v>
      </c>
      <c r="AG4" s="11" t="s">
        <v>256</v>
      </c>
      <c r="AH4" s="11" t="s">
        <v>257</v>
      </c>
      <c r="AI4" s="11" t="s">
        <v>258</v>
      </c>
      <c r="AJ4" s="11" t="s">
        <v>259</v>
      </c>
      <c r="AK4" s="11" t="s">
        <v>260</v>
      </c>
      <c r="AL4" s="11" t="s">
        <v>261</v>
      </c>
      <c r="AM4" s="11" t="s">
        <v>262</v>
      </c>
      <c r="AN4" s="11" t="s">
        <v>263</v>
      </c>
      <c r="AO4" s="11" t="s">
        <v>264</v>
      </c>
      <c r="AP4" s="11" t="s">
        <v>265</v>
      </c>
      <c r="AQ4" s="11" t="s">
        <v>266</v>
      </c>
      <c r="AR4" s="11" t="s">
        <v>267</v>
      </c>
      <c r="AS4" s="11" t="s">
        <v>268</v>
      </c>
      <c r="AT4" s="11" t="s">
        <v>269</v>
      </c>
      <c r="AU4" s="11" t="s">
        <v>270</v>
      </c>
      <c r="AV4" s="11" t="s">
        <v>271</v>
      </c>
      <c r="AW4" s="11" t="s">
        <v>272</v>
      </c>
      <c r="AX4" s="11" t="s">
        <v>273</v>
      </c>
      <c r="AY4" s="11" t="s">
        <v>274</v>
      </c>
      <c r="AZ4" s="11" t="s">
        <v>275</v>
      </c>
      <c r="BA4" s="11" t="s">
        <v>276</v>
      </c>
      <c r="BB4" s="11" t="s">
        <v>277</v>
      </c>
      <c r="BC4" s="11" t="s">
        <v>278</v>
      </c>
      <c r="BD4" s="11" t="s">
        <v>279</v>
      </c>
      <c r="BE4" s="11" t="s">
        <v>280</v>
      </c>
      <c r="BF4" s="11" t="s">
        <v>281</v>
      </c>
      <c r="BG4" s="20" t="s">
        <v>282</v>
      </c>
      <c r="BH4" s="21" t="s">
        <v>283</v>
      </c>
      <c r="BI4" s="21" t="s">
        <v>284</v>
      </c>
      <c r="BJ4" s="21" t="s">
        <v>285</v>
      </c>
      <c r="BK4" s="21" t="s">
        <v>286</v>
      </c>
      <c r="BL4" s="22" t="s">
        <v>287</v>
      </c>
      <c r="BM4" s="21" t="s">
        <v>288</v>
      </c>
      <c r="BN4" s="21" t="s">
        <v>289</v>
      </c>
      <c r="BO4" s="21" t="s">
        <v>290</v>
      </c>
      <c r="BP4" s="21" t="s">
        <v>291</v>
      </c>
      <c r="BQ4" s="21" t="s">
        <v>292</v>
      </c>
      <c r="BR4" s="21" t="s">
        <v>293</v>
      </c>
    </row>
    <row r="5" spans="1:70" s="1" customFormat="1" ht="15" customHeight="1">
      <c r="A5" s="12">
        <v>1</v>
      </c>
      <c r="B5" s="13" t="s">
        <v>294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21280</v>
      </c>
      <c r="J5" s="13" t="s">
        <v>295</v>
      </c>
      <c r="K5" s="13">
        <v>21280</v>
      </c>
      <c r="L5" s="13" t="s">
        <v>296</v>
      </c>
      <c r="M5" s="13" t="s">
        <v>297</v>
      </c>
      <c r="N5" s="13">
        <v>403871</v>
      </c>
      <c r="O5" s="13" t="s">
        <v>205</v>
      </c>
      <c r="P5" s="13">
        <v>607453</v>
      </c>
      <c r="Q5" s="13" t="s">
        <v>298</v>
      </c>
      <c r="R5" s="13" t="s">
        <v>299</v>
      </c>
      <c r="S5" s="13" t="s">
        <v>206</v>
      </c>
      <c r="T5" s="13" t="s">
        <v>206</v>
      </c>
      <c r="U5" s="13" t="s">
        <v>300</v>
      </c>
      <c r="V5" s="13" t="s">
        <v>301</v>
      </c>
      <c r="W5" s="13">
        <v>541</v>
      </c>
      <c r="X5" s="13" t="s">
        <v>302</v>
      </c>
      <c r="Y5" s="13">
        <v>351421758</v>
      </c>
      <c r="Z5" s="13" t="s">
        <v>207</v>
      </c>
      <c r="AA5" s="13" t="s">
        <v>208</v>
      </c>
      <c r="AB5" s="15">
        <v>42000</v>
      </c>
      <c r="AC5" s="13" t="s">
        <v>303</v>
      </c>
      <c r="AD5" s="13">
        <v>24</v>
      </c>
      <c r="AE5" s="13" t="s">
        <v>304</v>
      </c>
      <c r="AF5" s="13" t="s">
        <v>305</v>
      </c>
      <c r="AG5" s="13" t="s">
        <v>306</v>
      </c>
      <c r="AH5" s="13" t="s">
        <v>307</v>
      </c>
      <c r="AI5" s="13" t="s">
        <v>308</v>
      </c>
      <c r="AJ5" s="15">
        <v>2250</v>
      </c>
      <c r="AK5" s="15">
        <v>2250</v>
      </c>
      <c r="AL5" s="13" t="s">
        <v>309</v>
      </c>
      <c r="AM5" s="15">
        <v>39856</v>
      </c>
      <c r="AN5" s="15">
        <v>12549</v>
      </c>
      <c r="AO5" s="15">
        <v>52405</v>
      </c>
      <c r="AP5" s="15">
        <v>2144</v>
      </c>
      <c r="AQ5" s="15">
        <v>0</v>
      </c>
      <c r="AR5" s="15">
        <v>2144</v>
      </c>
      <c r="AS5" s="15">
        <v>2144</v>
      </c>
      <c r="AT5" s="15">
        <v>0</v>
      </c>
      <c r="AU5" s="15">
        <v>2144</v>
      </c>
      <c r="AV5" s="13">
        <v>26</v>
      </c>
      <c r="AW5" s="13" t="s">
        <v>310</v>
      </c>
      <c r="AX5" s="13" t="s">
        <v>311</v>
      </c>
      <c r="AY5" s="13" t="s">
        <v>310</v>
      </c>
      <c r="AZ5" s="13" t="s">
        <v>310</v>
      </c>
      <c r="BA5" s="13" t="s">
        <v>310</v>
      </c>
      <c r="BB5" s="13" t="s">
        <v>312</v>
      </c>
      <c r="BC5" s="13" t="s">
        <v>310</v>
      </c>
      <c r="BD5" s="13" t="s">
        <v>310</v>
      </c>
      <c r="BE5" s="15">
        <v>0</v>
      </c>
      <c r="BF5" s="13" t="s">
        <v>206</v>
      </c>
      <c r="BG5" s="13" t="s">
        <v>313</v>
      </c>
      <c r="BH5" s="23" t="s">
        <v>314</v>
      </c>
      <c r="BI5" s="14" t="s">
        <v>10</v>
      </c>
      <c r="BJ5" s="24">
        <v>45853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2250</v>
      </c>
      <c r="BQ5" s="28" t="s">
        <v>7</v>
      </c>
      <c r="BR5" s="29" t="s">
        <v>209</v>
      </c>
    </row>
    <row r="6" spans="1:70" s="1" customFormat="1" ht="15" customHeight="1">
      <c r="A6" s="12">
        <v>2</v>
      </c>
      <c r="B6" s="13" t="s">
        <v>294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21280</v>
      </c>
      <c r="J6" s="13" t="s">
        <v>295</v>
      </c>
      <c r="K6" s="13">
        <v>21280</v>
      </c>
      <c r="L6" s="13" t="s">
        <v>296</v>
      </c>
      <c r="M6" s="13" t="s">
        <v>297</v>
      </c>
      <c r="N6" s="13">
        <v>403871</v>
      </c>
      <c r="O6" s="13" t="s">
        <v>205</v>
      </c>
      <c r="P6" s="13">
        <v>607453</v>
      </c>
      <c r="Q6" s="13" t="s">
        <v>298</v>
      </c>
      <c r="R6" s="13" t="s">
        <v>299</v>
      </c>
      <c r="S6" s="13" t="s">
        <v>210</v>
      </c>
      <c r="T6" s="13" t="s">
        <v>210</v>
      </c>
      <c r="U6" s="13" t="s">
        <v>315</v>
      </c>
      <c r="V6" s="13" t="s">
        <v>301</v>
      </c>
      <c r="W6" s="13">
        <v>541</v>
      </c>
      <c r="X6" s="13" t="s">
        <v>302</v>
      </c>
      <c r="Y6" s="13">
        <v>351396149</v>
      </c>
      <c r="Z6" s="13" t="s">
        <v>211</v>
      </c>
      <c r="AA6" s="13" t="s">
        <v>212</v>
      </c>
      <c r="AB6" s="15">
        <v>42000</v>
      </c>
      <c r="AC6" s="13" t="s">
        <v>303</v>
      </c>
      <c r="AD6" s="13">
        <v>24</v>
      </c>
      <c r="AE6" s="13" t="s">
        <v>304</v>
      </c>
      <c r="AF6" s="13" t="s">
        <v>305</v>
      </c>
      <c r="AG6" s="13" t="s">
        <v>316</v>
      </c>
      <c r="AH6" s="13" t="s">
        <v>307</v>
      </c>
      <c r="AI6" s="13" t="s">
        <v>308</v>
      </c>
      <c r="AJ6" s="15">
        <v>2250</v>
      </c>
      <c r="AK6" s="15">
        <v>2250</v>
      </c>
      <c r="AL6" s="13" t="s">
        <v>317</v>
      </c>
      <c r="AM6" s="15">
        <v>37417.24</v>
      </c>
      <c r="AN6" s="15">
        <v>12582.76</v>
      </c>
      <c r="AO6" s="15">
        <v>50000</v>
      </c>
      <c r="AP6" s="15">
        <v>4582.76</v>
      </c>
      <c r="AQ6" s="15">
        <v>58.24</v>
      </c>
      <c r="AR6" s="15">
        <v>4641</v>
      </c>
      <c r="AS6" s="15">
        <v>4582.76</v>
      </c>
      <c r="AT6" s="15">
        <v>58.24</v>
      </c>
      <c r="AU6" s="15">
        <v>4641</v>
      </c>
      <c r="AV6" s="13">
        <v>26</v>
      </c>
      <c r="AW6" s="13" t="s">
        <v>310</v>
      </c>
      <c r="AX6" s="13" t="s">
        <v>318</v>
      </c>
      <c r="AY6" s="13" t="s">
        <v>310</v>
      </c>
      <c r="AZ6" s="13" t="s">
        <v>310</v>
      </c>
      <c r="BA6" s="13" t="s">
        <v>310</v>
      </c>
      <c r="BB6" s="13" t="s">
        <v>312</v>
      </c>
      <c r="BC6" s="13" t="s">
        <v>310</v>
      </c>
      <c r="BD6" s="13" t="s">
        <v>310</v>
      </c>
      <c r="BE6" s="15">
        <v>0</v>
      </c>
      <c r="BF6" s="13" t="s">
        <v>210</v>
      </c>
      <c r="BG6" s="13" t="s">
        <v>319</v>
      </c>
      <c r="BH6" s="23" t="s">
        <v>314</v>
      </c>
      <c r="BI6" s="14" t="s">
        <v>10</v>
      </c>
      <c r="BJ6" s="24">
        <v>45853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f>2250+2250</f>
        <v>4500</v>
      </c>
      <c r="BQ6" s="28" t="s">
        <v>7</v>
      </c>
      <c r="BR6" s="29" t="s">
        <v>320</v>
      </c>
    </row>
    <row r="7" spans="1:70" s="1" customFormat="1" ht="15" customHeight="1">
      <c r="A7" s="12">
        <v>3</v>
      </c>
      <c r="B7" s="13" t="s">
        <v>294</v>
      </c>
      <c r="C7" s="13" t="s">
        <v>130</v>
      </c>
      <c r="D7" s="13" t="s">
        <v>124</v>
      </c>
      <c r="E7" s="13" t="s">
        <v>123</v>
      </c>
      <c r="F7" s="13" t="s">
        <v>122</v>
      </c>
      <c r="G7" s="13" t="s">
        <v>120</v>
      </c>
      <c r="H7" s="13" t="s">
        <v>121</v>
      </c>
      <c r="I7" s="13">
        <v>21280</v>
      </c>
      <c r="J7" s="13" t="s">
        <v>295</v>
      </c>
      <c r="K7" s="13">
        <v>21280</v>
      </c>
      <c r="L7" s="13" t="s">
        <v>296</v>
      </c>
      <c r="M7" s="13" t="s">
        <v>297</v>
      </c>
      <c r="N7" s="13">
        <v>403871</v>
      </c>
      <c r="O7" s="13" t="s">
        <v>205</v>
      </c>
      <c r="P7" s="13">
        <v>607453</v>
      </c>
      <c r="Q7" s="13" t="s">
        <v>298</v>
      </c>
      <c r="R7" s="13" t="s">
        <v>299</v>
      </c>
      <c r="S7" s="13" t="s">
        <v>321</v>
      </c>
      <c r="T7" s="13" t="s">
        <v>321</v>
      </c>
      <c r="U7" s="13" t="s">
        <v>300</v>
      </c>
      <c r="V7" s="13" t="s">
        <v>301</v>
      </c>
      <c r="W7" s="13">
        <v>541</v>
      </c>
      <c r="X7" s="13" t="s">
        <v>302</v>
      </c>
      <c r="Y7" s="13">
        <v>351396203</v>
      </c>
      <c r="Z7" s="13" t="s">
        <v>322</v>
      </c>
      <c r="AA7" s="13" t="s">
        <v>212</v>
      </c>
      <c r="AB7" s="15">
        <v>42000</v>
      </c>
      <c r="AC7" s="13" t="s">
        <v>303</v>
      </c>
      <c r="AD7" s="13">
        <v>24</v>
      </c>
      <c r="AE7" s="13" t="s">
        <v>304</v>
      </c>
      <c r="AF7" s="13" t="s">
        <v>305</v>
      </c>
      <c r="AG7" s="13" t="s">
        <v>316</v>
      </c>
      <c r="AH7" s="13" t="s">
        <v>307</v>
      </c>
      <c r="AI7" s="13" t="s">
        <v>308</v>
      </c>
      <c r="AJ7" s="15">
        <v>2250</v>
      </c>
      <c r="AK7" s="15">
        <v>2250</v>
      </c>
      <c r="AL7" s="13" t="s">
        <v>323</v>
      </c>
      <c r="AM7" s="15">
        <v>37558.239999999998</v>
      </c>
      <c r="AN7" s="15">
        <v>12582.76</v>
      </c>
      <c r="AO7" s="15">
        <v>50141</v>
      </c>
      <c r="AP7" s="15">
        <v>4441.76</v>
      </c>
      <c r="AQ7" s="15">
        <v>58.24</v>
      </c>
      <c r="AR7" s="15">
        <v>4500</v>
      </c>
      <c r="AS7" s="15">
        <v>4441.76</v>
      </c>
      <c r="AT7" s="15">
        <v>58.24</v>
      </c>
      <c r="AU7" s="15">
        <v>4500</v>
      </c>
      <c r="AV7" s="13">
        <v>26</v>
      </c>
      <c r="AW7" s="13" t="s">
        <v>310</v>
      </c>
      <c r="AX7" s="13" t="s">
        <v>318</v>
      </c>
      <c r="AY7" s="13" t="s">
        <v>310</v>
      </c>
      <c r="AZ7" s="13" t="s">
        <v>310</v>
      </c>
      <c r="BA7" s="13" t="s">
        <v>310</v>
      </c>
      <c r="BB7" s="13" t="s">
        <v>312</v>
      </c>
      <c r="BC7" s="13" t="s">
        <v>310</v>
      </c>
      <c r="BD7" s="13" t="s">
        <v>310</v>
      </c>
      <c r="BE7" s="15">
        <v>0</v>
      </c>
      <c r="BF7" s="13" t="s">
        <v>321</v>
      </c>
      <c r="BG7" s="13" t="s">
        <v>324</v>
      </c>
      <c r="BH7" s="23" t="s">
        <v>314</v>
      </c>
      <c r="BI7" s="14" t="s">
        <v>10</v>
      </c>
      <c r="BJ7" s="24">
        <v>45853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>
        <v>0</v>
      </c>
      <c r="BQ7" s="28"/>
      <c r="BR7" s="30" t="s">
        <v>325</v>
      </c>
    </row>
    <row r="8" spans="1:70" s="1" customFormat="1" ht="15" customHeight="1">
      <c r="A8" s="12">
        <v>4</v>
      </c>
      <c r="B8" s="13" t="s">
        <v>294</v>
      </c>
      <c r="C8" s="13" t="s">
        <v>130</v>
      </c>
      <c r="D8" s="13" t="s">
        <v>124</v>
      </c>
      <c r="E8" s="13" t="s">
        <v>123</v>
      </c>
      <c r="F8" s="13" t="s">
        <v>122</v>
      </c>
      <c r="G8" s="13" t="s">
        <v>120</v>
      </c>
      <c r="H8" s="13" t="s">
        <v>121</v>
      </c>
      <c r="I8" s="13">
        <v>21280</v>
      </c>
      <c r="J8" s="13" t="s">
        <v>295</v>
      </c>
      <c r="K8" s="13">
        <v>21280</v>
      </c>
      <c r="L8" s="13" t="s">
        <v>296</v>
      </c>
      <c r="M8" s="13" t="s">
        <v>297</v>
      </c>
      <c r="N8" s="13">
        <v>403871</v>
      </c>
      <c r="O8" s="13" t="s">
        <v>205</v>
      </c>
      <c r="P8" s="13">
        <v>607453</v>
      </c>
      <c r="Q8" s="13" t="s">
        <v>298</v>
      </c>
      <c r="R8" s="13" t="s">
        <v>299</v>
      </c>
      <c r="S8" s="13" t="s">
        <v>326</v>
      </c>
      <c r="T8" s="13" t="s">
        <v>326</v>
      </c>
      <c r="U8" s="13" t="s">
        <v>327</v>
      </c>
      <c r="V8" s="13" t="s">
        <v>301</v>
      </c>
      <c r="W8" s="13">
        <v>541</v>
      </c>
      <c r="X8" s="13" t="s">
        <v>302</v>
      </c>
      <c r="Y8" s="13">
        <v>355730795</v>
      </c>
      <c r="Z8" s="13" t="s">
        <v>328</v>
      </c>
      <c r="AA8" s="13" t="s">
        <v>329</v>
      </c>
      <c r="AB8" s="15">
        <v>42000</v>
      </c>
      <c r="AC8" s="13" t="s">
        <v>303</v>
      </c>
      <c r="AD8" s="13">
        <v>24</v>
      </c>
      <c r="AE8" s="13" t="s">
        <v>304</v>
      </c>
      <c r="AF8" s="13" t="s">
        <v>305</v>
      </c>
      <c r="AG8" s="13" t="s">
        <v>330</v>
      </c>
      <c r="AH8" s="13" t="s">
        <v>307</v>
      </c>
      <c r="AI8" s="13" t="s">
        <v>331</v>
      </c>
      <c r="AJ8" s="15">
        <v>2240</v>
      </c>
      <c r="AK8" s="15">
        <v>2240</v>
      </c>
      <c r="AL8" s="13" t="s">
        <v>332</v>
      </c>
      <c r="AM8" s="15">
        <v>25618.28</v>
      </c>
      <c r="AN8" s="15">
        <v>10221.719999999999</v>
      </c>
      <c r="AO8" s="15">
        <v>35840</v>
      </c>
      <c r="AP8" s="15">
        <v>16381.72</v>
      </c>
      <c r="AQ8" s="15">
        <v>1588.28</v>
      </c>
      <c r="AR8" s="15">
        <v>17970</v>
      </c>
      <c r="AS8" s="15">
        <v>0</v>
      </c>
      <c r="AT8" s="15">
        <v>0</v>
      </c>
      <c r="AU8" s="15">
        <v>0</v>
      </c>
      <c r="AV8" s="13">
        <v>16</v>
      </c>
      <c r="AW8" s="13" t="s">
        <v>310</v>
      </c>
      <c r="AX8" s="13" t="s">
        <v>333</v>
      </c>
      <c r="AY8" s="13" t="s">
        <v>310</v>
      </c>
      <c r="AZ8" s="13" t="s">
        <v>310</v>
      </c>
      <c r="BA8" s="13" t="s">
        <v>310</v>
      </c>
      <c r="BB8" s="13" t="s">
        <v>312</v>
      </c>
      <c r="BC8" s="13" t="s">
        <v>310</v>
      </c>
      <c r="BD8" s="13" t="s">
        <v>310</v>
      </c>
      <c r="BE8" s="15">
        <v>0</v>
      </c>
      <c r="BF8" s="13" t="s">
        <v>326</v>
      </c>
      <c r="BG8" s="13" t="s">
        <v>334</v>
      </c>
      <c r="BH8" s="23" t="s">
        <v>314</v>
      </c>
      <c r="BI8" s="14" t="s">
        <v>10</v>
      </c>
      <c r="BJ8" s="24">
        <v>45853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>
        <v>0</v>
      </c>
      <c r="BQ8" s="28"/>
      <c r="BR8" s="30" t="s">
        <v>335</v>
      </c>
    </row>
    <row r="9" spans="1:70" s="1" customFormat="1" ht="15" customHeight="1">
      <c r="A9" s="12">
        <v>5</v>
      </c>
      <c r="B9" s="13" t="s">
        <v>294</v>
      </c>
      <c r="C9" s="13" t="s">
        <v>130</v>
      </c>
      <c r="D9" s="13" t="s">
        <v>124</v>
      </c>
      <c r="E9" s="13" t="s">
        <v>123</v>
      </c>
      <c r="F9" s="13" t="s">
        <v>122</v>
      </c>
      <c r="G9" s="13" t="s">
        <v>120</v>
      </c>
      <c r="H9" s="13" t="s">
        <v>121</v>
      </c>
      <c r="I9" s="13">
        <v>21280</v>
      </c>
      <c r="J9" s="13" t="s">
        <v>295</v>
      </c>
      <c r="K9" s="13">
        <v>21280</v>
      </c>
      <c r="L9" s="13" t="s">
        <v>296</v>
      </c>
      <c r="M9" s="13" t="s">
        <v>297</v>
      </c>
      <c r="N9" s="13">
        <v>403871</v>
      </c>
      <c r="O9" s="13" t="s">
        <v>205</v>
      </c>
      <c r="P9" s="13">
        <v>607453</v>
      </c>
      <c r="Q9" s="13" t="s">
        <v>298</v>
      </c>
      <c r="R9" s="13" t="s">
        <v>299</v>
      </c>
      <c r="S9" s="13" t="s">
        <v>336</v>
      </c>
      <c r="T9" s="13" t="s">
        <v>336</v>
      </c>
      <c r="U9" s="13" t="s">
        <v>300</v>
      </c>
      <c r="V9" s="13" t="s">
        <v>301</v>
      </c>
      <c r="W9" s="13">
        <v>0</v>
      </c>
      <c r="X9" s="13" t="s">
        <v>337</v>
      </c>
      <c r="Y9" s="13">
        <v>359453556</v>
      </c>
      <c r="Z9" s="13" t="s">
        <v>338</v>
      </c>
      <c r="AA9" s="13" t="s">
        <v>339</v>
      </c>
      <c r="AB9" s="15">
        <v>65000</v>
      </c>
      <c r="AC9" s="13" t="s">
        <v>303</v>
      </c>
      <c r="AD9" s="13">
        <v>24</v>
      </c>
      <c r="AE9" s="13" t="s">
        <v>340</v>
      </c>
      <c r="AF9" s="13" t="s">
        <v>341</v>
      </c>
      <c r="AG9" s="13" t="s">
        <v>342</v>
      </c>
      <c r="AH9" s="13" t="s">
        <v>343</v>
      </c>
      <c r="AI9" s="13" t="s">
        <v>344</v>
      </c>
      <c r="AJ9" s="15">
        <v>3440</v>
      </c>
      <c r="AK9" s="15">
        <v>3440</v>
      </c>
      <c r="AL9" s="13" t="s">
        <v>310</v>
      </c>
      <c r="AM9" s="15">
        <v>0</v>
      </c>
      <c r="AN9" s="15">
        <v>0</v>
      </c>
      <c r="AO9" s="15">
        <v>0</v>
      </c>
      <c r="AP9" s="15">
        <v>65000</v>
      </c>
      <c r="AQ9" s="15">
        <v>17550</v>
      </c>
      <c r="AR9" s="15">
        <v>82550</v>
      </c>
      <c r="AS9" s="15">
        <v>0</v>
      </c>
      <c r="AT9" s="15">
        <v>0</v>
      </c>
      <c r="AU9" s="15">
        <v>0</v>
      </c>
      <c r="AV9" s="13" t="s">
        <v>310</v>
      </c>
      <c r="AW9" s="13" t="s">
        <v>310</v>
      </c>
      <c r="AX9" s="13" t="s">
        <v>333</v>
      </c>
      <c r="AY9" s="13" t="s">
        <v>310</v>
      </c>
      <c r="AZ9" s="13" t="s">
        <v>310</v>
      </c>
      <c r="BA9" s="13" t="s">
        <v>310</v>
      </c>
      <c r="BB9" s="13" t="s">
        <v>312</v>
      </c>
      <c r="BC9" s="13" t="s">
        <v>310</v>
      </c>
      <c r="BD9" s="13" t="s">
        <v>310</v>
      </c>
      <c r="BE9" s="15">
        <v>0</v>
      </c>
      <c r="BF9" s="13" t="s">
        <v>336</v>
      </c>
      <c r="BG9" s="13" t="s">
        <v>345</v>
      </c>
      <c r="BH9" s="23" t="s">
        <v>314</v>
      </c>
      <c r="BI9" s="14" t="s">
        <v>10</v>
      </c>
      <c r="BJ9" s="24">
        <v>45853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>
        <v>0</v>
      </c>
      <c r="BQ9" s="28"/>
      <c r="BR9" s="30" t="s">
        <v>335</v>
      </c>
    </row>
    <row r="10" spans="1:70" s="1" customFormat="1" ht="15" customHeight="1">
      <c r="A10" s="12">
        <v>6</v>
      </c>
      <c r="B10" s="13" t="s">
        <v>294</v>
      </c>
      <c r="C10" s="13" t="s">
        <v>130</v>
      </c>
      <c r="D10" s="13" t="s">
        <v>124</v>
      </c>
      <c r="E10" s="13" t="s">
        <v>123</v>
      </c>
      <c r="F10" s="13" t="s">
        <v>122</v>
      </c>
      <c r="G10" s="13" t="s">
        <v>120</v>
      </c>
      <c r="H10" s="13" t="s">
        <v>121</v>
      </c>
      <c r="I10" s="13">
        <v>21280</v>
      </c>
      <c r="J10" s="13" t="s">
        <v>295</v>
      </c>
      <c r="K10" s="13">
        <v>21280</v>
      </c>
      <c r="L10" s="13" t="s">
        <v>296</v>
      </c>
      <c r="M10" s="13" t="s">
        <v>297</v>
      </c>
      <c r="N10" s="13">
        <v>405018</v>
      </c>
      <c r="O10" s="13" t="s">
        <v>214</v>
      </c>
      <c r="P10" s="13">
        <v>610534</v>
      </c>
      <c r="Q10" s="13" t="s">
        <v>346</v>
      </c>
      <c r="R10" s="13" t="s">
        <v>299</v>
      </c>
      <c r="S10" s="13" t="s">
        <v>215</v>
      </c>
      <c r="T10" s="13" t="s">
        <v>215</v>
      </c>
      <c r="U10" s="13" t="s">
        <v>315</v>
      </c>
      <c r="V10" s="13" t="s">
        <v>301</v>
      </c>
      <c r="W10" s="13">
        <v>541</v>
      </c>
      <c r="X10" s="13" t="s">
        <v>302</v>
      </c>
      <c r="Y10" s="13">
        <v>354439695</v>
      </c>
      <c r="Z10" s="13" t="s">
        <v>216</v>
      </c>
      <c r="AA10" s="13" t="s">
        <v>217</v>
      </c>
      <c r="AB10" s="15">
        <v>42000</v>
      </c>
      <c r="AC10" s="13" t="s">
        <v>303</v>
      </c>
      <c r="AD10" s="13">
        <v>24</v>
      </c>
      <c r="AE10" s="13" t="s">
        <v>304</v>
      </c>
      <c r="AF10" s="13" t="s">
        <v>305</v>
      </c>
      <c r="AG10" s="13" t="s">
        <v>347</v>
      </c>
      <c r="AH10" s="13" t="s">
        <v>307</v>
      </c>
      <c r="AI10" s="13" t="s">
        <v>348</v>
      </c>
      <c r="AJ10" s="15">
        <v>2240</v>
      </c>
      <c r="AK10" s="15">
        <v>2240</v>
      </c>
      <c r="AL10" s="13" t="s">
        <v>349</v>
      </c>
      <c r="AM10" s="15">
        <v>25456.66</v>
      </c>
      <c r="AN10" s="15">
        <v>10383.34</v>
      </c>
      <c r="AO10" s="15">
        <v>35840</v>
      </c>
      <c r="AP10" s="15">
        <v>16543.34</v>
      </c>
      <c r="AQ10" s="15">
        <v>1617.66</v>
      </c>
      <c r="AR10" s="15">
        <v>18161</v>
      </c>
      <c r="AS10" s="15">
        <v>3827.62</v>
      </c>
      <c r="AT10" s="15">
        <v>652.38</v>
      </c>
      <c r="AU10" s="15">
        <v>4480</v>
      </c>
      <c r="AV10" s="13">
        <v>18</v>
      </c>
      <c r="AW10" s="13" t="s">
        <v>310</v>
      </c>
      <c r="AX10" s="13" t="s">
        <v>350</v>
      </c>
      <c r="AY10" s="13" t="s">
        <v>310</v>
      </c>
      <c r="AZ10" s="13" t="s">
        <v>310</v>
      </c>
      <c r="BA10" s="13" t="s">
        <v>310</v>
      </c>
      <c r="BB10" s="13" t="s">
        <v>312</v>
      </c>
      <c r="BC10" s="13" t="s">
        <v>310</v>
      </c>
      <c r="BD10" s="13" t="s">
        <v>310</v>
      </c>
      <c r="BE10" s="15">
        <v>0</v>
      </c>
      <c r="BF10" s="13" t="s">
        <v>215</v>
      </c>
      <c r="BG10" s="13" t="s">
        <v>351</v>
      </c>
      <c r="BH10" s="23" t="s">
        <v>314</v>
      </c>
      <c r="BI10" s="14" t="s">
        <v>10</v>
      </c>
      <c r="BJ10" s="24">
        <v>45853</v>
      </c>
      <c r="BK10" s="12"/>
      <c r="BL10" s="14" t="s">
        <v>12</v>
      </c>
      <c r="BM10" s="26" t="s">
        <v>13</v>
      </c>
      <c r="BN10" s="27" t="s">
        <v>15</v>
      </c>
      <c r="BO10" s="12" t="s">
        <v>16</v>
      </c>
      <c r="BP10" s="12">
        <v>2240</v>
      </c>
      <c r="BQ10" s="28" t="s">
        <v>7</v>
      </c>
      <c r="BR10" s="29" t="s">
        <v>218</v>
      </c>
    </row>
    <row r="11" spans="1:70" s="1" customFormat="1" ht="15" customHeight="1">
      <c r="A11" s="12">
        <v>7</v>
      </c>
      <c r="B11" s="13" t="s">
        <v>294</v>
      </c>
      <c r="C11" s="13" t="s">
        <v>130</v>
      </c>
      <c r="D11" s="13" t="s">
        <v>124</v>
      </c>
      <c r="E11" s="13" t="s">
        <v>123</v>
      </c>
      <c r="F11" s="13" t="s">
        <v>122</v>
      </c>
      <c r="G11" s="13" t="s">
        <v>120</v>
      </c>
      <c r="H11" s="13" t="s">
        <v>121</v>
      </c>
      <c r="I11" s="13">
        <v>21287</v>
      </c>
      <c r="J11" s="13" t="s">
        <v>352</v>
      </c>
      <c r="K11" s="13">
        <v>21287</v>
      </c>
      <c r="L11" s="13" t="s">
        <v>296</v>
      </c>
      <c r="M11" s="13" t="s">
        <v>297</v>
      </c>
      <c r="N11" s="13">
        <v>419490</v>
      </c>
      <c r="O11" s="13" t="s">
        <v>353</v>
      </c>
      <c r="P11" s="13">
        <v>648189</v>
      </c>
      <c r="Q11" s="13" t="s">
        <v>354</v>
      </c>
      <c r="R11" s="13" t="s">
        <v>299</v>
      </c>
      <c r="S11" s="13" t="s">
        <v>355</v>
      </c>
      <c r="T11" s="13" t="s">
        <v>355</v>
      </c>
      <c r="U11" s="13" t="s">
        <v>327</v>
      </c>
      <c r="V11" s="13" t="s">
        <v>301</v>
      </c>
      <c r="W11" s="13">
        <v>541</v>
      </c>
      <c r="X11" s="13" t="s">
        <v>302</v>
      </c>
      <c r="Y11" s="13">
        <v>352378763</v>
      </c>
      <c r="Z11" s="13" t="s">
        <v>356</v>
      </c>
      <c r="AA11" s="13" t="s">
        <v>357</v>
      </c>
      <c r="AB11" s="15">
        <v>34000</v>
      </c>
      <c r="AC11" s="13" t="s">
        <v>358</v>
      </c>
      <c r="AD11" s="13">
        <v>24</v>
      </c>
      <c r="AE11" s="13" t="s">
        <v>304</v>
      </c>
      <c r="AF11" s="13" t="s">
        <v>305</v>
      </c>
      <c r="AG11" s="13" t="s">
        <v>359</v>
      </c>
      <c r="AH11" s="13" t="s">
        <v>307</v>
      </c>
      <c r="AI11" s="13" t="s">
        <v>360</v>
      </c>
      <c r="AJ11" s="15">
        <v>1810</v>
      </c>
      <c r="AK11" s="15">
        <v>1810</v>
      </c>
      <c r="AL11" s="13" t="s">
        <v>361</v>
      </c>
      <c r="AM11" s="15">
        <v>28556.34</v>
      </c>
      <c r="AN11" s="15">
        <v>9453.66</v>
      </c>
      <c r="AO11" s="15">
        <v>38010</v>
      </c>
      <c r="AP11" s="15">
        <v>5443.66</v>
      </c>
      <c r="AQ11" s="15">
        <v>236.34</v>
      </c>
      <c r="AR11" s="15">
        <v>5680</v>
      </c>
      <c r="AS11" s="15">
        <v>3427.38</v>
      </c>
      <c r="AT11" s="15">
        <v>192.62</v>
      </c>
      <c r="AU11" s="15">
        <v>3620</v>
      </c>
      <c r="AV11" s="13">
        <v>23</v>
      </c>
      <c r="AW11" s="13" t="s">
        <v>310</v>
      </c>
      <c r="AX11" s="13" t="s">
        <v>350</v>
      </c>
      <c r="AY11" s="13" t="s">
        <v>310</v>
      </c>
      <c r="AZ11" s="13" t="s">
        <v>310</v>
      </c>
      <c r="BA11" s="13" t="s">
        <v>310</v>
      </c>
      <c r="BB11" s="13" t="s">
        <v>312</v>
      </c>
      <c r="BC11" s="13" t="s">
        <v>310</v>
      </c>
      <c r="BD11" s="13" t="s">
        <v>310</v>
      </c>
      <c r="BE11" s="15">
        <v>0</v>
      </c>
      <c r="BF11" s="13" t="s">
        <v>355</v>
      </c>
      <c r="BG11" s="13" t="s">
        <v>362</v>
      </c>
      <c r="BH11" s="23" t="s">
        <v>314</v>
      </c>
      <c r="BI11" s="14" t="s">
        <v>10</v>
      </c>
      <c r="BJ11" s="24">
        <v>45853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>
        <v>0</v>
      </c>
      <c r="BQ11" s="28"/>
      <c r="BR11" s="31" t="s">
        <v>363</v>
      </c>
    </row>
    <row r="12" spans="1:70" s="1" customFormat="1" ht="15" customHeight="1">
      <c r="A12" s="12">
        <v>8</v>
      </c>
      <c r="B12" s="13" t="s">
        <v>294</v>
      </c>
      <c r="C12" s="13" t="s">
        <v>130</v>
      </c>
      <c r="D12" s="13" t="s">
        <v>124</v>
      </c>
      <c r="E12" s="13" t="s">
        <v>123</v>
      </c>
      <c r="F12" s="13" t="s">
        <v>122</v>
      </c>
      <c r="G12" s="13" t="s">
        <v>120</v>
      </c>
      <c r="H12" s="13" t="s">
        <v>121</v>
      </c>
      <c r="I12" s="13">
        <v>21287</v>
      </c>
      <c r="J12" s="13" t="s">
        <v>352</v>
      </c>
      <c r="K12" s="13">
        <v>21287</v>
      </c>
      <c r="L12" s="13" t="s">
        <v>296</v>
      </c>
      <c r="M12" s="13" t="s">
        <v>297</v>
      </c>
      <c r="N12" s="13">
        <v>419490</v>
      </c>
      <c r="O12" s="13" t="s">
        <v>353</v>
      </c>
      <c r="P12" s="13">
        <v>646379</v>
      </c>
      <c r="Q12" s="13" t="s">
        <v>364</v>
      </c>
      <c r="R12" s="13" t="s">
        <v>299</v>
      </c>
      <c r="S12" s="13" t="s">
        <v>365</v>
      </c>
      <c r="T12" s="13" t="s">
        <v>365</v>
      </c>
      <c r="U12" s="13" t="s">
        <v>327</v>
      </c>
      <c r="V12" s="13" t="s">
        <v>301</v>
      </c>
      <c r="W12" s="13">
        <v>541</v>
      </c>
      <c r="X12" s="13" t="s">
        <v>302</v>
      </c>
      <c r="Y12" s="13">
        <v>352294958</v>
      </c>
      <c r="Z12" s="13" t="s">
        <v>366</v>
      </c>
      <c r="AA12" s="13" t="s">
        <v>367</v>
      </c>
      <c r="AB12" s="15">
        <v>42000</v>
      </c>
      <c r="AC12" s="13" t="s">
        <v>358</v>
      </c>
      <c r="AD12" s="13">
        <v>24</v>
      </c>
      <c r="AE12" s="13" t="s">
        <v>304</v>
      </c>
      <c r="AF12" s="13" t="s">
        <v>305</v>
      </c>
      <c r="AG12" s="13" t="s">
        <v>368</v>
      </c>
      <c r="AH12" s="13" t="s">
        <v>307</v>
      </c>
      <c r="AI12" s="13" t="s">
        <v>360</v>
      </c>
      <c r="AJ12" s="15">
        <v>2240</v>
      </c>
      <c r="AK12" s="15">
        <v>2240</v>
      </c>
      <c r="AL12" s="13" t="s">
        <v>369</v>
      </c>
      <c r="AM12" s="15">
        <v>33150.61</v>
      </c>
      <c r="AN12" s="15">
        <v>11649.39</v>
      </c>
      <c r="AO12" s="15">
        <v>44800</v>
      </c>
      <c r="AP12" s="15">
        <v>8849.39</v>
      </c>
      <c r="AQ12" s="15">
        <v>477.61</v>
      </c>
      <c r="AR12" s="15">
        <v>9327</v>
      </c>
      <c r="AS12" s="15">
        <v>6297.48</v>
      </c>
      <c r="AT12" s="15">
        <v>422.52</v>
      </c>
      <c r="AU12" s="15">
        <v>6720</v>
      </c>
      <c r="AV12" s="13">
        <v>23</v>
      </c>
      <c r="AW12" s="13" t="s">
        <v>310</v>
      </c>
      <c r="AX12" s="13" t="s">
        <v>311</v>
      </c>
      <c r="AY12" s="13" t="s">
        <v>310</v>
      </c>
      <c r="AZ12" s="13" t="s">
        <v>310</v>
      </c>
      <c r="BA12" s="13" t="s">
        <v>310</v>
      </c>
      <c r="BB12" s="13" t="s">
        <v>312</v>
      </c>
      <c r="BC12" s="13" t="s">
        <v>310</v>
      </c>
      <c r="BD12" s="13" t="s">
        <v>310</v>
      </c>
      <c r="BE12" s="15">
        <v>0</v>
      </c>
      <c r="BF12" s="13" t="s">
        <v>365</v>
      </c>
      <c r="BG12" s="13" t="s">
        <v>370</v>
      </c>
      <c r="BH12" s="23" t="s">
        <v>314</v>
      </c>
      <c r="BI12" s="14" t="s">
        <v>10</v>
      </c>
      <c r="BJ12" s="24">
        <v>45853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>
        <v>0</v>
      </c>
      <c r="BQ12" s="28"/>
      <c r="BR12" s="31" t="s">
        <v>363</v>
      </c>
    </row>
    <row r="13" spans="1:70" s="1" customFormat="1" ht="15" customHeight="1">
      <c r="A13" s="12">
        <v>9</v>
      </c>
      <c r="B13" s="13" t="s">
        <v>294</v>
      </c>
      <c r="C13" s="13" t="s">
        <v>130</v>
      </c>
      <c r="D13" s="13" t="s">
        <v>124</v>
      </c>
      <c r="E13" s="13" t="s">
        <v>123</v>
      </c>
      <c r="F13" s="13" t="s">
        <v>122</v>
      </c>
      <c r="G13" s="13" t="s">
        <v>120</v>
      </c>
      <c r="H13" s="13" t="s">
        <v>121</v>
      </c>
      <c r="I13" s="13">
        <v>21260</v>
      </c>
      <c r="J13" s="13" t="s">
        <v>371</v>
      </c>
      <c r="K13" s="13">
        <v>21260</v>
      </c>
      <c r="L13" s="13" t="s">
        <v>174</v>
      </c>
      <c r="M13" s="13" t="s">
        <v>372</v>
      </c>
      <c r="N13" s="13">
        <v>380302</v>
      </c>
      <c r="O13" s="13" t="s">
        <v>219</v>
      </c>
      <c r="P13" s="13">
        <v>558042</v>
      </c>
      <c r="Q13" s="13" t="s">
        <v>373</v>
      </c>
      <c r="R13" s="13" t="s">
        <v>299</v>
      </c>
      <c r="S13" s="13" t="s">
        <v>220</v>
      </c>
      <c r="T13" s="13" t="s">
        <v>220</v>
      </c>
      <c r="U13" s="13" t="s">
        <v>300</v>
      </c>
      <c r="V13" s="13" t="s">
        <v>301</v>
      </c>
      <c r="W13" s="13">
        <v>541</v>
      </c>
      <c r="X13" s="13" t="s">
        <v>302</v>
      </c>
      <c r="Y13" s="13">
        <v>352927442</v>
      </c>
      <c r="Z13" s="13" t="s">
        <v>221</v>
      </c>
      <c r="AA13" s="13" t="s">
        <v>222</v>
      </c>
      <c r="AB13" s="15">
        <v>42000</v>
      </c>
      <c r="AC13" s="13" t="s">
        <v>374</v>
      </c>
      <c r="AD13" s="13">
        <v>24</v>
      </c>
      <c r="AE13" s="13" t="s">
        <v>304</v>
      </c>
      <c r="AF13" s="13" t="s">
        <v>305</v>
      </c>
      <c r="AG13" s="13" t="s">
        <v>375</v>
      </c>
      <c r="AH13" s="13" t="s">
        <v>307</v>
      </c>
      <c r="AI13" s="13" t="s">
        <v>376</v>
      </c>
      <c r="AJ13" s="15">
        <v>2240</v>
      </c>
      <c r="AK13" s="15">
        <v>2240</v>
      </c>
      <c r="AL13" s="13" t="s">
        <v>377</v>
      </c>
      <c r="AM13" s="15">
        <v>31703.08</v>
      </c>
      <c r="AN13" s="15">
        <v>10856.92</v>
      </c>
      <c r="AO13" s="15">
        <v>42560</v>
      </c>
      <c r="AP13" s="15">
        <v>10296.92</v>
      </c>
      <c r="AQ13" s="15">
        <v>643.08000000000004</v>
      </c>
      <c r="AR13" s="15">
        <v>10940</v>
      </c>
      <c r="AS13" s="15">
        <v>6205.38</v>
      </c>
      <c r="AT13" s="15">
        <v>514.62</v>
      </c>
      <c r="AU13" s="15">
        <v>6720</v>
      </c>
      <c r="AV13" s="13">
        <v>22</v>
      </c>
      <c r="AW13" s="13" t="s">
        <v>310</v>
      </c>
      <c r="AX13" s="13" t="s">
        <v>311</v>
      </c>
      <c r="AY13" s="13" t="s">
        <v>310</v>
      </c>
      <c r="AZ13" s="13" t="s">
        <v>310</v>
      </c>
      <c r="BA13" s="13" t="s">
        <v>310</v>
      </c>
      <c r="BB13" s="13" t="s">
        <v>312</v>
      </c>
      <c r="BC13" s="13" t="s">
        <v>310</v>
      </c>
      <c r="BD13" s="13" t="s">
        <v>310</v>
      </c>
      <c r="BE13" s="15">
        <v>0</v>
      </c>
      <c r="BF13" s="13" t="s">
        <v>220</v>
      </c>
      <c r="BG13" s="13" t="s">
        <v>378</v>
      </c>
      <c r="BH13" s="23" t="s">
        <v>314</v>
      </c>
      <c r="BI13" s="14" t="s">
        <v>10</v>
      </c>
      <c r="BJ13" s="24">
        <v>45853</v>
      </c>
      <c r="BK13" s="12"/>
      <c r="BL13" s="14" t="s">
        <v>12</v>
      </c>
      <c r="BM13" s="26" t="s">
        <v>13</v>
      </c>
      <c r="BN13" s="27" t="s">
        <v>15</v>
      </c>
      <c r="BO13" s="12" t="s">
        <v>16</v>
      </c>
      <c r="BP13" s="12">
        <f>2240+2240</f>
        <v>4480</v>
      </c>
      <c r="BQ13" s="28" t="s">
        <v>7</v>
      </c>
      <c r="BR13" s="29" t="s">
        <v>379</v>
      </c>
    </row>
    <row r="14" spans="1:70" s="1" customFormat="1" ht="15" customHeight="1">
      <c r="A14" s="12">
        <v>10</v>
      </c>
      <c r="B14" s="13" t="s">
        <v>294</v>
      </c>
      <c r="C14" s="13" t="s">
        <v>130</v>
      </c>
      <c r="D14" s="13" t="s">
        <v>124</v>
      </c>
      <c r="E14" s="13" t="s">
        <v>123</v>
      </c>
      <c r="F14" s="13" t="s">
        <v>122</v>
      </c>
      <c r="G14" s="13" t="s">
        <v>120</v>
      </c>
      <c r="H14" s="13" t="s">
        <v>121</v>
      </c>
      <c r="I14" s="13">
        <v>21287</v>
      </c>
      <c r="J14" s="13" t="s">
        <v>352</v>
      </c>
      <c r="K14" s="13">
        <v>21287</v>
      </c>
      <c r="L14" s="13" t="s">
        <v>296</v>
      </c>
      <c r="M14" s="13" t="s">
        <v>297</v>
      </c>
      <c r="N14" s="13">
        <v>419490</v>
      </c>
      <c r="O14" s="13" t="s">
        <v>353</v>
      </c>
      <c r="P14" s="13">
        <v>648189</v>
      </c>
      <c r="Q14" s="13" t="s">
        <v>354</v>
      </c>
      <c r="R14" s="13" t="s">
        <v>299</v>
      </c>
      <c r="S14" s="13" t="s">
        <v>380</v>
      </c>
      <c r="T14" s="13" t="s">
        <v>380</v>
      </c>
      <c r="U14" s="13" t="s">
        <v>315</v>
      </c>
      <c r="V14" s="13" t="s">
        <v>301</v>
      </c>
      <c r="W14" s="13">
        <v>541</v>
      </c>
      <c r="X14" s="13" t="s">
        <v>381</v>
      </c>
      <c r="Y14" s="13">
        <v>352367749</v>
      </c>
      <c r="Z14" s="13" t="s">
        <v>382</v>
      </c>
      <c r="AA14" s="13" t="s">
        <v>383</v>
      </c>
      <c r="AB14" s="15">
        <v>42000</v>
      </c>
      <c r="AC14" s="13" t="s">
        <v>358</v>
      </c>
      <c r="AD14" s="13">
        <v>24</v>
      </c>
      <c r="AE14" s="13" t="s">
        <v>304</v>
      </c>
      <c r="AF14" s="13" t="s">
        <v>305</v>
      </c>
      <c r="AG14" s="13" t="s">
        <v>384</v>
      </c>
      <c r="AH14" s="13" t="s">
        <v>307</v>
      </c>
      <c r="AI14" s="13" t="s">
        <v>360</v>
      </c>
      <c r="AJ14" s="15">
        <v>2240</v>
      </c>
      <c r="AK14" s="15">
        <v>2240</v>
      </c>
      <c r="AL14" s="13" t="s">
        <v>385</v>
      </c>
      <c r="AM14" s="15">
        <v>35425.980000000003</v>
      </c>
      <c r="AN14" s="15">
        <v>11614.02</v>
      </c>
      <c r="AO14" s="15">
        <v>47040</v>
      </c>
      <c r="AP14" s="15">
        <v>6574.02</v>
      </c>
      <c r="AQ14" s="15">
        <v>280.98</v>
      </c>
      <c r="AR14" s="15">
        <v>6855</v>
      </c>
      <c r="AS14" s="15">
        <v>4248.49</v>
      </c>
      <c r="AT14" s="15">
        <v>231.51</v>
      </c>
      <c r="AU14" s="15">
        <v>4480</v>
      </c>
      <c r="AV14" s="13">
        <v>23</v>
      </c>
      <c r="AW14" s="13" t="s">
        <v>310</v>
      </c>
      <c r="AX14" s="13" t="s">
        <v>350</v>
      </c>
      <c r="AY14" s="13" t="s">
        <v>310</v>
      </c>
      <c r="AZ14" s="13" t="s">
        <v>310</v>
      </c>
      <c r="BA14" s="13" t="s">
        <v>310</v>
      </c>
      <c r="BB14" s="13" t="s">
        <v>312</v>
      </c>
      <c r="BC14" s="13" t="s">
        <v>310</v>
      </c>
      <c r="BD14" s="13" t="s">
        <v>310</v>
      </c>
      <c r="BE14" s="15">
        <v>0</v>
      </c>
      <c r="BF14" s="13" t="s">
        <v>380</v>
      </c>
      <c r="BG14" s="13" t="s">
        <v>386</v>
      </c>
      <c r="BH14" s="23" t="s">
        <v>314</v>
      </c>
      <c r="BI14" s="14" t="s">
        <v>10</v>
      </c>
      <c r="BJ14" s="24">
        <v>45853</v>
      </c>
      <c r="BK14" s="12"/>
      <c r="BL14" s="14" t="s">
        <v>20</v>
      </c>
      <c r="BM14" s="26" t="s">
        <v>21</v>
      </c>
      <c r="BN14" s="27" t="s">
        <v>23</v>
      </c>
      <c r="BO14" s="12" t="s">
        <v>33</v>
      </c>
      <c r="BP14" s="12">
        <v>0</v>
      </c>
      <c r="BQ14" s="28"/>
      <c r="BR14" s="30" t="s">
        <v>387</v>
      </c>
    </row>
    <row r="15" spans="1:70" s="1" customFormat="1" ht="15" customHeight="1">
      <c r="A15" s="12">
        <v>11</v>
      </c>
      <c r="B15" s="13" t="s">
        <v>294</v>
      </c>
      <c r="C15" s="13" t="s">
        <v>130</v>
      </c>
      <c r="D15" s="13" t="s">
        <v>124</v>
      </c>
      <c r="E15" s="13" t="s">
        <v>123</v>
      </c>
      <c r="F15" s="13" t="s">
        <v>122</v>
      </c>
      <c r="G15" s="13" t="s">
        <v>120</v>
      </c>
      <c r="H15" s="13" t="s">
        <v>121</v>
      </c>
      <c r="I15" s="13">
        <v>21287</v>
      </c>
      <c r="J15" s="13" t="s">
        <v>352</v>
      </c>
      <c r="K15" s="13">
        <v>21287</v>
      </c>
      <c r="L15" s="13" t="s">
        <v>296</v>
      </c>
      <c r="M15" s="13" t="s">
        <v>297</v>
      </c>
      <c r="N15" s="13">
        <v>420016</v>
      </c>
      <c r="O15" s="13" t="s">
        <v>388</v>
      </c>
      <c r="P15" s="13">
        <v>678750</v>
      </c>
      <c r="Q15" s="13" t="s">
        <v>389</v>
      </c>
      <c r="R15" s="13" t="s">
        <v>299</v>
      </c>
      <c r="S15" s="13" t="s">
        <v>390</v>
      </c>
      <c r="T15" s="13" t="s">
        <v>390</v>
      </c>
      <c r="U15" s="13" t="s">
        <v>327</v>
      </c>
      <c r="V15" s="13" t="s">
        <v>301</v>
      </c>
      <c r="W15" s="13">
        <v>541</v>
      </c>
      <c r="X15" s="13" t="s">
        <v>302</v>
      </c>
      <c r="Y15" s="13">
        <v>353053365</v>
      </c>
      <c r="Z15" s="13" t="s">
        <v>391</v>
      </c>
      <c r="AA15" s="13" t="s">
        <v>392</v>
      </c>
      <c r="AB15" s="15">
        <v>42000</v>
      </c>
      <c r="AC15" s="13" t="s">
        <v>393</v>
      </c>
      <c r="AD15" s="13">
        <v>24</v>
      </c>
      <c r="AE15" s="13" t="s">
        <v>304</v>
      </c>
      <c r="AF15" s="13" t="s">
        <v>305</v>
      </c>
      <c r="AG15" s="13" t="s">
        <v>394</v>
      </c>
      <c r="AH15" s="13" t="s">
        <v>307</v>
      </c>
      <c r="AI15" s="13" t="s">
        <v>395</v>
      </c>
      <c r="AJ15" s="15">
        <v>2240</v>
      </c>
      <c r="AK15" s="15">
        <v>2240</v>
      </c>
      <c r="AL15" s="13" t="s">
        <v>396</v>
      </c>
      <c r="AM15" s="15">
        <v>30520.74</v>
      </c>
      <c r="AN15" s="15">
        <v>12039.26</v>
      </c>
      <c r="AO15" s="15">
        <v>42560</v>
      </c>
      <c r="AP15" s="15">
        <v>11479.26</v>
      </c>
      <c r="AQ15" s="15">
        <v>776.61</v>
      </c>
      <c r="AR15" s="15">
        <v>12255.87</v>
      </c>
      <c r="AS15" s="15">
        <v>4041.4</v>
      </c>
      <c r="AT15" s="15">
        <v>438.6</v>
      </c>
      <c r="AU15" s="15">
        <v>4480</v>
      </c>
      <c r="AV15" s="13">
        <v>21</v>
      </c>
      <c r="AW15" s="13" t="s">
        <v>310</v>
      </c>
      <c r="AX15" s="13" t="s">
        <v>350</v>
      </c>
      <c r="AY15" s="13" t="s">
        <v>310</v>
      </c>
      <c r="AZ15" s="13" t="s">
        <v>310</v>
      </c>
      <c r="BA15" s="13" t="s">
        <v>310</v>
      </c>
      <c r="BB15" s="13" t="s">
        <v>312</v>
      </c>
      <c r="BC15" s="13" t="s">
        <v>310</v>
      </c>
      <c r="BD15" s="13" t="s">
        <v>310</v>
      </c>
      <c r="BE15" s="15">
        <v>0</v>
      </c>
      <c r="BF15" s="13" t="s">
        <v>390</v>
      </c>
      <c r="BG15" s="13" t="s">
        <v>397</v>
      </c>
      <c r="BH15" s="23" t="s">
        <v>314</v>
      </c>
      <c r="BI15" s="14" t="s">
        <v>10</v>
      </c>
      <c r="BJ15" s="24">
        <v>45853</v>
      </c>
      <c r="BK15" s="12"/>
      <c r="BL15" s="14" t="s">
        <v>20</v>
      </c>
      <c r="BM15" s="26" t="s">
        <v>21</v>
      </c>
      <c r="BN15" s="27" t="s">
        <v>23</v>
      </c>
      <c r="BO15" s="12" t="s">
        <v>33</v>
      </c>
      <c r="BP15" s="12">
        <v>0</v>
      </c>
      <c r="BQ15" s="28"/>
      <c r="BR15" s="30" t="s">
        <v>387</v>
      </c>
    </row>
    <row r="16" spans="1:70" s="1" customFormat="1" ht="15" customHeight="1">
      <c r="A16" s="12">
        <v>12</v>
      </c>
      <c r="B16" s="13" t="s">
        <v>294</v>
      </c>
      <c r="C16" s="13" t="s">
        <v>130</v>
      </c>
      <c r="D16" s="13" t="s">
        <v>124</v>
      </c>
      <c r="E16" s="13" t="s">
        <v>123</v>
      </c>
      <c r="F16" s="13" t="s">
        <v>122</v>
      </c>
      <c r="G16" s="13" t="s">
        <v>120</v>
      </c>
      <c r="H16" s="13" t="s">
        <v>121</v>
      </c>
      <c r="I16" s="13">
        <v>21287</v>
      </c>
      <c r="J16" s="13" t="s">
        <v>352</v>
      </c>
      <c r="K16" s="13">
        <v>21287</v>
      </c>
      <c r="L16" s="13" t="s">
        <v>296</v>
      </c>
      <c r="M16" s="13" t="s">
        <v>297</v>
      </c>
      <c r="N16" s="13">
        <v>30803</v>
      </c>
      <c r="O16" s="13" t="s">
        <v>398</v>
      </c>
      <c r="P16" s="13">
        <v>47603</v>
      </c>
      <c r="Q16" s="13" t="s">
        <v>399</v>
      </c>
      <c r="R16" s="13" t="s">
        <v>299</v>
      </c>
      <c r="S16" s="13" t="s">
        <v>400</v>
      </c>
      <c r="T16" s="13" t="s">
        <v>400</v>
      </c>
      <c r="U16" s="13" t="s">
        <v>315</v>
      </c>
      <c r="V16" s="13" t="s">
        <v>301</v>
      </c>
      <c r="W16" s="13">
        <v>541</v>
      </c>
      <c r="X16" s="13" t="s">
        <v>302</v>
      </c>
      <c r="Y16" s="13">
        <v>353576250</v>
      </c>
      <c r="Z16" s="13" t="s">
        <v>401</v>
      </c>
      <c r="AA16" s="13" t="s">
        <v>402</v>
      </c>
      <c r="AB16" s="15">
        <v>42000</v>
      </c>
      <c r="AC16" s="13" t="s">
        <v>403</v>
      </c>
      <c r="AD16" s="13">
        <v>24</v>
      </c>
      <c r="AE16" s="13" t="s">
        <v>304</v>
      </c>
      <c r="AF16" s="13" t="s">
        <v>305</v>
      </c>
      <c r="AG16" s="13" t="s">
        <v>404</v>
      </c>
      <c r="AH16" s="13" t="s">
        <v>307</v>
      </c>
      <c r="AI16" s="13" t="s">
        <v>405</v>
      </c>
      <c r="AJ16" s="15">
        <v>2240</v>
      </c>
      <c r="AK16" s="15">
        <v>2240</v>
      </c>
      <c r="AL16" s="13" t="s">
        <v>406</v>
      </c>
      <c r="AM16" s="15">
        <v>31382.78</v>
      </c>
      <c r="AN16" s="15">
        <v>10977.22</v>
      </c>
      <c r="AO16" s="15">
        <v>42360</v>
      </c>
      <c r="AP16" s="15">
        <v>10617.22</v>
      </c>
      <c r="AQ16" s="15">
        <v>657.78</v>
      </c>
      <c r="AR16" s="15">
        <v>11275</v>
      </c>
      <c r="AS16" s="15">
        <v>2225.9499999999998</v>
      </c>
      <c r="AT16" s="15">
        <v>214.05</v>
      </c>
      <c r="AU16" s="15">
        <v>2440</v>
      </c>
      <c r="AV16" s="13">
        <v>20</v>
      </c>
      <c r="AW16" s="13" t="s">
        <v>310</v>
      </c>
      <c r="AX16" s="13" t="s">
        <v>350</v>
      </c>
      <c r="AY16" s="13" t="s">
        <v>310</v>
      </c>
      <c r="AZ16" s="13" t="s">
        <v>310</v>
      </c>
      <c r="BA16" s="13" t="s">
        <v>310</v>
      </c>
      <c r="BB16" s="13" t="s">
        <v>312</v>
      </c>
      <c r="BC16" s="13" t="s">
        <v>310</v>
      </c>
      <c r="BD16" s="13" t="s">
        <v>310</v>
      </c>
      <c r="BE16" s="15">
        <v>0</v>
      </c>
      <c r="BF16" s="13" t="s">
        <v>400</v>
      </c>
      <c r="BG16" s="13" t="s">
        <v>407</v>
      </c>
      <c r="BH16" s="23" t="s">
        <v>314</v>
      </c>
      <c r="BI16" s="14" t="s">
        <v>10</v>
      </c>
      <c r="BJ16" s="24">
        <v>45853</v>
      </c>
      <c r="BK16" s="12"/>
      <c r="BL16" s="14" t="s">
        <v>20</v>
      </c>
      <c r="BM16" s="26" t="s">
        <v>21</v>
      </c>
      <c r="BN16" s="27" t="s">
        <v>23</v>
      </c>
      <c r="BO16" s="12" t="s">
        <v>33</v>
      </c>
      <c r="BP16" s="12">
        <v>0</v>
      </c>
      <c r="BQ16" s="28"/>
      <c r="BR16" s="30" t="s">
        <v>387</v>
      </c>
    </row>
    <row r="17" spans="1:70" s="1" customFormat="1" ht="15" customHeight="1">
      <c r="A17" s="12">
        <v>13</v>
      </c>
      <c r="B17" s="13" t="s">
        <v>294</v>
      </c>
      <c r="C17" s="13" t="s">
        <v>130</v>
      </c>
      <c r="D17" s="13" t="s">
        <v>124</v>
      </c>
      <c r="E17" s="13" t="s">
        <v>123</v>
      </c>
      <c r="F17" s="13" t="s">
        <v>122</v>
      </c>
      <c r="G17" s="13" t="s">
        <v>120</v>
      </c>
      <c r="H17" s="13" t="s">
        <v>121</v>
      </c>
      <c r="I17" s="13">
        <v>21287</v>
      </c>
      <c r="J17" s="13" t="s">
        <v>352</v>
      </c>
      <c r="K17" s="13">
        <v>21287</v>
      </c>
      <c r="L17" s="13" t="s">
        <v>296</v>
      </c>
      <c r="M17" s="13" t="s">
        <v>297</v>
      </c>
      <c r="N17" s="13">
        <v>30900</v>
      </c>
      <c r="O17" s="13" t="s">
        <v>408</v>
      </c>
      <c r="P17" s="13">
        <v>708672</v>
      </c>
      <c r="Q17" s="13" t="s">
        <v>409</v>
      </c>
      <c r="R17" s="13" t="s">
        <v>299</v>
      </c>
      <c r="S17" s="13" t="s">
        <v>410</v>
      </c>
      <c r="T17" s="13" t="s">
        <v>410</v>
      </c>
      <c r="U17" s="13" t="s">
        <v>300</v>
      </c>
      <c r="V17" s="13" t="s">
        <v>301</v>
      </c>
      <c r="W17" s="13">
        <v>541</v>
      </c>
      <c r="X17" s="13" t="s">
        <v>302</v>
      </c>
      <c r="Y17" s="13">
        <v>354247065</v>
      </c>
      <c r="Z17" s="13" t="s">
        <v>411</v>
      </c>
      <c r="AA17" s="13" t="s">
        <v>412</v>
      </c>
      <c r="AB17" s="15">
        <v>42000</v>
      </c>
      <c r="AC17" s="13" t="s">
        <v>413</v>
      </c>
      <c r="AD17" s="13">
        <v>24</v>
      </c>
      <c r="AE17" s="13" t="s">
        <v>304</v>
      </c>
      <c r="AF17" s="13" t="s">
        <v>305</v>
      </c>
      <c r="AG17" s="13" t="s">
        <v>414</v>
      </c>
      <c r="AH17" s="13" t="s">
        <v>307</v>
      </c>
      <c r="AI17" s="13" t="s">
        <v>415</v>
      </c>
      <c r="AJ17" s="15">
        <v>2240</v>
      </c>
      <c r="AK17" s="15">
        <v>2240</v>
      </c>
      <c r="AL17" s="13" t="s">
        <v>416</v>
      </c>
      <c r="AM17" s="15">
        <v>24790.93</v>
      </c>
      <c r="AN17" s="15">
        <v>11049.07</v>
      </c>
      <c r="AO17" s="15">
        <v>35840</v>
      </c>
      <c r="AP17" s="15">
        <v>17209.07</v>
      </c>
      <c r="AQ17" s="15">
        <v>1737.93</v>
      </c>
      <c r="AR17" s="15">
        <v>18947</v>
      </c>
      <c r="AS17" s="15">
        <v>3799.51</v>
      </c>
      <c r="AT17" s="15">
        <v>680.49</v>
      </c>
      <c r="AU17" s="15">
        <v>4480</v>
      </c>
      <c r="AV17" s="13">
        <v>18</v>
      </c>
      <c r="AW17" s="13" t="s">
        <v>310</v>
      </c>
      <c r="AX17" s="13" t="s">
        <v>350</v>
      </c>
      <c r="AY17" s="13" t="s">
        <v>310</v>
      </c>
      <c r="AZ17" s="13" t="s">
        <v>310</v>
      </c>
      <c r="BA17" s="13" t="s">
        <v>310</v>
      </c>
      <c r="BB17" s="13" t="s">
        <v>312</v>
      </c>
      <c r="BC17" s="13" t="s">
        <v>310</v>
      </c>
      <c r="BD17" s="13" t="s">
        <v>310</v>
      </c>
      <c r="BE17" s="15">
        <v>0</v>
      </c>
      <c r="BF17" s="13" t="s">
        <v>410</v>
      </c>
      <c r="BG17" s="13" t="s">
        <v>417</v>
      </c>
      <c r="BH17" s="23" t="s">
        <v>314</v>
      </c>
      <c r="BI17" s="14" t="s">
        <v>10</v>
      </c>
      <c r="BJ17" s="24">
        <v>45853</v>
      </c>
      <c r="BK17" s="12"/>
      <c r="BL17" s="14" t="s">
        <v>20</v>
      </c>
      <c r="BM17" s="26" t="s">
        <v>21</v>
      </c>
      <c r="BN17" s="27" t="s">
        <v>23</v>
      </c>
      <c r="BO17" s="12" t="s">
        <v>33</v>
      </c>
      <c r="BP17" s="12">
        <v>0</v>
      </c>
      <c r="BQ17" s="28"/>
      <c r="BR17" s="30" t="s">
        <v>387</v>
      </c>
    </row>
    <row r="18" spans="1:70" s="1" customFormat="1" ht="15" customHeight="1">
      <c r="A18" s="12">
        <v>14</v>
      </c>
      <c r="B18" s="13" t="s">
        <v>294</v>
      </c>
      <c r="C18" s="13" t="s">
        <v>130</v>
      </c>
      <c r="D18" s="13" t="s">
        <v>124</v>
      </c>
      <c r="E18" s="13" t="s">
        <v>123</v>
      </c>
      <c r="F18" s="13" t="s">
        <v>122</v>
      </c>
      <c r="G18" s="13" t="s">
        <v>120</v>
      </c>
      <c r="H18" s="13" t="s">
        <v>121</v>
      </c>
      <c r="I18" s="13">
        <v>21287</v>
      </c>
      <c r="J18" s="13" t="s">
        <v>352</v>
      </c>
      <c r="K18" s="13">
        <v>21287</v>
      </c>
      <c r="L18" s="13" t="s">
        <v>296</v>
      </c>
      <c r="M18" s="13" t="s">
        <v>297</v>
      </c>
      <c r="N18" s="13">
        <v>385199</v>
      </c>
      <c r="O18" s="13" t="s">
        <v>418</v>
      </c>
      <c r="P18" s="13">
        <v>678649</v>
      </c>
      <c r="Q18" s="13" t="s">
        <v>419</v>
      </c>
      <c r="R18" s="13" t="s">
        <v>299</v>
      </c>
      <c r="S18" s="13" t="s">
        <v>420</v>
      </c>
      <c r="T18" s="13" t="s">
        <v>420</v>
      </c>
      <c r="U18" s="13" t="s">
        <v>315</v>
      </c>
      <c r="V18" s="13" t="s">
        <v>301</v>
      </c>
      <c r="W18" s="13">
        <v>541</v>
      </c>
      <c r="X18" s="13" t="s">
        <v>302</v>
      </c>
      <c r="Y18" s="13">
        <v>354394435</v>
      </c>
      <c r="Z18" s="13" t="s">
        <v>421</v>
      </c>
      <c r="AA18" s="13" t="s">
        <v>422</v>
      </c>
      <c r="AB18" s="15">
        <v>41000</v>
      </c>
      <c r="AC18" s="13" t="s">
        <v>403</v>
      </c>
      <c r="AD18" s="13">
        <v>24</v>
      </c>
      <c r="AE18" s="13" t="s">
        <v>304</v>
      </c>
      <c r="AF18" s="13" t="s">
        <v>305</v>
      </c>
      <c r="AG18" s="13" t="s">
        <v>423</v>
      </c>
      <c r="AH18" s="13" t="s">
        <v>307</v>
      </c>
      <c r="AI18" s="13" t="s">
        <v>424</v>
      </c>
      <c r="AJ18" s="15">
        <v>2190</v>
      </c>
      <c r="AK18" s="15">
        <v>2190</v>
      </c>
      <c r="AL18" s="13" t="s">
        <v>361</v>
      </c>
      <c r="AM18" s="15">
        <v>24874.83</v>
      </c>
      <c r="AN18" s="15">
        <v>10165.17</v>
      </c>
      <c r="AO18" s="15">
        <v>35040</v>
      </c>
      <c r="AP18" s="15">
        <v>16125.17</v>
      </c>
      <c r="AQ18" s="15">
        <v>1572.83</v>
      </c>
      <c r="AR18" s="15">
        <v>17698</v>
      </c>
      <c r="AS18" s="15">
        <v>3744.25</v>
      </c>
      <c r="AT18" s="15">
        <v>635.75</v>
      </c>
      <c r="AU18" s="15">
        <v>4380</v>
      </c>
      <c r="AV18" s="13">
        <v>18</v>
      </c>
      <c r="AW18" s="13" t="s">
        <v>310</v>
      </c>
      <c r="AX18" s="13" t="s">
        <v>350</v>
      </c>
      <c r="AY18" s="13" t="s">
        <v>310</v>
      </c>
      <c r="AZ18" s="13" t="s">
        <v>310</v>
      </c>
      <c r="BA18" s="13" t="s">
        <v>310</v>
      </c>
      <c r="BB18" s="13" t="s">
        <v>312</v>
      </c>
      <c r="BC18" s="13" t="s">
        <v>310</v>
      </c>
      <c r="BD18" s="13" t="s">
        <v>310</v>
      </c>
      <c r="BE18" s="15">
        <v>0</v>
      </c>
      <c r="BF18" s="13" t="s">
        <v>420</v>
      </c>
      <c r="BG18" s="13" t="s">
        <v>425</v>
      </c>
      <c r="BH18" s="23" t="s">
        <v>314</v>
      </c>
      <c r="BI18" s="14" t="s">
        <v>10</v>
      </c>
      <c r="BJ18" s="24">
        <v>45853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>
        <v>0</v>
      </c>
      <c r="BQ18" s="28"/>
      <c r="BR18" s="30" t="s">
        <v>387</v>
      </c>
    </row>
    <row r="19" spans="1:70" s="1" customFormat="1" ht="15" customHeight="1">
      <c r="A19" s="12">
        <v>15</v>
      </c>
      <c r="B19" s="13" t="s">
        <v>294</v>
      </c>
      <c r="C19" s="13" t="s">
        <v>130</v>
      </c>
      <c r="D19" s="13" t="s">
        <v>124</v>
      </c>
      <c r="E19" s="13" t="s">
        <v>123</v>
      </c>
      <c r="F19" s="13" t="s">
        <v>122</v>
      </c>
      <c r="G19" s="13" t="s">
        <v>120</v>
      </c>
      <c r="H19" s="13" t="s">
        <v>121</v>
      </c>
      <c r="I19" s="13">
        <v>21287</v>
      </c>
      <c r="J19" s="13" t="s">
        <v>352</v>
      </c>
      <c r="K19" s="13">
        <v>21287</v>
      </c>
      <c r="L19" s="13" t="s">
        <v>296</v>
      </c>
      <c r="M19" s="13" t="s">
        <v>297</v>
      </c>
      <c r="N19" s="13">
        <v>419490</v>
      </c>
      <c r="O19" s="13" t="s">
        <v>353</v>
      </c>
      <c r="P19" s="13">
        <v>648189</v>
      </c>
      <c r="Q19" s="13" t="s">
        <v>354</v>
      </c>
      <c r="R19" s="13" t="s">
        <v>299</v>
      </c>
      <c r="S19" s="13" t="s">
        <v>426</v>
      </c>
      <c r="T19" s="13" t="s">
        <v>426</v>
      </c>
      <c r="U19" s="13" t="s">
        <v>315</v>
      </c>
      <c r="V19" s="13" t="s">
        <v>301</v>
      </c>
      <c r="W19" s="13">
        <v>541</v>
      </c>
      <c r="X19" s="13" t="s">
        <v>302</v>
      </c>
      <c r="Y19" s="13">
        <v>354440240</v>
      </c>
      <c r="Z19" s="13" t="s">
        <v>427</v>
      </c>
      <c r="AA19" s="13" t="s">
        <v>428</v>
      </c>
      <c r="AB19" s="15">
        <v>42000</v>
      </c>
      <c r="AC19" s="13" t="s">
        <v>358</v>
      </c>
      <c r="AD19" s="13">
        <v>24</v>
      </c>
      <c r="AE19" s="13" t="s">
        <v>304</v>
      </c>
      <c r="AF19" s="13" t="s">
        <v>305</v>
      </c>
      <c r="AG19" s="13" t="s">
        <v>429</v>
      </c>
      <c r="AH19" s="13" t="s">
        <v>307</v>
      </c>
      <c r="AI19" s="13" t="s">
        <v>430</v>
      </c>
      <c r="AJ19" s="15">
        <v>2240</v>
      </c>
      <c r="AK19" s="15">
        <v>2240</v>
      </c>
      <c r="AL19" s="13" t="s">
        <v>431</v>
      </c>
      <c r="AM19" s="15">
        <v>25613.31</v>
      </c>
      <c r="AN19" s="15">
        <v>10226.69</v>
      </c>
      <c r="AO19" s="15">
        <v>35840</v>
      </c>
      <c r="AP19" s="15">
        <v>16386.689999999999</v>
      </c>
      <c r="AQ19" s="15">
        <v>1589.31</v>
      </c>
      <c r="AR19" s="15">
        <v>17976</v>
      </c>
      <c r="AS19" s="15">
        <v>3834.23</v>
      </c>
      <c r="AT19" s="15">
        <v>645.77</v>
      </c>
      <c r="AU19" s="15">
        <v>4480</v>
      </c>
      <c r="AV19" s="13">
        <v>18</v>
      </c>
      <c r="AW19" s="13" t="s">
        <v>310</v>
      </c>
      <c r="AX19" s="13" t="s">
        <v>350</v>
      </c>
      <c r="AY19" s="13" t="s">
        <v>310</v>
      </c>
      <c r="AZ19" s="13" t="s">
        <v>310</v>
      </c>
      <c r="BA19" s="13" t="s">
        <v>310</v>
      </c>
      <c r="BB19" s="13" t="s">
        <v>312</v>
      </c>
      <c r="BC19" s="13" t="s">
        <v>310</v>
      </c>
      <c r="BD19" s="13" t="s">
        <v>310</v>
      </c>
      <c r="BE19" s="15">
        <v>0</v>
      </c>
      <c r="BF19" s="13" t="s">
        <v>426</v>
      </c>
      <c r="BG19" s="13" t="s">
        <v>432</v>
      </c>
      <c r="BH19" s="23" t="s">
        <v>314</v>
      </c>
      <c r="BI19" s="14" t="s">
        <v>10</v>
      </c>
      <c r="BJ19" s="24">
        <v>45853</v>
      </c>
      <c r="BK19" s="12"/>
      <c r="BL19" s="14" t="s">
        <v>20</v>
      </c>
      <c r="BM19" s="26" t="s">
        <v>21</v>
      </c>
      <c r="BN19" s="27" t="s">
        <v>23</v>
      </c>
      <c r="BO19" s="12" t="s">
        <v>33</v>
      </c>
      <c r="BP19" s="12">
        <v>0</v>
      </c>
      <c r="BQ19" s="28"/>
      <c r="BR19" s="30" t="s">
        <v>387</v>
      </c>
    </row>
    <row r="20" spans="1:70" s="1" customFormat="1" ht="15" customHeight="1">
      <c r="A20" s="12">
        <v>16</v>
      </c>
      <c r="B20" s="13" t="s">
        <v>294</v>
      </c>
      <c r="C20" s="13" t="s">
        <v>130</v>
      </c>
      <c r="D20" s="13" t="s">
        <v>124</v>
      </c>
      <c r="E20" s="13" t="s">
        <v>123</v>
      </c>
      <c r="F20" s="13" t="s">
        <v>122</v>
      </c>
      <c r="G20" s="13" t="s">
        <v>120</v>
      </c>
      <c r="H20" s="13" t="s">
        <v>121</v>
      </c>
      <c r="I20" s="13">
        <v>21287</v>
      </c>
      <c r="J20" s="13" t="s">
        <v>352</v>
      </c>
      <c r="K20" s="13">
        <v>21287</v>
      </c>
      <c r="L20" s="13" t="s">
        <v>296</v>
      </c>
      <c r="M20" s="13" t="s">
        <v>297</v>
      </c>
      <c r="N20" s="13">
        <v>420016</v>
      </c>
      <c r="O20" s="13" t="s">
        <v>388</v>
      </c>
      <c r="P20" s="13">
        <v>678750</v>
      </c>
      <c r="Q20" s="13" t="s">
        <v>389</v>
      </c>
      <c r="R20" s="13" t="s">
        <v>299</v>
      </c>
      <c r="S20" s="13" t="s">
        <v>433</v>
      </c>
      <c r="T20" s="13" t="s">
        <v>433</v>
      </c>
      <c r="U20" s="13" t="s">
        <v>315</v>
      </c>
      <c r="V20" s="13" t="s">
        <v>301</v>
      </c>
      <c r="W20" s="13">
        <v>541</v>
      </c>
      <c r="X20" s="13" t="s">
        <v>302</v>
      </c>
      <c r="Y20" s="13">
        <v>355292381</v>
      </c>
      <c r="Z20" s="13" t="s">
        <v>434</v>
      </c>
      <c r="AA20" s="13" t="s">
        <v>435</v>
      </c>
      <c r="AB20" s="15">
        <v>42000</v>
      </c>
      <c r="AC20" s="13" t="s">
        <v>393</v>
      </c>
      <c r="AD20" s="13">
        <v>24</v>
      </c>
      <c r="AE20" s="13" t="s">
        <v>304</v>
      </c>
      <c r="AF20" s="13" t="s">
        <v>305</v>
      </c>
      <c r="AG20" s="13" t="s">
        <v>436</v>
      </c>
      <c r="AH20" s="13" t="s">
        <v>307</v>
      </c>
      <c r="AI20" s="13" t="s">
        <v>437</v>
      </c>
      <c r="AJ20" s="15">
        <v>2240</v>
      </c>
      <c r="AK20" s="15">
        <v>2240</v>
      </c>
      <c r="AL20" s="13" t="s">
        <v>396</v>
      </c>
      <c r="AM20" s="15">
        <v>24008.34</v>
      </c>
      <c r="AN20" s="15">
        <v>9591.66</v>
      </c>
      <c r="AO20" s="15">
        <v>33600</v>
      </c>
      <c r="AP20" s="15">
        <v>17991.66</v>
      </c>
      <c r="AQ20" s="15">
        <v>1920.34</v>
      </c>
      <c r="AR20" s="15">
        <v>19912</v>
      </c>
      <c r="AS20" s="15">
        <v>3766.48</v>
      </c>
      <c r="AT20" s="15">
        <v>713.52</v>
      </c>
      <c r="AU20" s="15">
        <v>4480</v>
      </c>
      <c r="AV20" s="13">
        <v>17</v>
      </c>
      <c r="AW20" s="13" t="s">
        <v>310</v>
      </c>
      <c r="AX20" s="13" t="s">
        <v>350</v>
      </c>
      <c r="AY20" s="13" t="s">
        <v>310</v>
      </c>
      <c r="AZ20" s="13" t="s">
        <v>310</v>
      </c>
      <c r="BA20" s="13" t="s">
        <v>310</v>
      </c>
      <c r="BB20" s="13" t="s">
        <v>312</v>
      </c>
      <c r="BC20" s="13" t="s">
        <v>310</v>
      </c>
      <c r="BD20" s="13" t="s">
        <v>310</v>
      </c>
      <c r="BE20" s="15">
        <v>0</v>
      </c>
      <c r="BF20" s="13" t="s">
        <v>433</v>
      </c>
      <c r="BG20" s="13" t="s">
        <v>438</v>
      </c>
      <c r="BH20" s="23" t="s">
        <v>314</v>
      </c>
      <c r="BI20" s="14" t="s">
        <v>10</v>
      </c>
      <c r="BJ20" s="24">
        <v>45853</v>
      </c>
      <c r="BK20" s="12"/>
      <c r="BL20" s="14" t="s">
        <v>20</v>
      </c>
      <c r="BM20" s="26" t="s">
        <v>21</v>
      </c>
      <c r="BN20" s="27" t="s">
        <v>23</v>
      </c>
      <c r="BO20" s="12" t="s">
        <v>33</v>
      </c>
      <c r="BP20" s="12">
        <v>0</v>
      </c>
      <c r="BQ20" s="28"/>
      <c r="BR20" s="30" t="s">
        <v>387</v>
      </c>
    </row>
    <row r="21" spans="1:70" s="1" customFormat="1" ht="15" customHeight="1">
      <c r="A21" s="12">
        <v>17</v>
      </c>
      <c r="B21" s="13" t="s">
        <v>294</v>
      </c>
      <c r="C21" s="13" t="s">
        <v>130</v>
      </c>
      <c r="D21" s="13" t="s">
        <v>124</v>
      </c>
      <c r="E21" s="13" t="s">
        <v>123</v>
      </c>
      <c r="F21" s="13" t="s">
        <v>122</v>
      </c>
      <c r="G21" s="13" t="s">
        <v>120</v>
      </c>
      <c r="H21" s="13" t="s">
        <v>121</v>
      </c>
      <c r="I21" s="13">
        <v>21287</v>
      </c>
      <c r="J21" s="13" t="s">
        <v>352</v>
      </c>
      <c r="K21" s="13">
        <v>21287</v>
      </c>
      <c r="L21" s="13" t="s">
        <v>296</v>
      </c>
      <c r="M21" s="13" t="s">
        <v>297</v>
      </c>
      <c r="N21" s="13">
        <v>385199</v>
      </c>
      <c r="O21" s="13" t="s">
        <v>418</v>
      </c>
      <c r="P21" s="13">
        <v>567442</v>
      </c>
      <c r="Q21" s="13" t="s">
        <v>439</v>
      </c>
      <c r="R21" s="13" t="s">
        <v>299</v>
      </c>
      <c r="S21" s="13" t="s">
        <v>440</v>
      </c>
      <c r="T21" s="13" t="s">
        <v>440</v>
      </c>
      <c r="U21" s="13" t="s">
        <v>300</v>
      </c>
      <c r="V21" s="13" t="s">
        <v>301</v>
      </c>
      <c r="W21" s="13">
        <v>541</v>
      </c>
      <c r="X21" s="13" t="s">
        <v>302</v>
      </c>
      <c r="Y21" s="13">
        <v>356574761</v>
      </c>
      <c r="Z21" s="13" t="s">
        <v>441</v>
      </c>
      <c r="AA21" s="13" t="s">
        <v>442</v>
      </c>
      <c r="AB21" s="15">
        <v>42000</v>
      </c>
      <c r="AC21" s="13" t="s">
        <v>403</v>
      </c>
      <c r="AD21" s="13">
        <v>24</v>
      </c>
      <c r="AE21" s="13" t="s">
        <v>304</v>
      </c>
      <c r="AF21" s="13" t="s">
        <v>443</v>
      </c>
      <c r="AG21" s="13" t="s">
        <v>444</v>
      </c>
      <c r="AH21" s="13" t="s">
        <v>307</v>
      </c>
      <c r="AI21" s="13" t="s">
        <v>445</v>
      </c>
      <c r="AJ21" s="15">
        <v>2240</v>
      </c>
      <c r="AK21" s="15">
        <v>2240</v>
      </c>
      <c r="AL21" s="13" t="s">
        <v>385</v>
      </c>
      <c r="AM21" s="15">
        <v>18123.310000000001</v>
      </c>
      <c r="AN21" s="15">
        <v>8756.69</v>
      </c>
      <c r="AO21" s="15">
        <v>26880</v>
      </c>
      <c r="AP21" s="15">
        <v>23876.69</v>
      </c>
      <c r="AQ21" s="15">
        <v>3417.31</v>
      </c>
      <c r="AR21" s="15">
        <v>27294</v>
      </c>
      <c r="AS21" s="15">
        <v>3518.02</v>
      </c>
      <c r="AT21" s="15">
        <v>961.98</v>
      </c>
      <c r="AU21" s="15">
        <v>4480</v>
      </c>
      <c r="AV21" s="13">
        <v>14</v>
      </c>
      <c r="AW21" s="13" t="s">
        <v>310</v>
      </c>
      <c r="AX21" s="13" t="s">
        <v>350</v>
      </c>
      <c r="AY21" s="13" t="s">
        <v>310</v>
      </c>
      <c r="AZ21" s="13" t="s">
        <v>310</v>
      </c>
      <c r="BA21" s="13" t="s">
        <v>310</v>
      </c>
      <c r="BB21" s="13" t="s">
        <v>312</v>
      </c>
      <c r="BC21" s="13" t="s">
        <v>310</v>
      </c>
      <c r="BD21" s="13" t="s">
        <v>310</v>
      </c>
      <c r="BE21" s="15">
        <v>0</v>
      </c>
      <c r="BF21" s="13" t="s">
        <v>440</v>
      </c>
      <c r="BG21" s="13" t="s">
        <v>446</v>
      </c>
      <c r="BH21" s="23" t="s">
        <v>314</v>
      </c>
      <c r="BI21" s="14" t="s">
        <v>10</v>
      </c>
      <c r="BJ21" s="24">
        <v>45853</v>
      </c>
      <c r="BK21" s="12"/>
      <c r="BL21" s="14" t="s">
        <v>20</v>
      </c>
      <c r="BM21" s="26" t="s">
        <v>21</v>
      </c>
      <c r="BN21" s="27" t="s">
        <v>23</v>
      </c>
      <c r="BO21" s="12" t="s">
        <v>33</v>
      </c>
      <c r="BP21" s="12">
        <v>0</v>
      </c>
      <c r="BQ21" s="28"/>
      <c r="BR21" s="30" t="s">
        <v>387</v>
      </c>
    </row>
    <row r="22" spans="1:70" s="1" customFormat="1" ht="15" customHeight="1">
      <c r="A22" s="12">
        <v>18</v>
      </c>
      <c r="B22" s="13" t="s">
        <v>294</v>
      </c>
      <c r="C22" s="13" t="s">
        <v>130</v>
      </c>
      <c r="D22" s="13" t="s">
        <v>124</v>
      </c>
      <c r="E22" s="13" t="s">
        <v>123</v>
      </c>
      <c r="F22" s="13" t="s">
        <v>122</v>
      </c>
      <c r="G22" s="13" t="s">
        <v>120</v>
      </c>
      <c r="H22" s="13" t="s">
        <v>121</v>
      </c>
      <c r="I22" s="13">
        <v>21287</v>
      </c>
      <c r="J22" s="13" t="s">
        <v>352</v>
      </c>
      <c r="K22" s="13">
        <v>21287</v>
      </c>
      <c r="L22" s="13" t="s">
        <v>296</v>
      </c>
      <c r="M22" s="13" t="s">
        <v>297</v>
      </c>
      <c r="N22" s="13">
        <v>420016</v>
      </c>
      <c r="O22" s="13" t="s">
        <v>388</v>
      </c>
      <c r="P22" s="13">
        <v>709576</v>
      </c>
      <c r="Q22" s="13" t="s">
        <v>447</v>
      </c>
      <c r="R22" s="13" t="s">
        <v>299</v>
      </c>
      <c r="S22" s="13" t="s">
        <v>448</v>
      </c>
      <c r="T22" s="13" t="s">
        <v>448</v>
      </c>
      <c r="U22" s="13" t="s">
        <v>315</v>
      </c>
      <c r="V22" s="13" t="s">
        <v>449</v>
      </c>
      <c r="W22" s="13">
        <v>541</v>
      </c>
      <c r="X22" s="13" t="s">
        <v>302</v>
      </c>
      <c r="Y22" s="13">
        <v>356575624</v>
      </c>
      <c r="Z22" s="13" t="s">
        <v>450</v>
      </c>
      <c r="AA22" s="13" t="s">
        <v>451</v>
      </c>
      <c r="AB22" s="15">
        <v>42000</v>
      </c>
      <c r="AC22" s="13" t="s">
        <v>393</v>
      </c>
      <c r="AD22" s="13">
        <v>24</v>
      </c>
      <c r="AE22" s="13" t="s">
        <v>304</v>
      </c>
      <c r="AF22" s="13" t="s">
        <v>443</v>
      </c>
      <c r="AG22" s="13" t="s">
        <v>452</v>
      </c>
      <c r="AH22" s="13" t="s">
        <v>307</v>
      </c>
      <c r="AI22" s="13" t="s">
        <v>453</v>
      </c>
      <c r="AJ22" s="15">
        <v>2240</v>
      </c>
      <c r="AK22" s="15">
        <v>2240</v>
      </c>
      <c r="AL22" s="13" t="s">
        <v>454</v>
      </c>
      <c r="AM22" s="15">
        <v>17978.98</v>
      </c>
      <c r="AN22" s="15">
        <v>8901.02</v>
      </c>
      <c r="AO22" s="15">
        <v>26880</v>
      </c>
      <c r="AP22" s="15">
        <v>24021.02</v>
      </c>
      <c r="AQ22" s="15">
        <v>3456.98</v>
      </c>
      <c r="AR22" s="15">
        <v>27478</v>
      </c>
      <c r="AS22" s="15">
        <v>3511.92</v>
      </c>
      <c r="AT22" s="15">
        <v>968.08</v>
      </c>
      <c r="AU22" s="15">
        <v>4480</v>
      </c>
      <c r="AV22" s="13">
        <v>14</v>
      </c>
      <c r="AW22" s="13" t="s">
        <v>310</v>
      </c>
      <c r="AX22" s="13" t="s">
        <v>350</v>
      </c>
      <c r="AY22" s="13" t="s">
        <v>310</v>
      </c>
      <c r="AZ22" s="13" t="s">
        <v>310</v>
      </c>
      <c r="BA22" s="13" t="s">
        <v>310</v>
      </c>
      <c r="BB22" s="13" t="s">
        <v>312</v>
      </c>
      <c r="BC22" s="13" t="s">
        <v>310</v>
      </c>
      <c r="BD22" s="13" t="s">
        <v>310</v>
      </c>
      <c r="BE22" s="15">
        <v>0</v>
      </c>
      <c r="BF22" s="13" t="s">
        <v>448</v>
      </c>
      <c r="BG22" s="13" t="s">
        <v>455</v>
      </c>
      <c r="BH22" s="23" t="s">
        <v>314</v>
      </c>
      <c r="BI22" s="14" t="s">
        <v>10</v>
      </c>
      <c r="BJ22" s="24">
        <v>45853</v>
      </c>
      <c r="BK22" s="12"/>
      <c r="BL22" s="14" t="s">
        <v>20</v>
      </c>
      <c r="BM22" s="26" t="s">
        <v>21</v>
      </c>
      <c r="BN22" s="27" t="s">
        <v>23</v>
      </c>
      <c r="BO22" s="12" t="s">
        <v>33</v>
      </c>
      <c r="BP22" s="12">
        <v>0</v>
      </c>
      <c r="BQ22" s="28"/>
      <c r="BR22" s="30" t="s">
        <v>387</v>
      </c>
    </row>
    <row r="23" spans="1:70" s="1" customFormat="1" ht="15" customHeight="1">
      <c r="A23" s="12">
        <v>19</v>
      </c>
      <c r="B23" s="13" t="s">
        <v>294</v>
      </c>
      <c r="C23" s="13" t="s">
        <v>130</v>
      </c>
      <c r="D23" s="13" t="s">
        <v>124</v>
      </c>
      <c r="E23" s="13" t="s">
        <v>123</v>
      </c>
      <c r="F23" s="13" t="s">
        <v>122</v>
      </c>
      <c r="G23" s="13" t="s">
        <v>120</v>
      </c>
      <c r="H23" s="13" t="s">
        <v>121</v>
      </c>
      <c r="I23" s="13">
        <v>21287</v>
      </c>
      <c r="J23" s="13" t="s">
        <v>352</v>
      </c>
      <c r="K23" s="13">
        <v>21287</v>
      </c>
      <c r="L23" s="13" t="s">
        <v>296</v>
      </c>
      <c r="M23" s="13" t="s">
        <v>297</v>
      </c>
      <c r="N23" s="13">
        <v>30803</v>
      </c>
      <c r="O23" s="13" t="s">
        <v>398</v>
      </c>
      <c r="P23" s="13">
        <v>47603</v>
      </c>
      <c r="Q23" s="13" t="s">
        <v>399</v>
      </c>
      <c r="R23" s="13" t="s">
        <v>299</v>
      </c>
      <c r="S23" s="13" t="s">
        <v>456</v>
      </c>
      <c r="T23" s="13" t="s">
        <v>456</v>
      </c>
      <c r="U23" s="13" t="s">
        <v>300</v>
      </c>
      <c r="V23" s="13" t="s">
        <v>301</v>
      </c>
      <c r="W23" s="13">
        <v>541</v>
      </c>
      <c r="X23" s="13" t="s">
        <v>302</v>
      </c>
      <c r="Y23" s="13">
        <v>356801989</v>
      </c>
      <c r="Z23" s="13" t="s">
        <v>457</v>
      </c>
      <c r="AA23" s="13" t="s">
        <v>458</v>
      </c>
      <c r="AB23" s="15">
        <v>65000</v>
      </c>
      <c r="AC23" s="13" t="s">
        <v>403</v>
      </c>
      <c r="AD23" s="13">
        <v>24</v>
      </c>
      <c r="AE23" s="13" t="s">
        <v>459</v>
      </c>
      <c r="AF23" s="13" t="s">
        <v>460</v>
      </c>
      <c r="AG23" s="13" t="s">
        <v>461</v>
      </c>
      <c r="AH23" s="13" t="s">
        <v>462</v>
      </c>
      <c r="AI23" s="13" t="s">
        <v>463</v>
      </c>
      <c r="AJ23" s="15">
        <v>3470</v>
      </c>
      <c r="AK23" s="15">
        <v>3470</v>
      </c>
      <c r="AL23" s="13" t="s">
        <v>406</v>
      </c>
      <c r="AM23" s="15">
        <v>25260.98</v>
      </c>
      <c r="AN23" s="15">
        <v>12909.02</v>
      </c>
      <c r="AO23" s="15">
        <v>38170</v>
      </c>
      <c r="AP23" s="15">
        <v>39739.019999999997</v>
      </c>
      <c r="AQ23" s="15">
        <v>6153.98</v>
      </c>
      <c r="AR23" s="15">
        <v>45893</v>
      </c>
      <c r="AS23" s="15">
        <v>5333.64</v>
      </c>
      <c r="AT23" s="15">
        <v>1606.36</v>
      </c>
      <c r="AU23" s="15">
        <v>6940</v>
      </c>
      <c r="AV23" s="13">
        <v>13</v>
      </c>
      <c r="AW23" s="13" t="s">
        <v>310</v>
      </c>
      <c r="AX23" s="13" t="s">
        <v>350</v>
      </c>
      <c r="AY23" s="13" t="s">
        <v>310</v>
      </c>
      <c r="AZ23" s="13" t="s">
        <v>310</v>
      </c>
      <c r="BA23" s="13" t="s">
        <v>310</v>
      </c>
      <c r="BB23" s="13" t="s">
        <v>312</v>
      </c>
      <c r="BC23" s="13" t="s">
        <v>310</v>
      </c>
      <c r="BD23" s="13" t="s">
        <v>310</v>
      </c>
      <c r="BE23" s="15">
        <v>0</v>
      </c>
      <c r="BF23" s="13" t="s">
        <v>456</v>
      </c>
      <c r="BG23" s="13" t="s">
        <v>464</v>
      </c>
      <c r="BH23" s="23" t="s">
        <v>314</v>
      </c>
      <c r="BI23" s="14" t="s">
        <v>10</v>
      </c>
      <c r="BJ23" s="24">
        <v>45853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>
        <v>0</v>
      </c>
      <c r="BQ23" s="28"/>
      <c r="BR23" s="30" t="s">
        <v>387</v>
      </c>
    </row>
    <row r="24" spans="1:70" s="1" customFormat="1" ht="15" customHeight="1">
      <c r="A24" s="12">
        <v>20</v>
      </c>
      <c r="B24" s="13" t="s">
        <v>294</v>
      </c>
      <c r="C24" s="13" t="s">
        <v>130</v>
      </c>
      <c r="D24" s="13" t="s">
        <v>124</v>
      </c>
      <c r="E24" s="13" t="s">
        <v>123</v>
      </c>
      <c r="F24" s="13" t="s">
        <v>122</v>
      </c>
      <c r="G24" s="13" t="s">
        <v>120</v>
      </c>
      <c r="H24" s="13" t="s">
        <v>121</v>
      </c>
      <c r="I24" s="13">
        <v>21287</v>
      </c>
      <c r="J24" s="13" t="s">
        <v>352</v>
      </c>
      <c r="K24" s="13">
        <v>21287</v>
      </c>
      <c r="L24" s="13" t="s">
        <v>296</v>
      </c>
      <c r="M24" s="13" t="s">
        <v>297</v>
      </c>
      <c r="N24" s="13">
        <v>420016</v>
      </c>
      <c r="O24" s="13" t="s">
        <v>388</v>
      </c>
      <c r="P24" s="13">
        <v>678750</v>
      </c>
      <c r="Q24" s="13" t="s">
        <v>389</v>
      </c>
      <c r="R24" s="13" t="s">
        <v>299</v>
      </c>
      <c r="S24" s="13" t="s">
        <v>465</v>
      </c>
      <c r="T24" s="13" t="s">
        <v>465</v>
      </c>
      <c r="U24" s="13" t="s">
        <v>300</v>
      </c>
      <c r="V24" s="13" t="s">
        <v>301</v>
      </c>
      <c r="W24" s="13">
        <v>0</v>
      </c>
      <c r="X24" s="13" t="s">
        <v>302</v>
      </c>
      <c r="Y24" s="13">
        <v>358153170</v>
      </c>
      <c r="Z24" s="13" t="s">
        <v>466</v>
      </c>
      <c r="AA24" s="13" t="s">
        <v>467</v>
      </c>
      <c r="AB24" s="15">
        <v>40000</v>
      </c>
      <c r="AC24" s="13" t="s">
        <v>393</v>
      </c>
      <c r="AD24" s="13">
        <v>24</v>
      </c>
      <c r="AE24" s="13" t="s">
        <v>468</v>
      </c>
      <c r="AF24" s="13" t="s">
        <v>310</v>
      </c>
      <c r="AG24" s="13" t="s">
        <v>469</v>
      </c>
      <c r="AH24" s="13" t="s">
        <v>310</v>
      </c>
      <c r="AI24" s="13" t="s">
        <v>470</v>
      </c>
      <c r="AJ24" s="15">
        <v>2130</v>
      </c>
      <c r="AK24" s="15">
        <v>2130</v>
      </c>
      <c r="AL24" s="13" t="s">
        <v>471</v>
      </c>
      <c r="AM24" s="15">
        <v>11005.25</v>
      </c>
      <c r="AN24" s="15">
        <v>6034.75</v>
      </c>
      <c r="AO24" s="15">
        <v>17040</v>
      </c>
      <c r="AP24" s="15">
        <v>28994.75</v>
      </c>
      <c r="AQ24" s="15">
        <v>5409.25</v>
      </c>
      <c r="AR24" s="15">
        <v>34404</v>
      </c>
      <c r="AS24" s="15">
        <v>3091.62</v>
      </c>
      <c r="AT24" s="15">
        <v>1168.3800000000001</v>
      </c>
      <c r="AU24" s="15">
        <v>4260</v>
      </c>
      <c r="AV24" s="13">
        <v>10</v>
      </c>
      <c r="AW24" s="13" t="s">
        <v>310</v>
      </c>
      <c r="AX24" s="13" t="s">
        <v>350</v>
      </c>
      <c r="AY24" s="13" t="s">
        <v>310</v>
      </c>
      <c r="AZ24" s="13" t="s">
        <v>310</v>
      </c>
      <c r="BA24" s="13" t="s">
        <v>310</v>
      </c>
      <c r="BB24" s="13" t="s">
        <v>312</v>
      </c>
      <c r="BC24" s="13" t="s">
        <v>310</v>
      </c>
      <c r="BD24" s="13" t="s">
        <v>310</v>
      </c>
      <c r="BE24" s="15">
        <v>0</v>
      </c>
      <c r="BF24" s="13" t="s">
        <v>465</v>
      </c>
      <c r="BG24" s="13" t="s">
        <v>472</v>
      </c>
      <c r="BH24" s="23" t="s">
        <v>314</v>
      </c>
      <c r="BI24" s="14" t="s">
        <v>10</v>
      </c>
      <c r="BJ24" s="24">
        <v>45853</v>
      </c>
      <c r="BK24" s="12"/>
      <c r="BL24" s="14" t="s">
        <v>20</v>
      </c>
      <c r="BM24" s="26" t="s">
        <v>21</v>
      </c>
      <c r="BN24" s="27" t="s">
        <v>23</v>
      </c>
      <c r="BO24" s="12" t="s">
        <v>33</v>
      </c>
      <c r="BP24" s="12">
        <v>0</v>
      </c>
      <c r="BQ24" s="28"/>
      <c r="BR24" s="30" t="s">
        <v>387</v>
      </c>
    </row>
    <row r="25" spans="1:70" s="1" customFormat="1" ht="15" customHeight="1">
      <c r="A25" s="12">
        <v>21</v>
      </c>
      <c r="B25" s="13" t="s">
        <v>294</v>
      </c>
      <c r="C25" s="13" t="s">
        <v>130</v>
      </c>
      <c r="D25" s="13" t="s">
        <v>124</v>
      </c>
      <c r="E25" s="13" t="s">
        <v>123</v>
      </c>
      <c r="F25" s="13" t="s">
        <v>122</v>
      </c>
      <c r="G25" s="13" t="s">
        <v>120</v>
      </c>
      <c r="H25" s="13" t="s">
        <v>121</v>
      </c>
      <c r="I25" s="13">
        <v>21280</v>
      </c>
      <c r="J25" s="13" t="s">
        <v>295</v>
      </c>
      <c r="K25" s="13">
        <v>21280</v>
      </c>
      <c r="L25" s="13" t="s">
        <v>296</v>
      </c>
      <c r="M25" s="13" t="s">
        <v>297</v>
      </c>
      <c r="N25" s="13">
        <v>30786</v>
      </c>
      <c r="O25" s="13" t="s">
        <v>473</v>
      </c>
      <c r="P25" s="13">
        <v>47582</v>
      </c>
      <c r="Q25" s="13" t="s">
        <v>474</v>
      </c>
      <c r="R25" s="13" t="s">
        <v>475</v>
      </c>
      <c r="S25" s="13" t="s">
        <v>476</v>
      </c>
      <c r="T25" s="13" t="s">
        <v>476</v>
      </c>
      <c r="U25" s="13" t="s">
        <v>315</v>
      </c>
      <c r="V25" s="13" t="s">
        <v>301</v>
      </c>
      <c r="W25" s="13">
        <v>0</v>
      </c>
      <c r="X25" s="13" t="s">
        <v>302</v>
      </c>
      <c r="Y25" s="13">
        <v>18201777</v>
      </c>
      <c r="Z25" s="13" t="s">
        <v>477</v>
      </c>
      <c r="AA25" s="13" t="s">
        <v>478</v>
      </c>
      <c r="AB25" s="15">
        <v>31116</v>
      </c>
      <c r="AC25" s="13" t="s">
        <v>303</v>
      </c>
      <c r="AD25" s="13">
        <v>24</v>
      </c>
      <c r="AE25" s="13" t="s">
        <v>304</v>
      </c>
      <c r="AF25" s="13" t="s">
        <v>460</v>
      </c>
      <c r="AG25" s="13" t="s">
        <v>479</v>
      </c>
      <c r="AH25" s="13" t="s">
        <v>462</v>
      </c>
      <c r="AI25" s="13" t="s">
        <v>478</v>
      </c>
      <c r="AJ25" s="15">
        <v>1645</v>
      </c>
      <c r="AK25" s="15">
        <v>1645</v>
      </c>
      <c r="AL25" s="13" t="s">
        <v>480</v>
      </c>
      <c r="AM25" s="15">
        <v>31116.42</v>
      </c>
      <c r="AN25" s="15">
        <v>778</v>
      </c>
      <c r="AO25" s="15">
        <v>31894.42</v>
      </c>
      <c r="AP25" s="15">
        <v>420.58</v>
      </c>
      <c r="AQ25" s="15">
        <v>0</v>
      </c>
      <c r="AR25" s="15">
        <v>420.58</v>
      </c>
      <c r="AS25" s="15">
        <v>0</v>
      </c>
      <c r="AT25" s="15">
        <v>0</v>
      </c>
      <c r="AU25" s="15">
        <v>0</v>
      </c>
      <c r="AV25" s="13">
        <v>47</v>
      </c>
      <c r="AW25" s="13" t="s">
        <v>310</v>
      </c>
      <c r="AX25" s="13" t="s">
        <v>333</v>
      </c>
      <c r="AY25" s="13" t="s">
        <v>310</v>
      </c>
      <c r="AZ25" s="13" t="s">
        <v>310</v>
      </c>
      <c r="BA25" s="13" t="s">
        <v>310</v>
      </c>
      <c r="BB25" s="13" t="s">
        <v>312</v>
      </c>
      <c r="BC25" s="13" t="s">
        <v>310</v>
      </c>
      <c r="BD25" s="13" t="s">
        <v>310</v>
      </c>
      <c r="BE25" s="15">
        <v>0</v>
      </c>
      <c r="BF25" s="13" t="s">
        <v>476</v>
      </c>
      <c r="BG25" s="13" t="s">
        <v>481</v>
      </c>
      <c r="BH25" s="23" t="s">
        <v>314</v>
      </c>
      <c r="BI25" s="14" t="s">
        <v>10</v>
      </c>
      <c r="BJ25" s="24">
        <v>45853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>
        <v>0</v>
      </c>
      <c r="BQ25" s="28"/>
      <c r="BR25" s="30" t="s">
        <v>335</v>
      </c>
    </row>
    <row r="26" spans="1:70" s="1" customFormat="1" ht="15" customHeight="1">
      <c r="A26" s="12">
        <v>22</v>
      </c>
      <c r="B26" s="13" t="s">
        <v>294</v>
      </c>
      <c r="C26" s="13" t="s">
        <v>130</v>
      </c>
      <c r="D26" s="13" t="s">
        <v>124</v>
      </c>
      <c r="E26" s="13" t="s">
        <v>123</v>
      </c>
      <c r="F26" s="13" t="s">
        <v>122</v>
      </c>
      <c r="G26" s="13" t="s">
        <v>120</v>
      </c>
      <c r="H26" s="13" t="s">
        <v>121</v>
      </c>
      <c r="I26" s="13">
        <v>180153</v>
      </c>
      <c r="J26" s="13" t="s">
        <v>482</v>
      </c>
      <c r="K26" s="13">
        <v>180153</v>
      </c>
      <c r="L26" s="13" t="s">
        <v>296</v>
      </c>
      <c r="M26" s="13" t="s">
        <v>297</v>
      </c>
      <c r="N26" s="13">
        <v>30857</v>
      </c>
      <c r="O26" s="13" t="s">
        <v>483</v>
      </c>
      <c r="P26" s="13">
        <v>47684</v>
      </c>
      <c r="Q26" s="13" t="s">
        <v>484</v>
      </c>
      <c r="R26" s="13" t="s">
        <v>299</v>
      </c>
      <c r="S26" s="13" t="s">
        <v>485</v>
      </c>
      <c r="T26" s="13" t="s">
        <v>485</v>
      </c>
      <c r="U26" s="13" t="s">
        <v>315</v>
      </c>
      <c r="V26" s="13" t="s">
        <v>301</v>
      </c>
      <c r="W26" s="13">
        <v>541</v>
      </c>
      <c r="X26" s="13" t="s">
        <v>381</v>
      </c>
      <c r="Y26" s="13">
        <v>353286376</v>
      </c>
      <c r="Z26" s="13" t="s">
        <v>486</v>
      </c>
      <c r="AA26" s="13" t="s">
        <v>487</v>
      </c>
      <c r="AB26" s="15">
        <v>42000</v>
      </c>
      <c r="AC26" s="13" t="s">
        <v>393</v>
      </c>
      <c r="AD26" s="13">
        <v>24</v>
      </c>
      <c r="AE26" s="13" t="s">
        <v>304</v>
      </c>
      <c r="AF26" s="13" t="s">
        <v>305</v>
      </c>
      <c r="AG26" s="13" t="s">
        <v>488</v>
      </c>
      <c r="AH26" s="13" t="s">
        <v>307</v>
      </c>
      <c r="AI26" s="13" t="s">
        <v>395</v>
      </c>
      <c r="AJ26" s="15">
        <v>2240</v>
      </c>
      <c r="AK26" s="15">
        <v>2240</v>
      </c>
      <c r="AL26" s="13" t="s">
        <v>489</v>
      </c>
      <c r="AM26" s="15">
        <v>35517.82</v>
      </c>
      <c r="AN26" s="15">
        <v>11522.18</v>
      </c>
      <c r="AO26" s="15">
        <v>47040</v>
      </c>
      <c r="AP26" s="15">
        <v>6482.18</v>
      </c>
      <c r="AQ26" s="15">
        <v>276.82</v>
      </c>
      <c r="AR26" s="15">
        <v>6759</v>
      </c>
      <c r="AS26" s="15">
        <v>0</v>
      </c>
      <c r="AT26" s="15">
        <v>0</v>
      </c>
      <c r="AU26" s="15">
        <v>0</v>
      </c>
      <c r="AV26" s="13">
        <v>21</v>
      </c>
      <c r="AW26" s="13" t="s">
        <v>310</v>
      </c>
      <c r="AX26" s="13" t="s">
        <v>333</v>
      </c>
      <c r="AY26" s="13" t="s">
        <v>310</v>
      </c>
      <c r="AZ26" s="13" t="s">
        <v>310</v>
      </c>
      <c r="BA26" s="13" t="s">
        <v>310</v>
      </c>
      <c r="BB26" s="13" t="s">
        <v>312</v>
      </c>
      <c r="BC26" s="13" t="s">
        <v>310</v>
      </c>
      <c r="BD26" s="13" t="s">
        <v>310</v>
      </c>
      <c r="BE26" s="15">
        <v>0</v>
      </c>
      <c r="BF26" s="13" t="s">
        <v>485</v>
      </c>
      <c r="BG26" s="13" t="s">
        <v>490</v>
      </c>
      <c r="BH26" s="23" t="s">
        <v>314</v>
      </c>
      <c r="BI26" s="14" t="s">
        <v>10</v>
      </c>
      <c r="BJ26" s="24">
        <v>45853</v>
      </c>
      <c r="BK26" s="12"/>
      <c r="BL26" s="14" t="s">
        <v>12</v>
      </c>
      <c r="BM26" s="26" t="s">
        <v>13</v>
      </c>
      <c r="BN26" s="27" t="s">
        <v>15</v>
      </c>
      <c r="BO26" s="12" t="s">
        <v>25</v>
      </c>
      <c r="BP26" s="12">
        <v>0</v>
      </c>
      <c r="BQ26" s="28"/>
      <c r="BR26" s="30" t="s">
        <v>335</v>
      </c>
    </row>
    <row r="27" spans="1:70" s="1" customFormat="1" ht="15" customHeight="1">
      <c r="A27" s="12">
        <v>23</v>
      </c>
      <c r="B27" s="13" t="s">
        <v>294</v>
      </c>
      <c r="C27" s="13" t="s">
        <v>130</v>
      </c>
      <c r="D27" s="13" t="s">
        <v>124</v>
      </c>
      <c r="E27" s="13" t="s">
        <v>123</v>
      </c>
      <c r="F27" s="13" t="s">
        <v>122</v>
      </c>
      <c r="G27" s="13" t="s">
        <v>120</v>
      </c>
      <c r="H27" s="13" t="s">
        <v>121</v>
      </c>
      <c r="I27" s="13">
        <v>180153</v>
      </c>
      <c r="J27" s="13" t="s">
        <v>482</v>
      </c>
      <c r="K27" s="13">
        <v>180153</v>
      </c>
      <c r="L27" s="13" t="s">
        <v>296</v>
      </c>
      <c r="M27" s="13" t="s">
        <v>297</v>
      </c>
      <c r="N27" s="13">
        <v>30857</v>
      </c>
      <c r="O27" s="13" t="s">
        <v>483</v>
      </c>
      <c r="P27" s="13">
        <v>47684</v>
      </c>
      <c r="Q27" s="13" t="s">
        <v>484</v>
      </c>
      <c r="R27" s="13" t="s">
        <v>299</v>
      </c>
      <c r="S27" s="13" t="s">
        <v>491</v>
      </c>
      <c r="T27" s="13" t="s">
        <v>491</v>
      </c>
      <c r="U27" s="13" t="s">
        <v>315</v>
      </c>
      <c r="V27" s="13" t="s">
        <v>301</v>
      </c>
      <c r="W27" s="13">
        <v>541</v>
      </c>
      <c r="X27" s="13" t="s">
        <v>381</v>
      </c>
      <c r="Y27" s="13">
        <v>353286942</v>
      </c>
      <c r="Z27" s="13" t="s">
        <v>492</v>
      </c>
      <c r="AA27" s="13" t="s">
        <v>487</v>
      </c>
      <c r="AB27" s="15">
        <v>42000</v>
      </c>
      <c r="AC27" s="13" t="s">
        <v>393</v>
      </c>
      <c r="AD27" s="13">
        <v>24</v>
      </c>
      <c r="AE27" s="13" t="s">
        <v>304</v>
      </c>
      <c r="AF27" s="13" t="s">
        <v>305</v>
      </c>
      <c r="AG27" s="13" t="s">
        <v>488</v>
      </c>
      <c r="AH27" s="13" t="s">
        <v>307</v>
      </c>
      <c r="AI27" s="13" t="s">
        <v>395</v>
      </c>
      <c r="AJ27" s="15">
        <v>2240</v>
      </c>
      <c r="AK27" s="15">
        <v>2240</v>
      </c>
      <c r="AL27" s="13" t="s">
        <v>396</v>
      </c>
      <c r="AM27" s="15">
        <v>35517.82</v>
      </c>
      <c r="AN27" s="15">
        <v>11522.18</v>
      </c>
      <c r="AO27" s="15">
        <v>47040</v>
      </c>
      <c r="AP27" s="15">
        <v>6482.18</v>
      </c>
      <c r="AQ27" s="15">
        <v>276.82</v>
      </c>
      <c r="AR27" s="15">
        <v>6759</v>
      </c>
      <c r="AS27" s="15">
        <v>0</v>
      </c>
      <c r="AT27" s="15">
        <v>0</v>
      </c>
      <c r="AU27" s="15">
        <v>0</v>
      </c>
      <c r="AV27" s="13">
        <v>21</v>
      </c>
      <c r="AW27" s="13" t="s">
        <v>310</v>
      </c>
      <c r="AX27" s="13" t="s">
        <v>333</v>
      </c>
      <c r="AY27" s="13" t="s">
        <v>310</v>
      </c>
      <c r="AZ27" s="13" t="s">
        <v>310</v>
      </c>
      <c r="BA27" s="13" t="s">
        <v>310</v>
      </c>
      <c r="BB27" s="13" t="s">
        <v>312</v>
      </c>
      <c r="BC27" s="13" t="s">
        <v>310</v>
      </c>
      <c r="BD27" s="13" t="s">
        <v>310</v>
      </c>
      <c r="BE27" s="15">
        <v>0</v>
      </c>
      <c r="BF27" s="13" t="s">
        <v>491</v>
      </c>
      <c r="BG27" s="13" t="s">
        <v>493</v>
      </c>
      <c r="BH27" s="23" t="s">
        <v>314</v>
      </c>
      <c r="BI27" s="14" t="s">
        <v>10</v>
      </c>
      <c r="BJ27" s="24">
        <v>45853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>
        <v>0</v>
      </c>
      <c r="BQ27" s="28"/>
      <c r="BR27" s="30" t="s">
        <v>335</v>
      </c>
    </row>
    <row r="28" spans="1:70" s="1" customFormat="1" ht="15" customHeight="1">
      <c r="A28" s="12">
        <v>24</v>
      </c>
      <c r="B28" s="13" t="s">
        <v>294</v>
      </c>
      <c r="C28" s="13" t="s">
        <v>130</v>
      </c>
      <c r="D28" s="13" t="s">
        <v>124</v>
      </c>
      <c r="E28" s="13" t="s">
        <v>123</v>
      </c>
      <c r="F28" s="13" t="s">
        <v>122</v>
      </c>
      <c r="G28" s="13" t="s">
        <v>120</v>
      </c>
      <c r="H28" s="13" t="s">
        <v>121</v>
      </c>
      <c r="I28" s="13">
        <v>180153</v>
      </c>
      <c r="J28" s="13" t="s">
        <v>482</v>
      </c>
      <c r="K28" s="13">
        <v>180153</v>
      </c>
      <c r="L28" s="13" t="s">
        <v>296</v>
      </c>
      <c r="M28" s="13" t="s">
        <v>297</v>
      </c>
      <c r="N28" s="13">
        <v>30857</v>
      </c>
      <c r="O28" s="13" t="s">
        <v>483</v>
      </c>
      <c r="P28" s="13">
        <v>47684</v>
      </c>
      <c r="Q28" s="13" t="s">
        <v>484</v>
      </c>
      <c r="R28" s="13" t="s">
        <v>299</v>
      </c>
      <c r="S28" s="13" t="s">
        <v>494</v>
      </c>
      <c r="T28" s="13" t="s">
        <v>494</v>
      </c>
      <c r="U28" s="13" t="s">
        <v>315</v>
      </c>
      <c r="V28" s="13" t="s">
        <v>301</v>
      </c>
      <c r="W28" s="13">
        <v>541</v>
      </c>
      <c r="X28" s="13" t="s">
        <v>381</v>
      </c>
      <c r="Y28" s="13">
        <v>353400678</v>
      </c>
      <c r="Z28" s="13" t="s">
        <v>495</v>
      </c>
      <c r="AA28" s="13" t="s">
        <v>496</v>
      </c>
      <c r="AB28" s="15">
        <v>42000</v>
      </c>
      <c r="AC28" s="13" t="s">
        <v>393</v>
      </c>
      <c r="AD28" s="13">
        <v>24</v>
      </c>
      <c r="AE28" s="13" t="s">
        <v>304</v>
      </c>
      <c r="AF28" s="13" t="s">
        <v>305</v>
      </c>
      <c r="AG28" s="13" t="s">
        <v>497</v>
      </c>
      <c r="AH28" s="13" t="s">
        <v>307</v>
      </c>
      <c r="AI28" s="13" t="s">
        <v>498</v>
      </c>
      <c r="AJ28" s="15">
        <v>2240</v>
      </c>
      <c r="AK28" s="15">
        <v>2240</v>
      </c>
      <c r="AL28" s="13" t="s">
        <v>396</v>
      </c>
      <c r="AM28" s="15">
        <v>32544.57</v>
      </c>
      <c r="AN28" s="15">
        <v>12255.43</v>
      </c>
      <c r="AO28" s="15">
        <v>44800</v>
      </c>
      <c r="AP28" s="15">
        <v>9455.43</v>
      </c>
      <c r="AQ28" s="15">
        <v>536.57000000000005</v>
      </c>
      <c r="AR28" s="15">
        <v>9992</v>
      </c>
      <c r="AS28" s="15">
        <v>0</v>
      </c>
      <c r="AT28" s="15">
        <v>0</v>
      </c>
      <c r="AU28" s="15">
        <v>0</v>
      </c>
      <c r="AV28" s="13">
        <v>20</v>
      </c>
      <c r="AW28" s="13" t="s">
        <v>310</v>
      </c>
      <c r="AX28" s="13" t="s">
        <v>333</v>
      </c>
      <c r="AY28" s="13" t="s">
        <v>310</v>
      </c>
      <c r="AZ28" s="13" t="s">
        <v>310</v>
      </c>
      <c r="BA28" s="13" t="s">
        <v>310</v>
      </c>
      <c r="BB28" s="13" t="s">
        <v>312</v>
      </c>
      <c r="BC28" s="13" t="s">
        <v>310</v>
      </c>
      <c r="BD28" s="13" t="s">
        <v>310</v>
      </c>
      <c r="BE28" s="15">
        <v>0</v>
      </c>
      <c r="BF28" s="13" t="s">
        <v>494</v>
      </c>
      <c r="BG28" s="13" t="s">
        <v>499</v>
      </c>
      <c r="BH28" s="23" t="s">
        <v>314</v>
      </c>
      <c r="BI28" s="14" t="s">
        <v>10</v>
      </c>
      <c r="BJ28" s="24">
        <v>45853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>
        <v>0</v>
      </c>
      <c r="BQ28" s="28"/>
      <c r="BR28" s="30" t="s">
        <v>335</v>
      </c>
    </row>
    <row r="29" spans="1:70" s="1" customFormat="1" ht="15" customHeight="1">
      <c r="A29" s="12">
        <v>25</v>
      </c>
      <c r="B29" s="13" t="s">
        <v>294</v>
      </c>
      <c r="C29" s="13" t="s">
        <v>130</v>
      </c>
      <c r="D29" s="13" t="s">
        <v>124</v>
      </c>
      <c r="E29" s="13" t="s">
        <v>123</v>
      </c>
      <c r="F29" s="13" t="s">
        <v>122</v>
      </c>
      <c r="G29" s="13" t="s">
        <v>120</v>
      </c>
      <c r="H29" s="13" t="s">
        <v>121</v>
      </c>
      <c r="I29" s="13">
        <v>207059</v>
      </c>
      <c r="J29" s="13" t="s">
        <v>500</v>
      </c>
      <c r="K29" s="13">
        <v>207059</v>
      </c>
      <c r="L29" s="13" t="s">
        <v>296</v>
      </c>
      <c r="M29" s="13" t="s">
        <v>297</v>
      </c>
      <c r="N29" s="13">
        <v>468399</v>
      </c>
      <c r="O29" s="13" t="s">
        <v>501</v>
      </c>
      <c r="P29" s="13">
        <v>724117</v>
      </c>
      <c r="Q29" s="13" t="s">
        <v>502</v>
      </c>
      <c r="R29" s="13" t="s">
        <v>299</v>
      </c>
      <c r="S29" s="13" t="s">
        <v>503</v>
      </c>
      <c r="T29" s="13" t="s">
        <v>503</v>
      </c>
      <c r="U29" s="13" t="s">
        <v>315</v>
      </c>
      <c r="V29" s="13" t="s">
        <v>301</v>
      </c>
      <c r="W29" s="13">
        <v>541</v>
      </c>
      <c r="X29" s="13" t="s">
        <v>381</v>
      </c>
      <c r="Y29" s="13">
        <v>353921895</v>
      </c>
      <c r="Z29" s="13" t="s">
        <v>504</v>
      </c>
      <c r="AA29" s="13" t="s">
        <v>505</v>
      </c>
      <c r="AB29" s="15">
        <v>42000</v>
      </c>
      <c r="AC29" s="13" t="s">
        <v>374</v>
      </c>
      <c r="AD29" s="13">
        <v>24</v>
      </c>
      <c r="AE29" s="13" t="s">
        <v>304</v>
      </c>
      <c r="AF29" s="13" t="s">
        <v>305</v>
      </c>
      <c r="AG29" s="13" t="s">
        <v>506</v>
      </c>
      <c r="AH29" s="13" t="s">
        <v>307</v>
      </c>
      <c r="AI29" s="13" t="s">
        <v>507</v>
      </c>
      <c r="AJ29" s="15">
        <v>2240</v>
      </c>
      <c r="AK29" s="15">
        <v>2240</v>
      </c>
      <c r="AL29" s="13" t="s">
        <v>361</v>
      </c>
      <c r="AM29" s="15">
        <v>31400.98</v>
      </c>
      <c r="AN29" s="15">
        <v>11159.02</v>
      </c>
      <c r="AO29" s="15">
        <v>42560</v>
      </c>
      <c r="AP29" s="15">
        <v>10599.02</v>
      </c>
      <c r="AQ29" s="15">
        <v>682.98</v>
      </c>
      <c r="AR29" s="15">
        <v>11282</v>
      </c>
      <c r="AS29" s="15">
        <v>0</v>
      </c>
      <c r="AT29" s="15">
        <v>0</v>
      </c>
      <c r="AU29" s="15">
        <v>0</v>
      </c>
      <c r="AV29" s="13">
        <v>19</v>
      </c>
      <c r="AW29" s="13" t="s">
        <v>310</v>
      </c>
      <c r="AX29" s="13" t="s">
        <v>333</v>
      </c>
      <c r="AY29" s="13" t="s">
        <v>310</v>
      </c>
      <c r="AZ29" s="13" t="s">
        <v>310</v>
      </c>
      <c r="BA29" s="13" t="s">
        <v>310</v>
      </c>
      <c r="BB29" s="13" t="s">
        <v>312</v>
      </c>
      <c r="BC29" s="13" t="s">
        <v>310</v>
      </c>
      <c r="BD29" s="13" t="s">
        <v>310</v>
      </c>
      <c r="BE29" s="15">
        <v>0</v>
      </c>
      <c r="BF29" s="13" t="s">
        <v>503</v>
      </c>
      <c r="BG29" s="13" t="s">
        <v>508</v>
      </c>
      <c r="BH29" s="23" t="s">
        <v>314</v>
      </c>
      <c r="BI29" s="14" t="s">
        <v>10</v>
      </c>
      <c r="BJ29" s="24">
        <v>45853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>
        <v>0</v>
      </c>
      <c r="BQ29" s="28"/>
      <c r="BR29" s="30" t="s">
        <v>335</v>
      </c>
    </row>
    <row r="30" spans="1:70" s="1" customFormat="1" ht="15" customHeight="1">
      <c r="A30" s="12">
        <v>26</v>
      </c>
      <c r="B30" s="13" t="s">
        <v>294</v>
      </c>
      <c r="C30" s="13" t="s">
        <v>130</v>
      </c>
      <c r="D30" s="13" t="s">
        <v>124</v>
      </c>
      <c r="E30" s="13" t="s">
        <v>123</v>
      </c>
      <c r="F30" s="13" t="s">
        <v>122</v>
      </c>
      <c r="G30" s="13" t="s">
        <v>120</v>
      </c>
      <c r="H30" s="13" t="s">
        <v>121</v>
      </c>
      <c r="I30" s="13">
        <v>207059</v>
      </c>
      <c r="J30" s="13" t="s">
        <v>500</v>
      </c>
      <c r="K30" s="13">
        <v>207059</v>
      </c>
      <c r="L30" s="13" t="s">
        <v>296</v>
      </c>
      <c r="M30" s="13" t="s">
        <v>297</v>
      </c>
      <c r="N30" s="13">
        <v>468399</v>
      </c>
      <c r="O30" s="13" t="s">
        <v>501</v>
      </c>
      <c r="P30" s="13">
        <v>724117</v>
      </c>
      <c r="Q30" s="13" t="s">
        <v>502</v>
      </c>
      <c r="R30" s="13" t="s">
        <v>299</v>
      </c>
      <c r="S30" s="13" t="s">
        <v>509</v>
      </c>
      <c r="T30" s="13" t="s">
        <v>509</v>
      </c>
      <c r="U30" s="13" t="s">
        <v>315</v>
      </c>
      <c r="V30" s="13" t="s">
        <v>301</v>
      </c>
      <c r="W30" s="13">
        <v>541</v>
      </c>
      <c r="X30" s="13" t="s">
        <v>381</v>
      </c>
      <c r="Y30" s="13">
        <v>353921984</v>
      </c>
      <c r="Z30" s="13" t="s">
        <v>510</v>
      </c>
      <c r="AA30" s="13" t="s">
        <v>505</v>
      </c>
      <c r="AB30" s="15">
        <v>42000</v>
      </c>
      <c r="AC30" s="13" t="s">
        <v>374</v>
      </c>
      <c r="AD30" s="13">
        <v>24</v>
      </c>
      <c r="AE30" s="13" t="s">
        <v>304</v>
      </c>
      <c r="AF30" s="13" t="s">
        <v>305</v>
      </c>
      <c r="AG30" s="13" t="s">
        <v>506</v>
      </c>
      <c r="AH30" s="13" t="s">
        <v>307</v>
      </c>
      <c r="AI30" s="13" t="s">
        <v>507</v>
      </c>
      <c r="AJ30" s="15">
        <v>2240</v>
      </c>
      <c r="AK30" s="15">
        <v>2240</v>
      </c>
      <c r="AL30" s="13" t="s">
        <v>361</v>
      </c>
      <c r="AM30" s="15">
        <v>31400.98</v>
      </c>
      <c r="AN30" s="15">
        <v>11159.02</v>
      </c>
      <c r="AO30" s="15">
        <v>42560</v>
      </c>
      <c r="AP30" s="15">
        <v>10599.02</v>
      </c>
      <c r="AQ30" s="15">
        <v>682.98</v>
      </c>
      <c r="AR30" s="15">
        <v>11282</v>
      </c>
      <c r="AS30" s="15">
        <v>0</v>
      </c>
      <c r="AT30" s="15">
        <v>0</v>
      </c>
      <c r="AU30" s="15">
        <v>0</v>
      </c>
      <c r="AV30" s="13">
        <v>19</v>
      </c>
      <c r="AW30" s="13" t="s">
        <v>310</v>
      </c>
      <c r="AX30" s="13" t="s">
        <v>333</v>
      </c>
      <c r="AY30" s="13" t="s">
        <v>310</v>
      </c>
      <c r="AZ30" s="13" t="s">
        <v>310</v>
      </c>
      <c r="BA30" s="13" t="s">
        <v>310</v>
      </c>
      <c r="BB30" s="13" t="s">
        <v>312</v>
      </c>
      <c r="BC30" s="13" t="s">
        <v>310</v>
      </c>
      <c r="BD30" s="13" t="s">
        <v>310</v>
      </c>
      <c r="BE30" s="15">
        <v>0</v>
      </c>
      <c r="BF30" s="13" t="s">
        <v>509</v>
      </c>
      <c r="BG30" s="13" t="s">
        <v>511</v>
      </c>
      <c r="BH30" s="23" t="s">
        <v>314</v>
      </c>
      <c r="BI30" s="14" t="s">
        <v>10</v>
      </c>
      <c r="BJ30" s="24">
        <v>45853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>
        <v>0</v>
      </c>
      <c r="BQ30" s="28"/>
      <c r="BR30" s="30" t="s">
        <v>335</v>
      </c>
    </row>
    <row r="31" spans="1:70" s="1" customFormat="1" ht="15" customHeight="1">
      <c r="A31" s="12">
        <v>27</v>
      </c>
      <c r="B31" s="13" t="s">
        <v>294</v>
      </c>
      <c r="C31" s="13" t="s">
        <v>130</v>
      </c>
      <c r="D31" s="13" t="s">
        <v>124</v>
      </c>
      <c r="E31" s="13" t="s">
        <v>123</v>
      </c>
      <c r="F31" s="13" t="s">
        <v>122</v>
      </c>
      <c r="G31" s="13" t="s">
        <v>120</v>
      </c>
      <c r="H31" s="13" t="s">
        <v>121</v>
      </c>
      <c r="I31" s="13">
        <v>207059</v>
      </c>
      <c r="J31" s="13" t="s">
        <v>500</v>
      </c>
      <c r="K31" s="13">
        <v>207059</v>
      </c>
      <c r="L31" s="13" t="s">
        <v>296</v>
      </c>
      <c r="M31" s="13" t="s">
        <v>297</v>
      </c>
      <c r="N31" s="13">
        <v>468399</v>
      </c>
      <c r="O31" s="13" t="s">
        <v>501</v>
      </c>
      <c r="P31" s="13">
        <v>724117</v>
      </c>
      <c r="Q31" s="13" t="s">
        <v>502</v>
      </c>
      <c r="R31" s="13" t="s">
        <v>299</v>
      </c>
      <c r="S31" s="13" t="s">
        <v>512</v>
      </c>
      <c r="T31" s="13" t="s">
        <v>512</v>
      </c>
      <c r="U31" s="13" t="s">
        <v>315</v>
      </c>
      <c r="V31" s="13" t="s">
        <v>301</v>
      </c>
      <c r="W31" s="13">
        <v>541</v>
      </c>
      <c r="X31" s="13" t="s">
        <v>381</v>
      </c>
      <c r="Y31" s="13">
        <v>353922254</v>
      </c>
      <c r="Z31" s="13" t="s">
        <v>513</v>
      </c>
      <c r="AA31" s="13" t="s">
        <v>505</v>
      </c>
      <c r="AB31" s="15">
        <v>42000</v>
      </c>
      <c r="AC31" s="13" t="s">
        <v>374</v>
      </c>
      <c r="AD31" s="13">
        <v>24</v>
      </c>
      <c r="AE31" s="13" t="s">
        <v>304</v>
      </c>
      <c r="AF31" s="13" t="s">
        <v>305</v>
      </c>
      <c r="AG31" s="13" t="s">
        <v>506</v>
      </c>
      <c r="AH31" s="13" t="s">
        <v>307</v>
      </c>
      <c r="AI31" s="13" t="s">
        <v>507</v>
      </c>
      <c r="AJ31" s="15">
        <v>2240</v>
      </c>
      <c r="AK31" s="15">
        <v>2240</v>
      </c>
      <c r="AL31" s="13" t="s">
        <v>361</v>
      </c>
      <c r="AM31" s="15">
        <v>31400.98</v>
      </c>
      <c r="AN31" s="15">
        <v>11159.02</v>
      </c>
      <c r="AO31" s="15">
        <v>42560</v>
      </c>
      <c r="AP31" s="15">
        <v>10599.02</v>
      </c>
      <c r="AQ31" s="15">
        <v>682.98</v>
      </c>
      <c r="AR31" s="15">
        <v>11282</v>
      </c>
      <c r="AS31" s="15">
        <v>0</v>
      </c>
      <c r="AT31" s="15">
        <v>0</v>
      </c>
      <c r="AU31" s="15">
        <v>0</v>
      </c>
      <c r="AV31" s="13">
        <v>19</v>
      </c>
      <c r="AW31" s="13" t="s">
        <v>310</v>
      </c>
      <c r="AX31" s="13" t="s">
        <v>333</v>
      </c>
      <c r="AY31" s="13" t="s">
        <v>310</v>
      </c>
      <c r="AZ31" s="13" t="s">
        <v>310</v>
      </c>
      <c r="BA31" s="13" t="s">
        <v>310</v>
      </c>
      <c r="BB31" s="13" t="s">
        <v>312</v>
      </c>
      <c r="BC31" s="13" t="s">
        <v>310</v>
      </c>
      <c r="BD31" s="13" t="s">
        <v>310</v>
      </c>
      <c r="BE31" s="15">
        <v>0</v>
      </c>
      <c r="BF31" s="13" t="s">
        <v>512</v>
      </c>
      <c r="BG31" s="13" t="s">
        <v>514</v>
      </c>
      <c r="BH31" s="23" t="s">
        <v>314</v>
      </c>
      <c r="BI31" s="14" t="s">
        <v>10</v>
      </c>
      <c r="BJ31" s="24">
        <v>45853</v>
      </c>
      <c r="BK31" s="12"/>
      <c r="BL31" s="14" t="s">
        <v>12</v>
      </c>
      <c r="BM31" s="26" t="s">
        <v>13</v>
      </c>
      <c r="BN31" s="27" t="s">
        <v>15</v>
      </c>
      <c r="BO31" s="12" t="s">
        <v>25</v>
      </c>
      <c r="BP31" s="12">
        <v>0</v>
      </c>
      <c r="BQ31" s="28"/>
      <c r="BR31" s="30" t="s">
        <v>335</v>
      </c>
    </row>
    <row r="32" spans="1:70" s="1" customFormat="1" ht="15" customHeight="1">
      <c r="A32" s="12">
        <v>28</v>
      </c>
      <c r="B32" s="13" t="s">
        <v>294</v>
      </c>
      <c r="C32" s="13" t="s">
        <v>130</v>
      </c>
      <c r="D32" s="13" t="s">
        <v>124</v>
      </c>
      <c r="E32" s="13" t="s">
        <v>123</v>
      </c>
      <c r="F32" s="13" t="s">
        <v>122</v>
      </c>
      <c r="G32" s="13" t="s">
        <v>120</v>
      </c>
      <c r="H32" s="13" t="s">
        <v>121</v>
      </c>
      <c r="I32" s="13">
        <v>180153</v>
      </c>
      <c r="J32" s="13" t="s">
        <v>482</v>
      </c>
      <c r="K32" s="13">
        <v>180153</v>
      </c>
      <c r="L32" s="13" t="s">
        <v>296</v>
      </c>
      <c r="M32" s="13" t="s">
        <v>297</v>
      </c>
      <c r="N32" s="13">
        <v>30857</v>
      </c>
      <c r="O32" s="13" t="s">
        <v>483</v>
      </c>
      <c r="P32" s="13">
        <v>47684</v>
      </c>
      <c r="Q32" s="13" t="s">
        <v>484</v>
      </c>
      <c r="R32" s="13" t="s">
        <v>299</v>
      </c>
      <c r="S32" s="13" t="s">
        <v>515</v>
      </c>
      <c r="T32" s="13" t="s">
        <v>515</v>
      </c>
      <c r="U32" s="13" t="s">
        <v>315</v>
      </c>
      <c r="V32" s="13" t="s">
        <v>301</v>
      </c>
      <c r="W32" s="13">
        <v>541</v>
      </c>
      <c r="X32" s="13" t="s">
        <v>381</v>
      </c>
      <c r="Y32" s="13">
        <v>354261464</v>
      </c>
      <c r="Z32" s="13" t="s">
        <v>516</v>
      </c>
      <c r="AA32" s="13" t="s">
        <v>517</v>
      </c>
      <c r="AB32" s="15">
        <v>42000</v>
      </c>
      <c r="AC32" s="13" t="s">
        <v>393</v>
      </c>
      <c r="AD32" s="13">
        <v>24</v>
      </c>
      <c r="AE32" s="13" t="s">
        <v>304</v>
      </c>
      <c r="AF32" s="13" t="s">
        <v>305</v>
      </c>
      <c r="AG32" s="13" t="s">
        <v>518</v>
      </c>
      <c r="AH32" s="13" t="s">
        <v>307</v>
      </c>
      <c r="AI32" s="13" t="s">
        <v>519</v>
      </c>
      <c r="AJ32" s="15">
        <v>2240</v>
      </c>
      <c r="AK32" s="15">
        <v>2240</v>
      </c>
      <c r="AL32" s="13" t="s">
        <v>396</v>
      </c>
      <c r="AM32" s="15">
        <v>28672.05</v>
      </c>
      <c r="AN32" s="15">
        <v>11647.95</v>
      </c>
      <c r="AO32" s="15">
        <v>40320</v>
      </c>
      <c r="AP32" s="15">
        <v>13327.95</v>
      </c>
      <c r="AQ32" s="15">
        <v>1047.05</v>
      </c>
      <c r="AR32" s="15">
        <v>14375</v>
      </c>
      <c r="AS32" s="15">
        <v>0</v>
      </c>
      <c r="AT32" s="15">
        <v>0</v>
      </c>
      <c r="AU32" s="15">
        <v>0</v>
      </c>
      <c r="AV32" s="13">
        <v>18</v>
      </c>
      <c r="AW32" s="13" t="s">
        <v>310</v>
      </c>
      <c r="AX32" s="13" t="s">
        <v>333</v>
      </c>
      <c r="AY32" s="13" t="s">
        <v>310</v>
      </c>
      <c r="AZ32" s="13" t="s">
        <v>310</v>
      </c>
      <c r="BA32" s="13" t="s">
        <v>310</v>
      </c>
      <c r="BB32" s="13" t="s">
        <v>312</v>
      </c>
      <c r="BC32" s="13" t="s">
        <v>310</v>
      </c>
      <c r="BD32" s="13" t="s">
        <v>310</v>
      </c>
      <c r="BE32" s="15">
        <v>0</v>
      </c>
      <c r="BF32" s="13" t="s">
        <v>515</v>
      </c>
      <c r="BG32" s="13" t="s">
        <v>520</v>
      </c>
      <c r="BH32" s="23" t="s">
        <v>314</v>
      </c>
      <c r="BI32" s="14" t="s">
        <v>10</v>
      </c>
      <c r="BJ32" s="24">
        <v>45853</v>
      </c>
      <c r="BK32" s="12"/>
      <c r="BL32" s="14" t="s">
        <v>12</v>
      </c>
      <c r="BM32" s="26" t="s">
        <v>13</v>
      </c>
      <c r="BN32" s="27" t="s">
        <v>15</v>
      </c>
      <c r="BO32" s="12" t="s">
        <v>25</v>
      </c>
      <c r="BP32" s="12">
        <v>0</v>
      </c>
      <c r="BQ32" s="28"/>
      <c r="BR32" s="30" t="s">
        <v>335</v>
      </c>
    </row>
    <row r="33" spans="1:70" s="1" customFormat="1" ht="15" customHeight="1">
      <c r="A33" s="12">
        <v>29</v>
      </c>
      <c r="B33" s="13" t="s">
        <v>294</v>
      </c>
      <c r="C33" s="13" t="s">
        <v>130</v>
      </c>
      <c r="D33" s="13" t="s">
        <v>124</v>
      </c>
      <c r="E33" s="13" t="s">
        <v>123</v>
      </c>
      <c r="F33" s="13" t="s">
        <v>122</v>
      </c>
      <c r="G33" s="13" t="s">
        <v>120</v>
      </c>
      <c r="H33" s="13" t="s">
        <v>121</v>
      </c>
      <c r="I33" s="13">
        <v>180153</v>
      </c>
      <c r="J33" s="13" t="s">
        <v>482</v>
      </c>
      <c r="K33" s="13">
        <v>180153</v>
      </c>
      <c r="L33" s="13" t="s">
        <v>296</v>
      </c>
      <c r="M33" s="13" t="s">
        <v>297</v>
      </c>
      <c r="N33" s="13">
        <v>30857</v>
      </c>
      <c r="O33" s="13" t="s">
        <v>483</v>
      </c>
      <c r="P33" s="13">
        <v>47684</v>
      </c>
      <c r="Q33" s="13" t="s">
        <v>484</v>
      </c>
      <c r="R33" s="13" t="s">
        <v>299</v>
      </c>
      <c r="S33" s="13" t="s">
        <v>521</v>
      </c>
      <c r="T33" s="13" t="s">
        <v>521</v>
      </c>
      <c r="U33" s="13" t="s">
        <v>315</v>
      </c>
      <c r="V33" s="13" t="s">
        <v>301</v>
      </c>
      <c r="W33" s="13">
        <v>541</v>
      </c>
      <c r="X33" s="13" t="s">
        <v>381</v>
      </c>
      <c r="Y33" s="13">
        <v>354345164</v>
      </c>
      <c r="Z33" s="13" t="s">
        <v>522</v>
      </c>
      <c r="AA33" s="13" t="s">
        <v>523</v>
      </c>
      <c r="AB33" s="15">
        <v>42000</v>
      </c>
      <c r="AC33" s="13" t="s">
        <v>393</v>
      </c>
      <c r="AD33" s="13">
        <v>24</v>
      </c>
      <c r="AE33" s="13" t="s">
        <v>304</v>
      </c>
      <c r="AF33" s="13" t="s">
        <v>305</v>
      </c>
      <c r="AG33" s="13" t="s">
        <v>524</v>
      </c>
      <c r="AH33" s="13" t="s">
        <v>307</v>
      </c>
      <c r="AI33" s="13" t="s">
        <v>519</v>
      </c>
      <c r="AJ33" s="15">
        <v>2240</v>
      </c>
      <c r="AK33" s="15">
        <v>2240</v>
      </c>
      <c r="AL33" s="13" t="s">
        <v>396</v>
      </c>
      <c r="AM33" s="15">
        <v>28876.13</v>
      </c>
      <c r="AN33" s="15">
        <v>11443.87</v>
      </c>
      <c r="AO33" s="15">
        <v>40320</v>
      </c>
      <c r="AP33" s="15">
        <v>13123.87</v>
      </c>
      <c r="AQ33" s="15">
        <v>1019.13</v>
      </c>
      <c r="AR33" s="15">
        <v>14143</v>
      </c>
      <c r="AS33" s="15">
        <v>0</v>
      </c>
      <c r="AT33" s="15">
        <v>0</v>
      </c>
      <c r="AU33" s="15">
        <v>0</v>
      </c>
      <c r="AV33" s="13">
        <v>18</v>
      </c>
      <c r="AW33" s="13" t="s">
        <v>310</v>
      </c>
      <c r="AX33" s="13" t="s">
        <v>333</v>
      </c>
      <c r="AY33" s="13" t="s">
        <v>310</v>
      </c>
      <c r="AZ33" s="13" t="s">
        <v>310</v>
      </c>
      <c r="BA33" s="13" t="s">
        <v>310</v>
      </c>
      <c r="BB33" s="13" t="s">
        <v>312</v>
      </c>
      <c r="BC33" s="13" t="s">
        <v>310</v>
      </c>
      <c r="BD33" s="13" t="s">
        <v>310</v>
      </c>
      <c r="BE33" s="15">
        <v>0</v>
      </c>
      <c r="BF33" s="13" t="s">
        <v>521</v>
      </c>
      <c r="BG33" s="13" t="s">
        <v>525</v>
      </c>
      <c r="BH33" s="23" t="s">
        <v>314</v>
      </c>
      <c r="BI33" s="14" t="s">
        <v>10</v>
      </c>
      <c r="BJ33" s="24">
        <v>45853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>
        <v>0</v>
      </c>
      <c r="BQ33" s="28"/>
      <c r="BR33" s="30" t="s">
        <v>335</v>
      </c>
    </row>
    <row r="34" spans="1:70" s="1" customFormat="1" ht="15" customHeight="1">
      <c r="A34" s="12">
        <v>30</v>
      </c>
      <c r="B34" s="13" t="s">
        <v>294</v>
      </c>
      <c r="C34" s="13" t="s">
        <v>130</v>
      </c>
      <c r="D34" s="13" t="s">
        <v>124</v>
      </c>
      <c r="E34" s="13" t="s">
        <v>123</v>
      </c>
      <c r="F34" s="13" t="s">
        <v>122</v>
      </c>
      <c r="G34" s="13" t="s">
        <v>120</v>
      </c>
      <c r="H34" s="13" t="s">
        <v>121</v>
      </c>
      <c r="I34" s="13">
        <v>21280</v>
      </c>
      <c r="J34" s="13" t="s">
        <v>295</v>
      </c>
      <c r="K34" s="13">
        <v>21280</v>
      </c>
      <c r="L34" s="13" t="s">
        <v>296</v>
      </c>
      <c r="M34" s="13" t="s">
        <v>297</v>
      </c>
      <c r="N34" s="13">
        <v>30755</v>
      </c>
      <c r="O34" s="13" t="s">
        <v>526</v>
      </c>
      <c r="P34" s="13">
        <v>47545</v>
      </c>
      <c r="Q34" s="13" t="s">
        <v>527</v>
      </c>
      <c r="R34" s="13" t="s">
        <v>299</v>
      </c>
      <c r="S34" s="13" t="s">
        <v>528</v>
      </c>
      <c r="T34" s="13" t="s">
        <v>528</v>
      </c>
      <c r="U34" s="13" t="s">
        <v>315</v>
      </c>
      <c r="V34" s="13" t="s">
        <v>301</v>
      </c>
      <c r="W34" s="13">
        <v>541</v>
      </c>
      <c r="X34" s="13" t="s">
        <v>302</v>
      </c>
      <c r="Y34" s="13">
        <v>355578826</v>
      </c>
      <c r="Z34" s="13" t="s">
        <v>441</v>
      </c>
      <c r="AA34" s="13" t="s">
        <v>529</v>
      </c>
      <c r="AB34" s="15">
        <v>80000</v>
      </c>
      <c r="AC34" s="13" t="s">
        <v>303</v>
      </c>
      <c r="AD34" s="13">
        <v>24</v>
      </c>
      <c r="AE34" s="13" t="s">
        <v>530</v>
      </c>
      <c r="AF34" s="13" t="s">
        <v>460</v>
      </c>
      <c r="AG34" s="13" t="s">
        <v>531</v>
      </c>
      <c r="AH34" s="13" t="s">
        <v>462</v>
      </c>
      <c r="AI34" s="13" t="s">
        <v>331</v>
      </c>
      <c r="AJ34" s="15">
        <v>4270</v>
      </c>
      <c r="AK34" s="15">
        <v>4270</v>
      </c>
      <c r="AL34" s="13" t="s">
        <v>332</v>
      </c>
      <c r="AM34" s="15">
        <v>48560.69</v>
      </c>
      <c r="AN34" s="15">
        <v>19759.310000000001</v>
      </c>
      <c r="AO34" s="15">
        <v>68320</v>
      </c>
      <c r="AP34" s="15">
        <v>31439.31</v>
      </c>
      <c r="AQ34" s="15">
        <v>3065.69</v>
      </c>
      <c r="AR34" s="15">
        <v>34505</v>
      </c>
      <c r="AS34" s="15">
        <v>0</v>
      </c>
      <c r="AT34" s="15">
        <v>0</v>
      </c>
      <c r="AU34" s="15">
        <v>0</v>
      </c>
      <c r="AV34" s="13">
        <v>16</v>
      </c>
      <c r="AW34" s="13" t="s">
        <v>310</v>
      </c>
      <c r="AX34" s="13" t="s">
        <v>333</v>
      </c>
      <c r="AY34" s="13" t="s">
        <v>310</v>
      </c>
      <c r="AZ34" s="13" t="s">
        <v>310</v>
      </c>
      <c r="BA34" s="13" t="s">
        <v>310</v>
      </c>
      <c r="BB34" s="13" t="s">
        <v>312</v>
      </c>
      <c r="BC34" s="13" t="s">
        <v>310</v>
      </c>
      <c r="BD34" s="13" t="s">
        <v>310</v>
      </c>
      <c r="BE34" s="15">
        <v>0</v>
      </c>
      <c r="BF34" s="13" t="s">
        <v>528</v>
      </c>
      <c r="BG34" s="13" t="s">
        <v>532</v>
      </c>
      <c r="BH34" s="23" t="s">
        <v>314</v>
      </c>
      <c r="BI34" s="14" t="s">
        <v>10</v>
      </c>
      <c r="BJ34" s="24">
        <v>45853</v>
      </c>
      <c r="BK34" s="12"/>
      <c r="BL34" s="14" t="s">
        <v>12</v>
      </c>
      <c r="BM34" s="26" t="s">
        <v>13</v>
      </c>
      <c r="BN34" s="27" t="s">
        <v>15</v>
      </c>
      <c r="BO34" s="12" t="s">
        <v>25</v>
      </c>
      <c r="BP34" s="12">
        <v>0</v>
      </c>
      <c r="BQ34" s="28"/>
      <c r="BR34" s="30" t="s">
        <v>335</v>
      </c>
    </row>
    <row r="35" spans="1:70" s="1" customFormat="1" ht="15" customHeight="1">
      <c r="A35" s="12">
        <v>31</v>
      </c>
      <c r="B35" s="13" t="s">
        <v>294</v>
      </c>
      <c r="C35" s="13" t="s">
        <v>130</v>
      </c>
      <c r="D35" s="13" t="s">
        <v>124</v>
      </c>
      <c r="E35" s="13" t="s">
        <v>123</v>
      </c>
      <c r="F35" s="13" t="s">
        <v>122</v>
      </c>
      <c r="G35" s="13" t="s">
        <v>120</v>
      </c>
      <c r="H35" s="13" t="s">
        <v>121</v>
      </c>
      <c r="I35" s="13">
        <v>180153</v>
      </c>
      <c r="J35" s="13" t="s">
        <v>482</v>
      </c>
      <c r="K35" s="13">
        <v>180153</v>
      </c>
      <c r="L35" s="13" t="s">
        <v>296</v>
      </c>
      <c r="M35" s="13" t="s">
        <v>297</v>
      </c>
      <c r="N35" s="13">
        <v>30857</v>
      </c>
      <c r="O35" s="13" t="s">
        <v>483</v>
      </c>
      <c r="P35" s="13">
        <v>47684</v>
      </c>
      <c r="Q35" s="13" t="s">
        <v>484</v>
      </c>
      <c r="R35" s="13" t="s">
        <v>299</v>
      </c>
      <c r="S35" s="13" t="s">
        <v>533</v>
      </c>
      <c r="T35" s="13" t="s">
        <v>533</v>
      </c>
      <c r="U35" s="13" t="s">
        <v>315</v>
      </c>
      <c r="V35" s="13" t="s">
        <v>301</v>
      </c>
      <c r="W35" s="13">
        <v>541</v>
      </c>
      <c r="X35" s="13" t="s">
        <v>302</v>
      </c>
      <c r="Y35" s="13">
        <v>356209398</v>
      </c>
      <c r="Z35" s="13" t="s">
        <v>534</v>
      </c>
      <c r="AA35" s="13" t="s">
        <v>535</v>
      </c>
      <c r="AB35" s="15">
        <v>72000</v>
      </c>
      <c r="AC35" s="13" t="s">
        <v>393</v>
      </c>
      <c r="AD35" s="13">
        <v>24</v>
      </c>
      <c r="AE35" s="13" t="s">
        <v>536</v>
      </c>
      <c r="AF35" s="13" t="s">
        <v>460</v>
      </c>
      <c r="AG35" s="13" t="s">
        <v>537</v>
      </c>
      <c r="AH35" s="13" t="s">
        <v>462</v>
      </c>
      <c r="AI35" s="13" t="s">
        <v>538</v>
      </c>
      <c r="AJ35" s="15">
        <v>3840</v>
      </c>
      <c r="AK35" s="15">
        <v>3840</v>
      </c>
      <c r="AL35" s="13" t="s">
        <v>396</v>
      </c>
      <c r="AM35" s="15">
        <v>40043.199999999997</v>
      </c>
      <c r="AN35" s="15">
        <v>17556.8</v>
      </c>
      <c r="AO35" s="15">
        <v>57600</v>
      </c>
      <c r="AP35" s="15">
        <v>31956.799999999999</v>
      </c>
      <c r="AQ35" s="15">
        <v>3515.2</v>
      </c>
      <c r="AR35" s="15">
        <v>35472</v>
      </c>
      <c r="AS35" s="15">
        <v>0</v>
      </c>
      <c r="AT35" s="15">
        <v>0</v>
      </c>
      <c r="AU35" s="15">
        <v>0</v>
      </c>
      <c r="AV35" s="13">
        <v>15</v>
      </c>
      <c r="AW35" s="13" t="s">
        <v>310</v>
      </c>
      <c r="AX35" s="13" t="s">
        <v>333</v>
      </c>
      <c r="AY35" s="13" t="s">
        <v>310</v>
      </c>
      <c r="AZ35" s="13" t="s">
        <v>310</v>
      </c>
      <c r="BA35" s="13" t="s">
        <v>310</v>
      </c>
      <c r="BB35" s="13" t="s">
        <v>312</v>
      </c>
      <c r="BC35" s="13" t="s">
        <v>310</v>
      </c>
      <c r="BD35" s="13" t="s">
        <v>310</v>
      </c>
      <c r="BE35" s="15">
        <v>0</v>
      </c>
      <c r="BF35" s="13" t="s">
        <v>533</v>
      </c>
      <c r="BG35" s="13" t="s">
        <v>539</v>
      </c>
      <c r="BH35" s="23" t="s">
        <v>314</v>
      </c>
      <c r="BI35" s="14" t="s">
        <v>10</v>
      </c>
      <c r="BJ35" s="24">
        <v>45853</v>
      </c>
      <c r="BK35" s="12"/>
      <c r="BL35" s="14" t="s">
        <v>12</v>
      </c>
      <c r="BM35" s="26" t="s">
        <v>13</v>
      </c>
      <c r="BN35" s="27" t="s">
        <v>15</v>
      </c>
      <c r="BO35" s="12" t="s">
        <v>25</v>
      </c>
      <c r="BP35" s="12">
        <v>0</v>
      </c>
      <c r="BQ35" s="28"/>
      <c r="BR35" s="30" t="s">
        <v>335</v>
      </c>
    </row>
    <row r="36" spans="1:70" s="1" customFormat="1" ht="15" customHeight="1">
      <c r="A36" s="12">
        <v>32</v>
      </c>
      <c r="B36" s="13" t="s">
        <v>294</v>
      </c>
      <c r="C36" s="13" t="s">
        <v>130</v>
      </c>
      <c r="D36" s="13" t="s">
        <v>124</v>
      </c>
      <c r="E36" s="13" t="s">
        <v>123</v>
      </c>
      <c r="F36" s="13" t="s">
        <v>122</v>
      </c>
      <c r="G36" s="13" t="s">
        <v>120</v>
      </c>
      <c r="H36" s="13" t="s">
        <v>121</v>
      </c>
      <c r="I36" s="13">
        <v>207059</v>
      </c>
      <c r="J36" s="13" t="s">
        <v>500</v>
      </c>
      <c r="K36" s="13">
        <v>207059</v>
      </c>
      <c r="L36" s="13" t="s">
        <v>296</v>
      </c>
      <c r="M36" s="13" t="s">
        <v>297</v>
      </c>
      <c r="N36" s="13">
        <v>468399</v>
      </c>
      <c r="O36" s="13" t="s">
        <v>501</v>
      </c>
      <c r="P36" s="13">
        <v>724117</v>
      </c>
      <c r="Q36" s="13" t="s">
        <v>502</v>
      </c>
      <c r="R36" s="13" t="s">
        <v>299</v>
      </c>
      <c r="S36" s="13" t="s">
        <v>540</v>
      </c>
      <c r="T36" s="13" t="s">
        <v>540</v>
      </c>
      <c r="U36" s="13" t="s">
        <v>315</v>
      </c>
      <c r="V36" s="13" t="s">
        <v>301</v>
      </c>
      <c r="W36" s="13">
        <v>541</v>
      </c>
      <c r="X36" s="13" t="s">
        <v>302</v>
      </c>
      <c r="Y36" s="13">
        <v>356410229</v>
      </c>
      <c r="Z36" s="13" t="s">
        <v>541</v>
      </c>
      <c r="AA36" s="13" t="s">
        <v>542</v>
      </c>
      <c r="AB36" s="15">
        <v>42000</v>
      </c>
      <c r="AC36" s="13" t="s">
        <v>374</v>
      </c>
      <c r="AD36" s="13">
        <v>24</v>
      </c>
      <c r="AE36" s="13" t="s">
        <v>304</v>
      </c>
      <c r="AF36" s="13" t="s">
        <v>443</v>
      </c>
      <c r="AG36" s="13" t="s">
        <v>543</v>
      </c>
      <c r="AH36" s="13" t="s">
        <v>307</v>
      </c>
      <c r="AI36" s="13" t="s">
        <v>544</v>
      </c>
      <c r="AJ36" s="15">
        <v>2240</v>
      </c>
      <c r="AK36" s="15">
        <v>2240</v>
      </c>
      <c r="AL36" s="13" t="s">
        <v>361</v>
      </c>
      <c r="AM36" s="15">
        <v>24164.92</v>
      </c>
      <c r="AN36" s="15">
        <v>9435.08</v>
      </c>
      <c r="AO36" s="15">
        <v>33600</v>
      </c>
      <c r="AP36" s="15">
        <v>17835.080000000002</v>
      </c>
      <c r="AQ36" s="15">
        <v>1886.92</v>
      </c>
      <c r="AR36" s="15">
        <v>19722</v>
      </c>
      <c r="AS36" s="15">
        <v>0</v>
      </c>
      <c r="AT36" s="15">
        <v>0</v>
      </c>
      <c r="AU36" s="15">
        <v>0</v>
      </c>
      <c r="AV36" s="13">
        <v>15</v>
      </c>
      <c r="AW36" s="13" t="s">
        <v>310</v>
      </c>
      <c r="AX36" s="13" t="s">
        <v>333</v>
      </c>
      <c r="AY36" s="13" t="s">
        <v>310</v>
      </c>
      <c r="AZ36" s="13" t="s">
        <v>310</v>
      </c>
      <c r="BA36" s="13" t="s">
        <v>310</v>
      </c>
      <c r="BB36" s="13" t="s">
        <v>312</v>
      </c>
      <c r="BC36" s="13" t="s">
        <v>310</v>
      </c>
      <c r="BD36" s="13" t="s">
        <v>310</v>
      </c>
      <c r="BE36" s="15">
        <v>0</v>
      </c>
      <c r="BF36" s="13" t="s">
        <v>540</v>
      </c>
      <c r="BG36" s="13" t="s">
        <v>545</v>
      </c>
      <c r="BH36" s="23" t="s">
        <v>314</v>
      </c>
      <c r="BI36" s="14" t="s">
        <v>10</v>
      </c>
      <c r="BJ36" s="24">
        <v>45853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>
        <v>0</v>
      </c>
      <c r="BQ36" s="28"/>
      <c r="BR36" s="30" t="s">
        <v>335</v>
      </c>
    </row>
    <row r="37" spans="1:70" s="1" customFormat="1" ht="15" customHeight="1">
      <c r="A37" s="12">
        <v>33</v>
      </c>
      <c r="B37" s="13" t="s">
        <v>294</v>
      </c>
      <c r="C37" s="13" t="s">
        <v>130</v>
      </c>
      <c r="D37" s="13" t="s">
        <v>124</v>
      </c>
      <c r="E37" s="13" t="s">
        <v>123</v>
      </c>
      <c r="F37" s="13" t="s">
        <v>122</v>
      </c>
      <c r="G37" s="13" t="s">
        <v>120</v>
      </c>
      <c r="H37" s="13" t="s">
        <v>121</v>
      </c>
      <c r="I37" s="13">
        <v>21280</v>
      </c>
      <c r="J37" s="13" t="s">
        <v>295</v>
      </c>
      <c r="K37" s="13">
        <v>21280</v>
      </c>
      <c r="L37" s="13" t="s">
        <v>296</v>
      </c>
      <c r="M37" s="13" t="s">
        <v>297</v>
      </c>
      <c r="N37" s="13">
        <v>30755</v>
      </c>
      <c r="O37" s="13" t="s">
        <v>526</v>
      </c>
      <c r="P37" s="13">
        <v>47545</v>
      </c>
      <c r="Q37" s="13" t="s">
        <v>527</v>
      </c>
      <c r="R37" s="13" t="s">
        <v>299</v>
      </c>
      <c r="S37" s="13" t="s">
        <v>546</v>
      </c>
      <c r="T37" s="13" t="s">
        <v>546</v>
      </c>
      <c r="U37" s="13" t="s">
        <v>315</v>
      </c>
      <c r="V37" s="13" t="s">
        <v>301</v>
      </c>
      <c r="W37" s="13">
        <v>0</v>
      </c>
      <c r="X37" s="13" t="s">
        <v>302</v>
      </c>
      <c r="Y37" s="13">
        <v>358909840</v>
      </c>
      <c r="Z37" s="13" t="s">
        <v>547</v>
      </c>
      <c r="AA37" s="13" t="s">
        <v>548</v>
      </c>
      <c r="AB37" s="15">
        <v>36000</v>
      </c>
      <c r="AC37" s="13" t="s">
        <v>303</v>
      </c>
      <c r="AD37" s="13">
        <v>24</v>
      </c>
      <c r="AE37" s="13" t="s">
        <v>468</v>
      </c>
      <c r="AF37" s="13" t="s">
        <v>305</v>
      </c>
      <c r="AG37" s="13" t="s">
        <v>549</v>
      </c>
      <c r="AH37" s="13" t="s">
        <v>307</v>
      </c>
      <c r="AI37" s="13" t="s">
        <v>550</v>
      </c>
      <c r="AJ37" s="15">
        <v>1920</v>
      </c>
      <c r="AK37" s="15">
        <v>1920</v>
      </c>
      <c r="AL37" s="13" t="s">
        <v>332</v>
      </c>
      <c r="AM37" s="15">
        <v>8321.84</v>
      </c>
      <c r="AN37" s="15">
        <v>5118.16</v>
      </c>
      <c r="AO37" s="15">
        <v>13440</v>
      </c>
      <c r="AP37" s="15">
        <v>27678.16</v>
      </c>
      <c r="AQ37" s="15">
        <v>5520.84</v>
      </c>
      <c r="AR37" s="15">
        <v>33199</v>
      </c>
      <c r="AS37" s="15">
        <v>0</v>
      </c>
      <c r="AT37" s="15">
        <v>0</v>
      </c>
      <c r="AU37" s="15">
        <v>0</v>
      </c>
      <c r="AV37" s="13">
        <v>7</v>
      </c>
      <c r="AW37" s="13" t="s">
        <v>310</v>
      </c>
      <c r="AX37" s="13" t="s">
        <v>333</v>
      </c>
      <c r="AY37" s="13" t="s">
        <v>310</v>
      </c>
      <c r="AZ37" s="13" t="s">
        <v>310</v>
      </c>
      <c r="BA37" s="13" t="s">
        <v>310</v>
      </c>
      <c r="BB37" s="13" t="s">
        <v>312</v>
      </c>
      <c r="BC37" s="13" t="s">
        <v>310</v>
      </c>
      <c r="BD37" s="13" t="s">
        <v>310</v>
      </c>
      <c r="BE37" s="15">
        <v>0</v>
      </c>
      <c r="BF37" s="13" t="s">
        <v>546</v>
      </c>
      <c r="BG37" s="13" t="s">
        <v>551</v>
      </c>
      <c r="BH37" s="23" t="s">
        <v>314</v>
      </c>
      <c r="BI37" s="14" t="s">
        <v>10</v>
      </c>
      <c r="BJ37" s="24">
        <v>45853</v>
      </c>
      <c r="BK37" s="12"/>
      <c r="BL37" s="14" t="s">
        <v>12</v>
      </c>
      <c r="BM37" s="26" t="s">
        <v>13</v>
      </c>
      <c r="BN37" s="27" t="s">
        <v>15</v>
      </c>
      <c r="BO37" s="12" t="s">
        <v>25</v>
      </c>
      <c r="BP37" s="12">
        <v>0</v>
      </c>
      <c r="BQ37" s="28"/>
      <c r="BR37" s="30" t="s">
        <v>335</v>
      </c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14 Y15 Y16 Y17 Y18 Y19 Y20 Y21:Y22 Y23 Y24">
    <cfRule type="duplicateValues" dxfId="1" priority="2"/>
  </conditionalFormatting>
  <conditionalFormatting sqref="Y25 Y26:Y27 Y28 Y29:Y31 Y32 Y33 Y34 Y35 Y36 Y37">
    <cfRule type="duplicateValues" dxfId="0" priority="1"/>
  </conditionalFormatting>
  <dataValidations count="6">
    <dataValidation type="list" allowBlank="1" showInputMessage="1" showErrorMessage="1" sqref="BM5 BM6 BM9 BM10 BM11 BM7:BM8 BM12:BM13 BM14:BM24 BM25:BM37 BM38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7 BN8 BN9 BN10 BN11 BN5:BN6 BN12:BN13 BN14:BN24 BN25:BN37 BN38:BN6004" xr:uid="{00000000-0002-0000-0500-000004000000}">
      <formula1>IF($BI5=MMM,MMM,LC)</formula1>
    </dataValidation>
    <dataValidation type="list" allowBlank="1" showInputMessage="1" showErrorMessage="1" sqref="BO7 BO10 BO13 BO5:BO6 BO8:BO9 BO11:BO12 BO14:BO24 BO25:BO37 BO38:BO6004" xr:uid="{00000000-0002-0000-0500-000005000000}">
      <formula1>IF(OR($BI5=vv,$BI5=tcs),YNN,NA)</formula1>
    </dataValidation>
    <dataValidation type="list" allowBlank="1" showInputMessage="1" showErrorMessage="1" sqref="BQ10 BQ5:BQ7 BQ8:BQ9 BQ11:BQ12 BQ13:BQ24 BQ25:BQ37 BQ38:BQ6004" xr:uid="{00000000-0002-0000-0500-000006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7000000}">
      <formula1>AND(ISNUMBER(BG5),LEN(BG5)=10,NOT(ISERROR(VALUE(BG5))))</formula1>
    </dataValidation>
    <dataValidation type="custom" allowBlank="1" showInputMessage="1" showErrorMessage="1" error="Enter Valid Date" sqref="BJ5:BJ37 BJ38:BJ6003" xr:uid="{00000000-0002-0000-0500-000008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BI9 BI10 BI11 BI12 BI7:BI8 BI13:BI23 BI24:BI37 BI38:BI6004</xm:sqref>
        </x14:dataValidation>
        <x14:dataValidation type="list" allowBlank="1" showInputMessage="1" showErrorMessage="1" xr:uid="{00000000-0002-0000-0500-000001000000}">
          <x14:formula1>
            <xm:f>IF($BI5='Backup sheet'!$B$4,'Backup sheet'!$C$2:$C$9,#REF!)</xm:f>
          </x14:formula1>
          <xm:sqref>BK5 BK6 BK9 BK10 BK11 BK7:BK8 BK12:BK13 BK14:BK6004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BL5 BL6 BL9 BL10 BL11 BL7:BL8 BL12:BL13 BL14:BL24 BL25:BL37 BL38:BL6004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2025-05-06T06:37:00Z</cp:lastPrinted>
  <dcterms:created xsi:type="dcterms:W3CDTF">2023-04-07T11:05:00Z</dcterms:created>
  <dcterms:modified xsi:type="dcterms:W3CDTF">2025-08-11T08:54:33Z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5B9A7E9F68684BF8BC020987DD526D0A_12</vt:lpwstr>
  </property>
  <property fmtid="{D5CDD505-2E9C-101B-9397-08002B2CF9AE}" pid="3" name="KSOProductBuildVer">
    <vt:lpwstr>1033-12.2.0.21931</vt:lpwstr>
  </property>
</Properties>
</file>