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53F0BA55-4E21-4923-8EDF-206DB1E8EF2C}" xr6:coauthVersionLast="47" xr6:coauthVersionMax="47" xr10:uidLastSave="{F42A8212-FF52-4872-9E63-182F5186F825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<sst xmlns="http://schemas.openxmlformats.org/spreadsheetml/2006/main" count="355" uniqueCount="291">
  <si>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</si>
  <si>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</si>
  <si>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</si>
  <si>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</si>
  <si>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</si>
  <si>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</si>
  <si>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</si>
  <si>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</si>
  <si>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</si>
  <si>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</si>
  <si>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</si>
  <si>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</si>
  <si>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</si>
  <si>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</si>
  <si>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</si>
  <si>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</si>
  <si>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</si>
  <si>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</si>
  <si>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</si>
  <si>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</si>
  <si>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</si>
  <si>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</si>
  <si>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</si>
  <si>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</si>
  <si>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</si>
  <si>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</si>
  <si>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</si>
  <si>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</si>
  <si>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</si>
  <si>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</si>
  <si>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</si>
  <si>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</si>
  <si>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</si>
  <si>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</si>
  <si>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</si>
  <si>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</si>
  <si>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</si>
  <si>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</si>
  <si>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</si>
  <si>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</si>
  <si>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</si>
  <si>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</si>
  <si>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</si>
  <si>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</si>
  <si>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</si>
  <si>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</si>
  <si>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</si>
  <si>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</si>
  <si>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</si>
  <si>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</si>
  <si>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</si>
  <si>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</si>
  <si>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</si>
  <si>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</si>
  <si>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</si>
  <si>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</si>
  <si>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</si>
  <si>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</si>
  <si>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</si>
  <si>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</si>
  <si>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</si>
  <si>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</si>
  <si>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</si>
  <si>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</si>
  <si>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</si>
  <si>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</si>
  <si>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</si>
  <si>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</si>
  <si>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</si>
  <si>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</si>
  <si>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</si>
  <si>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</si>
  <si>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</si>
  <si>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</si>
  <si>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</si>
  <si>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</si>
  <si>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</si>
  <si>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</si>
  <si>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</si>
  <si>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</si>
  <si>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</si>
  <si>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</si>
  <si>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</si>
  <si>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</si>
  <si>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</si>
  <si>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</si>
  <si>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</si>
  <si>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</si>
  <si>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</si>
  <si>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</si>
  <si>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</si>
  <si>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</si>
  <si>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</si>
  <si>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</si>
  <si>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</si>
  <si>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</si>
  <si>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</si>
  <si>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</si>
  <si>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</si>
  <si>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</si>
  <si>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</si>
  <si>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</si>
  <si>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</si>
  <si>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</si>
  <si>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</si>
  <si>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</si>
  <si>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</si>
  <si>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</si>
  <si>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</si>
  <si>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</si>
  <si>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</si>
  <si>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</si>
  <si>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</si>
  <si>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</si>
  <si>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</si>
  <si>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</si>
  <si>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</si>
  <si>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</si>
  <si>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</si>
  <si>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</si>
  <si>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</si>
  <si>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</si>
  <si>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</si>
  <si>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</si>
  <si>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</si>
  <si>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</si>
  <si>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</si>
  <si>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</si>
  <si>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</si>
  <si>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</si>
  <si>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</si>
  <si>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</si>
  <si>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</si>
  <si>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</si>
  <si>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</si>
  <si>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</si>
  <si>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</si>
  <si>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</si>
  <si>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</si>
  <si>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</si>
  <si>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</si>
  <si>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</si>
  <si>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</si>
  <si>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</si>
  <si>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</si>
  <si>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</si>
  <si>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</si>
  <si>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</si>
  <si>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</si>
  <si>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</si>
  <si>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</si>
  <si>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</si>
  <si>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</si>
  <si>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</si>
  <si>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</si>
  <si>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</si>
  <si>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</si>
  <si>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</si>
  <si>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</si>
  <si>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</si>
  <si>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</si>
  <si>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</si>
  <si>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</si>
  <si>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</si>
  <si>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</si>
  <si>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</si>
  <si>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</si>
  <si>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</si>
  <si>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</si>
  <si>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</si>
  <si>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</si>
  <si>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</si>
  <si>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</si>
  <si>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</si>
  <si>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</si>
  <si>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</si>
  <si>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</si>
  <si>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</si>
  <si>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</si>
  <si>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</si>
  <si>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</si>
  <si>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</si>
  <si>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</si>
  <si>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</si>
  <si>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</si>
  <si>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</si>
  <si>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</si>
  <si>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</si>
  <si>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</si>
  <si>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</si>
  <si>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</si>
  <si>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</si>
  <si>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</si>
  <si>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</si>
  <si>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</si>
  <si>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</si>
  <si>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</si>
  <si>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</si>
  <si>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</si>
  <si>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</si>
  <si>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</si>
  <si>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</si>
  <si>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</si>
  <si>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</si>
  <si>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</si>
  <si>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</si>
  <si>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</si>
  <si>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</si>
  <si>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</si>
  <si>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</si>
  <si>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</si>
  <si>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</si>
  <si>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</si>
  <si>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</si>
  <si>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</si>
  <si>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</si>
  <si>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</si>
  <si>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</si>
  <si>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</si>
  <si>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</si>
  <si>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</si>
  <si>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</si>
  <si>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</si>
  <si>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</si>
  <si>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</si>
  <si>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</si>
  <si>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</si>
  <si>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</si>
  <si>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</si>
  <si>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</si>
  <si>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</si>
  <si>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</si>
  <si>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</si>
  <si>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</si>
  <si>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</si>
  <si>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</si>
  <si>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</si>
  <si>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</si>
  <si>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</si>
  <si>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</si>
  <si>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</si>
  <si>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</si>
  <si>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</si>
  <si>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</si>
  <si>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</si>
  <si>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</si>
  <si>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</si>
  <si>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</si>
  <si>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</si>
  <si>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</si>
  <si>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</si>
  <si>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</si>
  <si>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Khatushyam</t>
  </si>
  <si>
    <t>Lunkaransar</t>
  </si>
  <si>
    <t>RJ3248</t>
  </si>
  <si>
    <t>Khajuwala</t>
  </si>
  <si>
    <t>19 KYD</t>
  </si>
  <si>
    <t>SF0084131</t>
  </si>
  <si>
    <t>Irfan Ali</t>
  </si>
  <si>
    <t>19 KYD C1</t>
  </si>
  <si>
    <t>19 KYD C1 Pooja1</t>
  </si>
  <si>
    <t>Chetana</t>
  </si>
  <si>
    <t>SSF2427470</t>
  </si>
  <si>
    <t>OBC</t>
  </si>
  <si>
    <t>HINDU</t>
  </si>
  <si>
    <t>Agriculture &amp; Farming</t>
  </si>
  <si>
    <t>POOJA</t>
  </si>
  <si>
    <t>30-Jun-2023</t>
  </si>
  <si>
    <t>Tue</t>
  </si>
  <si>
    <t>2</t>
  </si>
  <si>
    <t>3 Yrs</t>
  </si>
  <si>
    <t>12 Mar 2022</t>
  </si>
  <si>
    <t>&gt; 2 to 4 Years</t>
  </si>
  <si>
    <t>03-Aug-2023</t>
  </si>
  <si>
    <t>29-Feb-2024</t>
  </si>
  <si>
    <t>Close</t>
  </si>
  <si>
    <t>7878921167 </t>
  </si>
  <si>
    <t>JAY PAL/SF0079083</t>
  </si>
  <si>
    <t>Akshay Kumar</t>
  </si>
  <si>
    <t>SF0078369</t>
  </si>
  <si>
    <t>FN25-26-01409</t>
  </si>
  <si>
    <t>FIR Not Filled</t>
  </si>
  <si>
    <t>Rakesh Kumar/SF0084965</t>
  </si>
  <si>
    <t>Balveer Singh/SF0088632</t>
  </si>
  <si>
    <t>Jitender Kumar Tyagi/SF0082658</t>
  </si>
  <si>
    <t>Suresh Kumar Yadav/SF0080719</t>
  </si>
  <si>
    <t>CSS</t>
  </si>
  <si>
    <t>Terminated</t>
  </si>
  <si>
    <t>Dear Team,
As per the findings of the CSS Team, verification conducted by Audit team in Jul 2025, it was observed that a fraud amounting to Rs. 8,340/- has taken place. Specifically, the Loan Officer, Akashy Kumar/SF0078369, collected amounts from borrowers but failed to perform the following actions:
The collected amount was not posted in FIMO.
The collected amount was not deposited in the branch.
Additionally, it was observed that the branch manager collected EMI payments from 1 borrower, amounting to Rs. 8,340/- again failed to record these transactions in FIMO.</t>
  </si>
  <si>
    <t>As per borrower written latter borrower paid her loan emi by phone pe on emi amunt Rs. 2780/- on date 06-04-2024, 16-05-2024 and 14-06-2024 to CA Akshay Kumar/SF0078369  but CA not deposit in FIMO.
Note:- Branch team do vishwas loan of this borrower so please update this amount in borrower new loan id:-
353685632.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</si>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</sst>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45827</v>
      </c>
      <c r="H5" s="114" t="s">
        <v>286</v>
      </c>
      <c r="I5" s="61">
        <v>45854</v>
      </c>
      <c r="J5" s="74" t="str">
        <f>IF('Physical Cash at Safe'!D28="Yes",'Physical Cash at Safe'!E28,IF('Borrower Wise Details'!D5&lt;&gt;"",'Borrower Wise Details'!D5,""))</f>
        <v>FN25-26-01409</v>
      </c>
      <c r="K5" s="84">
        <v>1</v>
      </c>
      <c r="L5" s="85">
        <v>8340</v>
      </c>
      <c r="M5" s="85">
        <v>0</v>
      </c>
      <c r="N5" s="85" t="s">
        <v>282</v>
      </c>
      <c r="O5" s="85" t="s">
        <v>283</v>
      </c>
      <c r="P5" s="85" t="s">
        <v>284</v>
      </c>
      <c r="Q5" s="85" t="s">
        <v>285</v>
      </c>
      <c r="R5" s="75" t="str">
        <f>IF('Physical Cash at Safe'!$D$28="Yes", 'Physical Cash at Safe'!$A$28, IF('Borrower Wise Details'!F5&lt;&gt;"", 'Borrower Wise Details'!F5, ""))</f>
        <v>Akshay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SF0078369</v>
      </c>
      <c r="U5" s="78" t="s">
        <v>287</v>
      </c>
      <c r="V5" s="61">
        <v>45472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45854</v>
      </c>
      <c r="AA5" s="61">
        <v>45854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45855</v>
      </c>
      <c r="AH5" s="70" t="s">
        <v>288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Akshay Kumar</v>
      </c>
      <c r="E5" s="68" t="str">
        <f>IF(OR('Fraud Investigation Report'!T5="", 'Fraud Investigation Report'!T5=0), "", 'Fraud Investigation Report'!T5)</f>
        <v>SF0078369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8340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8340</v>
      </c>
      <c r="Q5" s="49"/>
      <c r="R5" s="87" t="s">
        <v>281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/>
    </row>
    <row r="21" spans="1:5" ht="30" customHeight="1" x14ac:dyDescent="0.3">
      <c r="A21" s="150" t="s">
        <v>88</v>
      </c>
      <c r="B21" s="151"/>
      <c r="C21" s="34"/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/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190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60" t="s">
        <v>219</v>
      </c>
      <c r="E29" s="161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220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2" t="s">
        <v>145</v>
      </c>
      <c r="E33" s="153"/>
    </row>
    <row r="34" spans="1:5" ht="27.6" x14ac:dyDescent="0.3">
      <c r="A34" s="39" t="s">
        <v>221</v>
      </c>
      <c r="B34" s="38"/>
      <c r="C34" s="39" t="s">
        <v>222</v>
      </c>
      <c r="D34" s="154"/>
      <c r="E34" s="155"/>
    </row>
    <row r="35" spans="1:5" ht="27.6" x14ac:dyDescent="0.3">
      <c r="A35" s="39" t="s">
        <v>223</v>
      </c>
      <c r="B35" s="38"/>
      <c r="C35" s="39" t="s">
        <v>225</v>
      </c>
      <c r="D35" s="154"/>
      <c r="E35" s="155"/>
    </row>
    <row r="36" spans="1:5" ht="25.5" customHeight="1" x14ac:dyDescent="0.3">
      <c r="A36" s="39" t="s">
        <v>224</v>
      </c>
      <c r="B36" s="38"/>
      <c r="C36" s="39" t="s">
        <v>226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K1" zoomScaleNormal="100" workbookViewId="0">
      <selection activeCell="T6" sqref="T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27" t="str">
        <f>IF('Loan Outstanding Report'!$H$5="", "", 'Loan Outstanding Report'!$H$5)</f>
        <v>Khajuwala</v>
      </c>
      <c r="D5" s="132" t="s">
        <v>280</v>
      </c>
      <c r="E5" s="65">
        <v>45854</v>
      </c>
      <c r="F5" s="38" t="s">
        <v>278</v>
      </c>
      <c r="G5" s="49" t="s">
        <v>279</v>
      </c>
      <c r="H5" s="49" t="s">
        <v>290</v>
      </c>
      <c r="I5" s="128" t="s">
        <v>259</v>
      </c>
      <c r="J5" s="128" t="s">
        <v>262</v>
      </c>
      <c r="K5" s="128" t="s">
        <v>266</v>
      </c>
      <c r="L5" s="11">
        <v>352008846</v>
      </c>
      <c r="M5" s="65" t="s">
        <v>267</v>
      </c>
      <c r="N5" s="49">
        <v>52000</v>
      </c>
      <c r="O5" s="49">
        <v>2780</v>
      </c>
      <c r="P5" s="129" t="s">
        <v>139</v>
      </c>
      <c r="Q5" s="83">
        <v>45388</v>
      </c>
      <c r="R5" s="49">
        <v>2780</v>
      </c>
      <c r="S5" s="49">
        <v>0</v>
      </c>
      <c r="T5" s="49">
        <v>0</v>
      </c>
      <c r="U5" s="131">
        <f t="shared" ref="U5:U69" si="0">IF(AND(ISBLANK(R5),ISBLANK(S5),ISBLANK(T5)),"",R5-(S5+T5))</f>
        <v>2780</v>
      </c>
      <c r="V5" s="125" t="s">
        <v>203</v>
      </c>
      <c r="W5" s="130" t="s">
        <v>289</v>
      </c>
    </row>
    <row r="6" spans="1:23" ht="25.05" customHeight="1" x14ac:dyDescent="0.3">
      <c r="A6" s="64">
        <v>2</v>
      </c>
      <c r="B6" s="60" t="str">
        <f>IF(J6&lt;&gt;"", $B$5, "")</f>
        <v>RJ3248</v>
      </c>
      <c r="C6" s="127" t="str">
        <f>IF(J6&lt;&gt;"", $C$5, "")</f>
        <v>Khajuwala</v>
      </c>
      <c r="D6" s="41" t="str">
        <f>IF(J6&lt;&gt;"", $D$5, "")</f>
        <v>FN25-26-01409</v>
      </c>
      <c r="E6" s="65">
        <v>45854</v>
      </c>
      <c r="F6" s="38" t="s">
        <v>278</v>
      </c>
      <c r="G6" s="49" t="s">
        <v>279</v>
      </c>
      <c r="H6" s="49" t="s">
        <v>290</v>
      </c>
      <c r="I6" s="128" t="s">
        <v>259</v>
      </c>
      <c r="J6" s="128" t="s">
        <v>262</v>
      </c>
      <c r="K6" s="128" t="s">
        <v>266</v>
      </c>
      <c r="L6" s="11">
        <v>352008846</v>
      </c>
      <c r="M6" s="65" t="s">
        <v>267</v>
      </c>
      <c r="N6" s="49">
        <v>52000</v>
      </c>
      <c r="O6" s="49">
        <v>2780</v>
      </c>
      <c r="P6" s="129" t="s">
        <v>139</v>
      </c>
      <c r="Q6" s="83">
        <v>45428</v>
      </c>
      <c r="R6" s="49">
        <v>2780</v>
      </c>
      <c r="S6" s="49">
        <v>0</v>
      </c>
      <c r="T6" s="49">
        <v>0</v>
      </c>
      <c r="U6" s="131">
        <f t="shared" si="0"/>
        <v>2780</v>
      </c>
      <c r="V6" s="125" t="s">
        <v>203</v>
      </c>
      <c r="W6" s="130" t="s">
        <v>289</v>
      </c>
    </row>
    <row r="7" spans="1:23" ht="25.05" customHeight="1" x14ac:dyDescent="0.3">
      <c r="A7" s="64">
        <v>3</v>
      </c>
      <c r="B7" s="60" t="str">
        <f t="shared" ref="B7:B70" si="1">IF(J7&lt;&gt;"", $B$5, "")</f>
        <v>RJ3248</v>
      </c>
      <c r="C7" s="127" t="str">
        <f t="shared" ref="C7:C70" si="2">IF(J7&lt;&gt;"", $C$5, "")</f>
        <v>Khajuwala</v>
      </c>
      <c r="D7" s="41" t="str">
        <f t="shared" ref="D7:D70" si="3">IF(J7&lt;&gt;"", $D$5, "")</f>
        <v>FN25-26-01409</v>
      </c>
      <c r="E7" s="65">
        <v>45854</v>
      </c>
      <c r="F7" s="38" t="s">
        <v>278</v>
      </c>
      <c r="G7" s="49" t="s">
        <v>279</v>
      </c>
      <c r="H7" s="49" t="s">
        <v>290</v>
      </c>
      <c r="I7" s="128" t="s">
        <v>259</v>
      </c>
      <c r="J7" s="128" t="s">
        <v>262</v>
      </c>
      <c r="K7" s="128" t="s">
        <v>266</v>
      </c>
      <c r="L7" s="11">
        <v>352008846</v>
      </c>
      <c r="M7" s="65" t="s">
        <v>267</v>
      </c>
      <c r="N7" s="49">
        <v>52000</v>
      </c>
      <c r="O7" s="49">
        <v>2780</v>
      </c>
      <c r="P7" s="129" t="s">
        <v>139</v>
      </c>
      <c r="Q7" s="83">
        <v>45457</v>
      </c>
      <c r="R7" s="49">
        <v>2780</v>
      </c>
      <c r="S7" s="49">
        <v>0</v>
      </c>
      <c r="T7" s="49">
        <v>0</v>
      </c>
      <c r="U7" s="131">
        <f t="shared" si="0"/>
        <v>2780</v>
      </c>
      <c r="V7" s="125" t="s">
        <v>203</v>
      </c>
      <c r="W7" s="130" t="s">
        <v>289</v>
      </c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185280</v>
      </c>
      <c r="J5" s="38" t="s">
        <v>256</v>
      </c>
      <c r="K5" s="87">
        <v>185280</v>
      </c>
      <c r="L5" s="87" t="s">
        <v>257</v>
      </c>
      <c r="M5" s="38" t="s">
        <v>258</v>
      </c>
      <c r="N5" s="87">
        <v>313681</v>
      </c>
      <c r="O5" s="87" t="s">
        <v>259</v>
      </c>
      <c r="P5" s="87">
        <v>443002</v>
      </c>
      <c r="Q5" s="38" t="s">
        <v>260</v>
      </c>
      <c r="R5" s="38" t="s">
        <v>261</v>
      </c>
      <c r="S5" s="87" t="s">
        <v>262</v>
      </c>
      <c r="T5" s="87" t="s">
        <v>262</v>
      </c>
      <c r="U5" s="87" t="s">
        <v>263</v>
      </c>
      <c r="V5" s="87" t="s">
        <v>264</v>
      </c>
      <c r="W5" s="87">
        <v>541</v>
      </c>
      <c r="X5" s="38" t="s">
        <v>265</v>
      </c>
      <c r="Y5" s="87">
        <v>352008846</v>
      </c>
      <c r="Z5" s="38" t="s">
        <v>266</v>
      </c>
      <c r="AA5" s="116" t="s">
        <v>267</v>
      </c>
      <c r="AB5" s="87">
        <v>52000</v>
      </c>
      <c r="AC5" s="87" t="s">
        <v>268</v>
      </c>
      <c r="AD5" s="87">
        <v>24</v>
      </c>
      <c r="AE5" s="87" t="s">
        <v>269</v>
      </c>
      <c r="AF5" s="87" t="s">
        <v>270</v>
      </c>
      <c r="AG5" s="87" t="s">
        <v>271</v>
      </c>
      <c r="AH5" s="87" t="s">
        <v>272</v>
      </c>
      <c r="AI5" s="116" t="s">
        <v>273</v>
      </c>
      <c r="AJ5" s="87">
        <v>2780</v>
      </c>
      <c r="AK5" s="87">
        <v>2780</v>
      </c>
      <c r="AL5" s="116" t="s">
        <v>274</v>
      </c>
      <c r="AM5" s="87">
        <v>52000</v>
      </c>
      <c r="AN5" s="120">
        <v>7415.94</v>
      </c>
      <c r="AO5" s="120">
        <v>59415.94</v>
      </c>
      <c r="AP5" s="120">
        <v>0</v>
      </c>
      <c r="AQ5" s="120">
        <v>7476.06</v>
      </c>
      <c r="AR5" s="120">
        <v>7476.06</v>
      </c>
      <c r="AS5" s="120">
        <v>0</v>
      </c>
      <c r="AT5" s="120">
        <v>0</v>
      </c>
      <c r="AU5" s="120">
        <v>0</v>
      </c>
      <c r="AV5" s="87">
        <v>7</v>
      </c>
      <c r="AW5" s="87">
        <v>12</v>
      </c>
      <c r="AX5" s="87">
        <v>30</v>
      </c>
      <c r="AY5" s="87"/>
      <c r="AZ5" s="87"/>
      <c r="BA5" s="87"/>
      <c r="BB5" s="87" t="s">
        <v>275</v>
      </c>
      <c r="BC5" s="87" t="s">
        <v>145</v>
      </c>
      <c r="BD5" s="87"/>
      <c r="BE5" s="87">
        <v>0</v>
      </c>
      <c r="BF5" s="38" t="s">
        <v>262</v>
      </c>
      <c r="BG5" s="87" t="s">
        <v>276</v>
      </c>
      <c r="BH5" s="122" t="s">
        <v>277</v>
      </c>
      <c r="BI5" s="38" t="s">
        <v>111</v>
      </c>
      <c r="BJ5" s="88">
        <v>45854</v>
      </c>
      <c r="BK5" s="87"/>
      <c r="BL5" s="38"/>
      <c r="BM5" s="123" t="s">
        <v>119</v>
      </c>
      <c r="BN5" s="124" t="s">
        <v>201</v>
      </c>
      <c r="BO5" s="87" t="s">
        <v>245</v>
      </c>
      <c r="BP5" s="87">
        <v>8340</v>
      </c>
      <c r="BQ5" s="125" t="s">
        <v>203</v>
      </c>
      <c r="BR5" s="133" t="s">
        <v>289</v>
      </c>
    </row>
    <row r="6" spans="1:70" s="121" customFormat="1" ht="15" hidden="1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2025-07-17T06:35:28Z</dcterms:modified>
</cp:coreProperties>
</file>