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Umarkote-FN25-26-01413\"/>
    </mc:Choice>
  </mc:AlternateContent>
  <xr:revisionPtr revIDLastSave="0" documentId="13_ncr:1_{77E6D567-24E5-4726-BE04-70F5400BF42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1" l="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747" i="21"/>
  <c r="A748" i="21"/>
  <c r="A749" i="21"/>
  <c r="A750" i="21"/>
  <c r="A751" i="21"/>
  <c r="A752" i="21"/>
  <c r="A753" i="21"/>
  <c r="A754" i="21"/>
  <c r="A755" i="21"/>
  <c r="A756" i="21"/>
  <c r="A757" i="21"/>
  <c r="A758" i="21"/>
  <c r="A759" i="21"/>
  <c r="A760" i="21"/>
  <c r="A761" i="21"/>
  <c r="A762" i="21"/>
  <c r="A763" i="21"/>
  <c r="A764" i="21"/>
  <c r="A765" i="21"/>
  <c r="A766" i="21"/>
  <c r="A767" i="21"/>
  <c r="A768" i="21"/>
  <c r="A769" i="21"/>
  <c r="A770" i="21"/>
  <c r="A771" i="21"/>
  <c r="A772" i="21"/>
  <c r="A773" i="21"/>
  <c r="A774" i="21"/>
  <c r="A775" i="21"/>
  <c r="A776" i="21"/>
  <c r="A777" i="21"/>
  <c r="A778" i="21"/>
  <c r="A779" i="21"/>
  <c r="A780" i="21"/>
  <c r="A781" i="21"/>
  <c r="A782" i="21"/>
  <c r="A783" i="21"/>
  <c r="A784" i="21"/>
  <c r="A785" i="21"/>
  <c r="A786" i="21"/>
  <c r="A787" i="21"/>
  <c r="A788" i="21"/>
  <c r="A789" i="21"/>
  <c r="A790" i="21"/>
  <c r="A791" i="21"/>
  <c r="A792" i="21"/>
  <c r="A793" i="21"/>
  <c r="A794" i="21"/>
  <c r="A795" i="21"/>
  <c r="A796" i="21"/>
  <c r="A797" i="21"/>
  <c r="A798" i="21"/>
  <c r="A799" i="21"/>
  <c r="A800" i="21"/>
  <c r="A801" i="21"/>
  <c r="A802" i="21"/>
  <c r="A803" i="21"/>
  <c r="A804" i="21"/>
  <c r="A805" i="21"/>
  <c r="A806" i="21"/>
  <c r="A807" i="21"/>
  <c r="A808" i="21"/>
  <c r="A809" i="21"/>
  <c r="A810" i="21"/>
  <c r="A811" i="21"/>
  <c r="A812" i="21"/>
  <c r="A813" i="21"/>
  <c r="A814" i="21"/>
  <c r="A815" i="21"/>
  <c r="A816" i="21"/>
  <c r="A817" i="21"/>
  <c r="A818" i="21"/>
  <c r="A819" i="21"/>
  <c r="A820" i="21"/>
  <c r="A821" i="21"/>
  <c r="A822" i="21"/>
  <c r="A823" i="21"/>
  <c r="A824" i="21"/>
  <c r="A825" i="21"/>
  <c r="A826" i="21"/>
  <c r="A827" i="21"/>
  <c r="A828" i="21"/>
  <c r="A829" i="21"/>
  <c r="A830" i="21"/>
  <c r="A831" i="21"/>
  <c r="A832" i="21"/>
  <c r="A833" i="21"/>
  <c r="A834" i="21"/>
  <c r="A835" i="21"/>
  <c r="A836" i="21"/>
  <c r="A837" i="21"/>
  <c r="A838" i="21"/>
  <c r="A839" i="21"/>
  <c r="A840" i="21"/>
  <c r="A841" i="21"/>
  <c r="A842" i="21"/>
  <c r="A843" i="21"/>
  <c r="A844" i="21"/>
  <c r="A845" i="21"/>
  <c r="A846" i="21"/>
  <c r="A847" i="21"/>
  <c r="A848" i="21"/>
  <c r="A849" i="21"/>
  <c r="A850" i="21"/>
  <c r="A851" i="21"/>
  <c r="A852" i="21"/>
  <c r="A853" i="21"/>
  <c r="A854" i="21"/>
  <c r="A855" i="21"/>
  <c r="A856" i="21"/>
  <c r="A857" i="21"/>
  <c r="A858" i="21"/>
  <c r="A859" i="21"/>
  <c r="A860" i="21"/>
  <c r="A861" i="21"/>
  <c r="A862" i="21"/>
  <c r="A863" i="21"/>
  <c r="A864" i="21"/>
  <c r="A865" i="21"/>
  <c r="A866" i="21"/>
  <c r="A867" i="21"/>
  <c r="A868" i="21"/>
  <c r="A869" i="21"/>
  <c r="A870" i="21"/>
  <c r="A871" i="21"/>
  <c r="A872" i="21"/>
  <c r="A873" i="21"/>
  <c r="A874" i="21"/>
  <c r="A875" i="21"/>
  <c r="A876" i="21"/>
  <c r="A877" i="21"/>
  <c r="A878" i="21"/>
  <c r="A879" i="21"/>
  <c r="A880" i="21"/>
  <c r="A881" i="21"/>
  <c r="A882" i="21"/>
  <c r="A883" i="21"/>
  <c r="A884" i="21"/>
  <c r="A885" i="21"/>
  <c r="A886" i="21"/>
  <c r="A887" i="21"/>
  <c r="A888" i="21"/>
  <c r="A889" i="21"/>
  <c r="A890" i="21"/>
  <c r="A891" i="21"/>
  <c r="A892" i="21"/>
  <c r="A893" i="21"/>
  <c r="A894" i="21"/>
  <c r="A895" i="21"/>
  <c r="A896" i="21"/>
  <c r="A897" i="21"/>
  <c r="A898" i="21"/>
  <c r="A899" i="21"/>
  <c r="A900" i="21"/>
  <c r="A901" i="21"/>
  <c r="A902" i="21"/>
  <c r="A903" i="21"/>
  <c r="A904" i="21"/>
  <c r="A905" i="21"/>
  <c r="A906" i="21"/>
  <c r="A907" i="21"/>
  <c r="A908" i="21"/>
  <c r="A909" i="21"/>
  <c r="A910" i="21"/>
  <c r="A911" i="21"/>
  <c r="A912" i="21"/>
  <c r="A913" i="21"/>
  <c r="A914" i="21"/>
  <c r="A915" i="21"/>
  <c r="A916" i="21"/>
  <c r="A917" i="21"/>
  <c r="A918" i="21"/>
  <c r="A919" i="21"/>
  <c r="A920" i="21"/>
  <c r="A921" i="21"/>
  <c r="A922" i="21"/>
  <c r="A923" i="21"/>
  <c r="A924" i="21"/>
  <c r="A925" i="21"/>
  <c r="A926" i="21"/>
  <c r="A927" i="21"/>
  <c r="A928" i="21"/>
  <c r="A929" i="21"/>
  <c r="A930" i="21"/>
  <c r="A931" i="21"/>
  <c r="A932" i="21"/>
  <c r="A933" i="21"/>
  <c r="A934" i="21"/>
  <c r="A935" i="21"/>
  <c r="A936" i="21"/>
  <c r="A937" i="21"/>
  <c r="A938" i="21"/>
  <c r="A939" i="21"/>
  <c r="A940" i="21"/>
  <c r="A941" i="21"/>
  <c r="A942" i="21"/>
  <c r="A943" i="21"/>
  <c r="A944" i="21"/>
  <c r="A945" i="21"/>
  <c r="A946" i="21"/>
  <c r="A947" i="21"/>
  <c r="A948" i="21"/>
  <c r="A949" i="21"/>
  <c r="A950" i="21"/>
  <c r="A951" i="21"/>
  <c r="A952" i="21"/>
  <c r="A953" i="21"/>
  <c r="A954" i="21"/>
  <c r="A955" i="21"/>
  <c r="A956" i="21"/>
  <c r="A957" i="21"/>
  <c r="A958" i="21"/>
  <c r="A959" i="21"/>
  <c r="A960" i="21"/>
  <c r="A961" i="21"/>
  <c r="A962" i="21"/>
  <c r="A963" i="21"/>
  <c r="A964" i="21"/>
  <c r="A965" i="21"/>
  <c r="A966" i="21"/>
  <c r="A967" i="21"/>
  <c r="A968" i="21"/>
  <c r="A969" i="21"/>
  <c r="A970" i="21"/>
  <c r="A971" i="21"/>
  <c r="A972" i="21"/>
  <c r="A973" i="21"/>
  <c r="A974" i="21"/>
  <c r="A975" i="21"/>
  <c r="A976" i="21"/>
  <c r="A977" i="21"/>
  <c r="A978" i="21"/>
  <c r="A979" i="21"/>
  <c r="A980" i="21"/>
  <c r="A981" i="21"/>
  <c r="A982" i="21"/>
  <c r="A983" i="21"/>
  <c r="A984" i="21"/>
  <c r="A985" i="21"/>
  <c r="A986" i="21"/>
  <c r="A987" i="21"/>
  <c r="A988" i="21"/>
  <c r="A989" i="21"/>
  <c r="A990" i="21"/>
  <c r="A991" i="21"/>
  <c r="A992" i="21"/>
  <c r="A993" i="21"/>
  <c r="A994" i="21"/>
  <c r="A995" i="21"/>
  <c r="A996" i="21"/>
  <c r="A997" i="21"/>
  <c r="A998" i="21"/>
  <c r="A999" i="21"/>
  <c r="A1000" i="21"/>
  <c r="A1001" i="21"/>
  <c r="A1002" i="21"/>
  <c r="A1003" i="21"/>
  <c r="A1004" i="21"/>
  <c r="A1005" i="21"/>
  <c r="A1006" i="21"/>
  <c r="A1007" i="21"/>
  <c r="A1008" i="21"/>
  <c r="A1009" i="21"/>
  <c r="A1010" i="21"/>
  <c r="A1011" i="21"/>
  <c r="A1012" i="21"/>
  <c r="A1013" i="21"/>
  <c r="A1014" i="21"/>
  <c r="A1015" i="21"/>
  <c r="A1016" i="21"/>
  <c r="A1017" i="21"/>
  <c r="A1018" i="21"/>
  <c r="A1019" i="21"/>
  <c r="A1020" i="21"/>
  <c r="A1021" i="21"/>
  <c r="A1022" i="21"/>
  <c r="A1023" i="21"/>
  <c r="A1024" i="21"/>
  <c r="A1025" i="21"/>
  <c r="A1026" i="21"/>
  <c r="A1027" i="21"/>
  <c r="A1028" i="21"/>
  <c r="A1029" i="21"/>
  <c r="A1030" i="21"/>
  <c r="A1031" i="21"/>
  <c r="A1032" i="21"/>
  <c r="A1033" i="21"/>
  <c r="A1034" i="21"/>
  <c r="A1035" i="21"/>
  <c r="A1036" i="21"/>
  <c r="A1037" i="21"/>
  <c r="A1038" i="21"/>
  <c r="A1039" i="21"/>
  <c r="A1040" i="21"/>
  <c r="A1041" i="21"/>
  <c r="A1042" i="21"/>
  <c r="A1043" i="21"/>
  <c r="A1044" i="21"/>
  <c r="A1045" i="21"/>
  <c r="A1046" i="21"/>
  <c r="A1047" i="21"/>
  <c r="A1048" i="21"/>
  <c r="A1049" i="21"/>
  <c r="A1050" i="21"/>
  <c r="A1051" i="21"/>
  <c r="A1052" i="21"/>
  <c r="A1053" i="21"/>
  <c r="A1054" i="21"/>
  <c r="A1055" i="21"/>
  <c r="A1056" i="21"/>
  <c r="A1057" i="21"/>
  <c r="A1058" i="21"/>
  <c r="A1059" i="21"/>
  <c r="A1060" i="21"/>
  <c r="A1061" i="21"/>
  <c r="A1062" i="21"/>
  <c r="A1063" i="21"/>
  <c r="A1064" i="21"/>
  <c r="A1065" i="21"/>
  <c r="A1066" i="21"/>
  <c r="A1067" i="21"/>
  <c r="A1068" i="21"/>
  <c r="A1069" i="21"/>
  <c r="A1070" i="21"/>
  <c r="A1071" i="21"/>
  <c r="A1072" i="21"/>
  <c r="A1073" i="21"/>
  <c r="A1074" i="21"/>
  <c r="A1075" i="21"/>
  <c r="A1076" i="21"/>
  <c r="A1077" i="21"/>
  <c r="A1078" i="21"/>
  <c r="A1079" i="21"/>
  <c r="A1080" i="21"/>
  <c r="A1081" i="21"/>
  <c r="A1082" i="21"/>
  <c r="A1083" i="21"/>
  <c r="A1084" i="21"/>
  <c r="A1085" i="21"/>
  <c r="A1086" i="21"/>
  <c r="A1087" i="21"/>
  <c r="A1088" i="21"/>
  <c r="A1089" i="21"/>
  <c r="A1090" i="21"/>
  <c r="A1091" i="21"/>
  <c r="A1092" i="21"/>
  <c r="A1093" i="21"/>
  <c r="A1094" i="21"/>
  <c r="A1095" i="21"/>
  <c r="A1096" i="21"/>
  <c r="A1097" i="21"/>
  <c r="A1098" i="21"/>
  <c r="A1099" i="21"/>
  <c r="A1100" i="21"/>
  <c r="A1101" i="21"/>
  <c r="A1102" i="21"/>
  <c r="A1103" i="21"/>
  <c r="A1104" i="21"/>
  <c r="A1105" i="21"/>
  <c r="A1106" i="21"/>
  <c r="A1107" i="21"/>
  <c r="A1108" i="21"/>
  <c r="A1109" i="21"/>
  <c r="A1110" i="21"/>
  <c r="A1111" i="21"/>
  <c r="A1112" i="21"/>
  <c r="A1113" i="21"/>
  <c r="A1114" i="21"/>
  <c r="A1115" i="21"/>
  <c r="A1116" i="21"/>
  <c r="A1117" i="21"/>
  <c r="A1118" i="21"/>
  <c r="A1119" i="21"/>
  <c r="A1120" i="21"/>
  <c r="A1121" i="21"/>
  <c r="A1122" i="21"/>
  <c r="A1123" i="21"/>
  <c r="A1124" i="21"/>
  <c r="A1125" i="21"/>
  <c r="A1126" i="21"/>
  <c r="A1127" i="21"/>
  <c r="A1128" i="21"/>
  <c r="A1129" i="21"/>
  <c r="A1130" i="21"/>
  <c r="A1131" i="21"/>
  <c r="A1132" i="21"/>
  <c r="A1133" i="21"/>
  <c r="A1134" i="21"/>
  <c r="A1135" i="21"/>
  <c r="A1136" i="21"/>
  <c r="A1137" i="21"/>
  <c r="A1138" i="21"/>
  <c r="A1139" i="21"/>
  <c r="A1140" i="21"/>
  <c r="A1141" i="21"/>
  <c r="A1142" i="21"/>
  <c r="A1143" i="21"/>
  <c r="A1144" i="21"/>
  <c r="A1145" i="21"/>
  <c r="A1146" i="21"/>
  <c r="A1147" i="21"/>
  <c r="A1148" i="21"/>
  <c r="A1149" i="21"/>
  <c r="A1150" i="21"/>
  <c r="A1151" i="21"/>
  <c r="A1152" i="21"/>
  <c r="A1153" i="21"/>
  <c r="A1154" i="21"/>
  <c r="A1155" i="21"/>
  <c r="A1156" i="21"/>
  <c r="A1157" i="21"/>
  <c r="A1158" i="21"/>
  <c r="A1159" i="21"/>
  <c r="A1160" i="21"/>
  <c r="A1161" i="21"/>
  <c r="A1162" i="21"/>
  <c r="A1163" i="21"/>
  <c r="A1164" i="21"/>
  <c r="A1165" i="21"/>
  <c r="A1166" i="21"/>
  <c r="A1167" i="21"/>
  <c r="A1168" i="21"/>
  <c r="A1169" i="21"/>
  <c r="A1170" i="21"/>
  <c r="A1171" i="21"/>
  <c r="A1172" i="21"/>
  <c r="A1173" i="21"/>
  <c r="A1174" i="21"/>
  <c r="A1175" i="21"/>
  <c r="A1176" i="21"/>
  <c r="A1177" i="21"/>
  <c r="A1178" i="21"/>
  <c r="A1179" i="21"/>
  <c r="A1180" i="21"/>
  <c r="A1181" i="21"/>
  <c r="A1182" i="21"/>
  <c r="A1183" i="21"/>
  <c r="A1184" i="21"/>
  <c r="A1185" i="21"/>
  <c r="A1186" i="21"/>
  <c r="A1187" i="21"/>
  <c r="A1188" i="21"/>
  <c r="A1189" i="21"/>
  <c r="A1190" i="21"/>
  <c r="A1191" i="21"/>
  <c r="A1192" i="21"/>
  <c r="A1193" i="21"/>
  <c r="A1194" i="21"/>
  <c r="A1195" i="21"/>
  <c r="A1196" i="21"/>
  <c r="A1197" i="21"/>
  <c r="A1198" i="21"/>
  <c r="A1199" i="21"/>
  <c r="A1200" i="21"/>
  <c r="A1201" i="21"/>
  <c r="A1202" i="21"/>
  <c r="A1203" i="21"/>
  <c r="A1204" i="21"/>
  <c r="A1205" i="21"/>
  <c r="A1206" i="21"/>
  <c r="A1207" i="21"/>
  <c r="A1208" i="21"/>
  <c r="A1209" i="21"/>
  <c r="A1210" i="21"/>
  <c r="A1211" i="21"/>
  <c r="A1212" i="21"/>
  <c r="A1213" i="21"/>
  <c r="A1214" i="21"/>
  <c r="A1215" i="21"/>
  <c r="A1216" i="21"/>
  <c r="A1217" i="21"/>
  <c r="A1218" i="21"/>
  <c r="A1219" i="21"/>
  <c r="A1220" i="21"/>
  <c r="A1221" i="21"/>
  <c r="A1222" i="21"/>
  <c r="A1223" i="21"/>
  <c r="A1224" i="21"/>
  <c r="A1225" i="21"/>
  <c r="A1226" i="21"/>
  <c r="A1227" i="21"/>
  <c r="A1228" i="21"/>
  <c r="A1229" i="21"/>
  <c r="A1230" i="21"/>
  <c r="A1231" i="21"/>
  <c r="A1232" i="21"/>
  <c r="A1233" i="21"/>
  <c r="A1234" i="21"/>
  <c r="A1235" i="21"/>
  <c r="A1236" i="21"/>
  <c r="A1237" i="21"/>
  <c r="A1238" i="21"/>
  <c r="A1239" i="21"/>
  <c r="A1240" i="21"/>
  <c r="A1241" i="21"/>
  <c r="A1242" i="21"/>
  <c r="A1243" i="21"/>
  <c r="A1244" i="21"/>
  <c r="A1245" i="21"/>
  <c r="A1246" i="21"/>
  <c r="A1247" i="21"/>
  <c r="A1248" i="21"/>
  <c r="A1249" i="21"/>
  <c r="A1250" i="21"/>
  <c r="A1251" i="21"/>
  <c r="A1252" i="21"/>
  <c r="A1253" i="21"/>
  <c r="A1254" i="21"/>
  <c r="A1255" i="21"/>
  <c r="A1256" i="21"/>
  <c r="A1257" i="21"/>
  <c r="A1258" i="21"/>
  <c r="A1259" i="21"/>
  <c r="A1260" i="21"/>
  <c r="A1261" i="21"/>
  <c r="A1262" i="21"/>
  <c r="A1263" i="21"/>
  <c r="A1264" i="21"/>
  <c r="A1265" i="21"/>
  <c r="A1266" i="21"/>
  <c r="A1267" i="21"/>
  <c r="A1268" i="21"/>
  <c r="A1269" i="21"/>
  <c r="A1270" i="21"/>
  <c r="A1271" i="21"/>
  <c r="A1272" i="21"/>
  <c r="A1273" i="21"/>
  <c r="A1274" i="21"/>
  <c r="A1275" i="21"/>
  <c r="A1276" i="21"/>
  <c r="A1277" i="21"/>
  <c r="A1278" i="21"/>
  <c r="A1279" i="21"/>
  <c r="A1280" i="21"/>
  <c r="A1281" i="21"/>
  <c r="A1282" i="21"/>
  <c r="A1283" i="21"/>
  <c r="A1284" i="21"/>
  <c r="A1285" i="21"/>
  <c r="A1286" i="21"/>
  <c r="A1287" i="21"/>
  <c r="A1288" i="21"/>
  <c r="A1289" i="21"/>
  <c r="A1290" i="21"/>
  <c r="A1291" i="21"/>
  <c r="A1292" i="21"/>
  <c r="A1293" i="21"/>
  <c r="A1294" i="21"/>
  <c r="A1295" i="21"/>
  <c r="A1296" i="21"/>
  <c r="A1297" i="21"/>
  <c r="A1298" i="21"/>
  <c r="A1299" i="21"/>
  <c r="A1300" i="21"/>
  <c r="A1301" i="21"/>
  <c r="A1302" i="21"/>
  <c r="A1303" i="21"/>
  <c r="A1304" i="21"/>
  <c r="A1305" i="21"/>
  <c r="A1306" i="21"/>
  <c r="A1307" i="21"/>
  <c r="A1308" i="21"/>
  <c r="A1309" i="21"/>
  <c r="A1310" i="21"/>
  <c r="A1311" i="21"/>
  <c r="A1312" i="21"/>
  <c r="A1313" i="21"/>
  <c r="A1314" i="21"/>
  <c r="A1315" i="21"/>
  <c r="A1316" i="21"/>
  <c r="A1317" i="21"/>
  <c r="A1318" i="21"/>
  <c r="A1319" i="21"/>
  <c r="A1320" i="21"/>
  <c r="A1321" i="21"/>
  <c r="A1322" i="21"/>
  <c r="A1323" i="21"/>
  <c r="A1324" i="21"/>
  <c r="A1325" i="21"/>
  <c r="A1326" i="21"/>
  <c r="A1327" i="21"/>
  <c r="A1328" i="21"/>
  <c r="A1329" i="21"/>
  <c r="A1330" i="21"/>
  <c r="A1331" i="21"/>
  <c r="A1332" i="21"/>
  <c r="A1333" i="21"/>
  <c r="A1334" i="21"/>
  <c r="A1335" i="21"/>
  <c r="A1336" i="21"/>
  <c r="A1337" i="21"/>
  <c r="A1338" i="21"/>
  <c r="A1339" i="21"/>
  <c r="A1340" i="21"/>
  <c r="A1341" i="21"/>
  <c r="A1342" i="21"/>
  <c r="A1343" i="21"/>
  <c r="A1344" i="21"/>
  <c r="A1345" i="21"/>
  <c r="A1346" i="21"/>
  <c r="A1347" i="21"/>
  <c r="A1348" i="21"/>
  <c r="A1349" i="21"/>
  <c r="A1350" i="21"/>
  <c r="A1351" i="21"/>
  <c r="A1352" i="21"/>
  <c r="A1353" i="21"/>
  <c r="A1354" i="21"/>
  <c r="A1355" i="21"/>
  <c r="A1356" i="21"/>
  <c r="A1357" i="21"/>
  <c r="A1358" i="21"/>
  <c r="A1359" i="21"/>
  <c r="A1360" i="21"/>
  <c r="A1361" i="21"/>
  <c r="A1362" i="21"/>
  <c r="A1363" i="21"/>
  <c r="A1364" i="21"/>
  <c r="A1365" i="21"/>
  <c r="A1366" i="21"/>
  <c r="A1367" i="21"/>
  <c r="A1368" i="21"/>
  <c r="A1369" i="21"/>
  <c r="A1370" i="21"/>
  <c r="A1371" i="21"/>
  <c r="A1372" i="21"/>
  <c r="A1373" i="21"/>
  <c r="A1374" i="21"/>
  <c r="A1375" i="21"/>
  <c r="A1376" i="21"/>
  <c r="A1377" i="21"/>
  <c r="A1378" i="21"/>
  <c r="A1379" i="21"/>
  <c r="A1380" i="21"/>
  <c r="A1381" i="21"/>
  <c r="A1382" i="21"/>
  <c r="A1383" i="21"/>
  <c r="A1384" i="21"/>
  <c r="A1385" i="21"/>
  <c r="A1386" i="21"/>
  <c r="A1387" i="21"/>
  <c r="A1388" i="21"/>
  <c r="A1389" i="21"/>
  <c r="A1390" i="21"/>
  <c r="A1391" i="21"/>
  <c r="A1392" i="21"/>
  <c r="A1393" i="21"/>
  <c r="A1394" i="21"/>
  <c r="A1395" i="21"/>
  <c r="A1396" i="21"/>
  <c r="A1397" i="21"/>
  <c r="A1398" i="21"/>
  <c r="A1399" i="21"/>
  <c r="A1400" i="21"/>
  <c r="A1401" i="21"/>
  <c r="A1402" i="21"/>
  <c r="A1403" i="21"/>
  <c r="A1404" i="21"/>
  <c r="A1405" i="21"/>
  <c r="A1406" i="21"/>
  <c r="A1407" i="21"/>
  <c r="A1408" i="21"/>
  <c r="A1409" i="21"/>
  <c r="A1410" i="21"/>
  <c r="A1411" i="21"/>
  <c r="A1412" i="21"/>
  <c r="A1413" i="21"/>
  <c r="A1414" i="21"/>
  <c r="A1415" i="21"/>
  <c r="A1416" i="21"/>
  <c r="A1417" i="21"/>
  <c r="A1418" i="21"/>
  <c r="A1419" i="21"/>
  <c r="A1420" i="21"/>
  <c r="A1421" i="21"/>
  <c r="A1422" i="21"/>
  <c r="A1423" i="21"/>
  <c r="A1424" i="21"/>
  <c r="A1425" i="21"/>
  <c r="A1426" i="21"/>
  <c r="A1427" i="21"/>
  <c r="A1428" i="21"/>
  <c r="A1429" i="21"/>
  <c r="A1430" i="21"/>
  <c r="A1431" i="21"/>
  <c r="A1432" i="21"/>
  <c r="A1433" i="21"/>
  <c r="A1434" i="21"/>
  <c r="A1435" i="21"/>
  <c r="A1436" i="21"/>
  <c r="A1437" i="21"/>
  <c r="A1438" i="21"/>
  <c r="A1439" i="21"/>
  <c r="A1440" i="21"/>
  <c r="A1441" i="21"/>
  <c r="A1442" i="21"/>
  <c r="A1443" i="21"/>
  <c r="A1444" i="21"/>
  <c r="A1445" i="21"/>
  <c r="A1446" i="21"/>
  <c r="A1447" i="21"/>
  <c r="A1448" i="21"/>
  <c r="A1449" i="21"/>
  <c r="A1450" i="21"/>
  <c r="A1451" i="21"/>
  <c r="A1452" i="21"/>
  <c r="A1453" i="21"/>
  <c r="A1454" i="21"/>
  <c r="A1455" i="21"/>
  <c r="A1456" i="21"/>
  <c r="A1457" i="21"/>
  <c r="A1458" i="21"/>
  <c r="A1459" i="21"/>
  <c r="A1460" i="21"/>
  <c r="A1461" i="21"/>
  <c r="A1462" i="21"/>
  <c r="A1463" i="21"/>
  <c r="A1464" i="21"/>
  <c r="A1465" i="21"/>
  <c r="A1466" i="21"/>
  <c r="A1467" i="21"/>
  <c r="A1468" i="21"/>
  <c r="A1469" i="21"/>
  <c r="A1470" i="21"/>
  <c r="A1471" i="21"/>
  <c r="A1472" i="21"/>
  <c r="A1473" i="21"/>
  <c r="A1474" i="21"/>
  <c r="A1475" i="21"/>
  <c r="A1476" i="21"/>
  <c r="A1477" i="21"/>
  <c r="A1478" i="21"/>
  <c r="A1479" i="21"/>
  <c r="A1480" i="21"/>
  <c r="A1481" i="21"/>
  <c r="A1482" i="21"/>
  <c r="A1483" i="21"/>
  <c r="A1484" i="21"/>
  <c r="A1485" i="21"/>
  <c r="A1486" i="21"/>
  <c r="A1487" i="21"/>
  <c r="A1488" i="21"/>
  <c r="A1489" i="21"/>
  <c r="A1490" i="21"/>
  <c r="A1491" i="21"/>
  <c r="A1492" i="21"/>
  <c r="A1493" i="21"/>
  <c r="A1494" i="21"/>
  <c r="A1495" i="21"/>
  <c r="A1496" i="21"/>
  <c r="A1497" i="21"/>
  <c r="A1498" i="21"/>
  <c r="A1499" i="21"/>
  <c r="A1500" i="21"/>
  <c r="A1501" i="21"/>
  <c r="A1502" i="21"/>
  <c r="A1503" i="21"/>
  <c r="A1504" i="21"/>
  <c r="A1505" i="21"/>
  <c r="A1506" i="21"/>
  <c r="A1507" i="21"/>
  <c r="A1508" i="21"/>
  <c r="A1509" i="21"/>
  <c r="A1510" i="21"/>
  <c r="A1511" i="21"/>
  <c r="A1512" i="21"/>
  <c r="A1513" i="21"/>
  <c r="A1514" i="21"/>
  <c r="A1515" i="21"/>
  <c r="A1516" i="21"/>
  <c r="A1517" i="21"/>
  <c r="A1518" i="21"/>
  <c r="A1519" i="21"/>
  <c r="A1520" i="21"/>
  <c r="A1521" i="21"/>
  <c r="A1522" i="21"/>
  <c r="A1523" i="21"/>
  <c r="A1524" i="21"/>
  <c r="A1525" i="21"/>
  <c r="A1526" i="21"/>
  <c r="A1527" i="21"/>
  <c r="A1528" i="21"/>
  <c r="A1529" i="21"/>
  <c r="A1530" i="21"/>
  <c r="A1531" i="21"/>
  <c r="A1532" i="21"/>
  <c r="A1533" i="21"/>
  <c r="A1534" i="21"/>
  <c r="A1535" i="21"/>
  <c r="A1536" i="21"/>
  <c r="A1537" i="21"/>
  <c r="A1538" i="21"/>
  <c r="A1539" i="21"/>
  <c r="A1540" i="21"/>
  <c r="A1541" i="21"/>
  <c r="A1542" i="21"/>
  <c r="A1543" i="21"/>
  <c r="A1544" i="21"/>
  <c r="A1545" i="21"/>
  <c r="A1546" i="21"/>
  <c r="A1547" i="21"/>
  <c r="A1548" i="21"/>
  <c r="A1549" i="21"/>
  <c r="A1550" i="21"/>
  <c r="A1551" i="21"/>
  <c r="A1552" i="21"/>
  <c r="A1553" i="21"/>
  <c r="A1554" i="21"/>
  <c r="A1555" i="21"/>
  <c r="A1556" i="21"/>
  <c r="A1557" i="21"/>
  <c r="A1558" i="21"/>
  <c r="A1559" i="21"/>
  <c r="A1560" i="21"/>
  <c r="A1561" i="21"/>
  <c r="A1562" i="21"/>
  <c r="A1563" i="21"/>
  <c r="A1564" i="21"/>
  <c r="A1565" i="21"/>
  <c r="A1566" i="21"/>
  <c r="A1567" i="21"/>
  <c r="A1568" i="21"/>
  <c r="A1569" i="21"/>
  <c r="A1570" i="21"/>
  <c r="A1571" i="21"/>
  <c r="A1572" i="21"/>
  <c r="A1573" i="21"/>
  <c r="A1574" i="21"/>
  <c r="A1575" i="21"/>
  <c r="A1576" i="21"/>
  <c r="A1577" i="21"/>
  <c r="A1578" i="21"/>
  <c r="A1579" i="21"/>
  <c r="A1580" i="21"/>
  <c r="A1581" i="21"/>
  <c r="A1582" i="21"/>
  <c r="A1583" i="21"/>
  <c r="A1584" i="21"/>
  <c r="A1585" i="21"/>
  <c r="A1586" i="21"/>
  <c r="A1587" i="21"/>
  <c r="A1588" i="21"/>
  <c r="A1589" i="21"/>
  <c r="A1590" i="21"/>
  <c r="A1591" i="21"/>
  <c r="A1592" i="21"/>
  <c r="A1593" i="21"/>
  <c r="A1594" i="21"/>
  <c r="A1595" i="21"/>
  <c r="A1596" i="21"/>
  <c r="A1597" i="21"/>
  <c r="A1598" i="21"/>
  <c r="A1599" i="21"/>
  <c r="A1600" i="21"/>
  <c r="A1601" i="21"/>
  <c r="A1602" i="21"/>
  <c r="A1603" i="21"/>
  <c r="A1604" i="21"/>
  <c r="A1605" i="21"/>
  <c r="A1606" i="21"/>
  <c r="A1607" i="21"/>
  <c r="A1608" i="21"/>
  <c r="A1609" i="21"/>
  <c r="A1610" i="21"/>
  <c r="A1611" i="21"/>
  <c r="A1612" i="21"/>
  <c r="A1613" i="21"/>
  <c r="A1614" i="21"/>
  <c r="A1615" i="21"/>
  <c r="A1616" i="21"/>
  <c r="A1617" i="21"/>
  <c r="A1618" i="21"/>
  <c r="A1619" i="21"/>
  <c r="A1620" i="21"/>
  <c r="A1621" i="21"/>
  <c r="A1622" i="21"/>
  <c r="A1623" i="21"/>
  <c r="A1624" i="21"/>
  <c r="A1625" i="21"/>
  <c r="A1626" i="21"/>
  <c r="A1627" i="21"/>
  <c r="A1628" i="21"/>
  <c r="A1629" i="21"/>
  <c r="A1630" i="21"/>
  <c r="A1631" i="21"/>
  <c r="A1632" i="21"/>
  <c r="A1633" i="21"/>
  <c r="A1634" i="21"/>
  <c r="A1635" i="21"/>
  <c r="A1636" i="21"/>
  <c r="A1637" i="21"/>
  <c r="A1638" i="21"/>
  <c r="A1639" i="21"/>
  <c r="A1640" i="21"/>
  <c r="A1641" i="21"/>
  <c r="A1642" i="21"/>
  <c r="A1643" i="21"/>
  <c r="A1644" i="21"/>
  <c r="A1645" i="21"/>
  <c r="A1646" i="21"/>
  <c r="A1647" i="21"/>
  <c r="A1648" i="21"/>
  <c r="A1649" i="21"/>
  <c r="A1650" i="21"/>
  <c r="A1651" i="21"/>
  <c r="A1652" i="21"/>
  <c r="A1653" i="21"/>
  <c r="A1654" i="21"/>
  <c r="A1655" i="21"/>
  <c r="A1656" i="21"/>
  <c r="A1657" i="21"/>
  <c r="A1658" i="21"/>
  <c r="A1659" i="21"/>
  <c r="A1660" i="21"/>
  <c r="A1661" i="21"/>
  <c r="A1662" i="21"/>
  <c r="A1663" i="21"/>
  <c r="A1664" i="21"/>
  <c r="A1665" i="21"/>
  <c r="A1666" i="21"/>
  <c r="A1667" i="21"/>
  <c r="A1668" i="21"/>
  <c r="A1669" i="21"/>
  <c r="A1670" i="21"/>
  <c r="A1671" i="21"/>
  <c r="A1672" i="21"/>
  <c r="A1673" i="21"/>
  <c r="A1674" i="21"/>
  <c r="A1675" i="21"/>
  <c r="A1676" i="21"/>
  <c r="A1677" i="21"/>
  <c r="A1678" i="21"/>
  <c r="A1679" i="21"/>
  <c r="A1680" i="21"/>
  <c r="A1681" i="21"/>
  <c r="A1682" i="21"/>
  <c r="A1683" i="21"/>
  <c r="A1684" i="21"/>
  <c r="A1685" i="21"/>
  <c r="A1686" i="21"/>
  <c r="A1687" i="21"/>
  <c r="A1688" i="21"/>
  <c r="A1689" i="21"/>
  <c r="A1690" i="21"/>
  <c r="A1691" i="21"/>
  <c r="A1692" i="21"/>
  <c r="A1693" i="21"/>
  <c r="A1694" i="21"/>
  <c r="A1695" i="21"/>
  <c r="A1696" i="21"/>
  <c r="A1697" i="21"/>
  <c r="A1698" i="21"/>
  <c r="A1699" i="21"/>
  <c r="A1700" i="21"/>
  <c r="A1701" i="21"/>
  <c r="A1702" i="21"/>
  <c r="A1703" i="21"/>
  <c r="A1704" i="21"/>
  <c r="A1705" i="21"/>
  <c r="A1706" i="21"/>
  <c r="A1707" i="21"/>
  <c r="A1708" i="21"/>
  <c r="A1709" i="21"/>
  <c r="A1710" i="21"/>
  <c r="A1711" i="21"/>
  <c r="A1712" i="21"/>
  <c r="A1713" i="21"/>
  <c r="A1714" i="21"/>
  <c r="A1715" i="21"/>
  <c r="A1716" i="21"/>
  <c r="A1717" i="21"/>
  <c r="A1718" i="21"/>
  <c r="A1719" i="21"/>
  <c r="A1720" i="21"/>
  <c r="A1721" i="21"/>
  <c r="A1722" i="21"/>
  <c r="A1723" i="21"/>
  <c r="A1724" i="21"/>
  <c r="A1725" i="21"/>
  <c r="A1726" i="21"/>
  <c r="A1727" i="21"/>
  <c r="A1728" i="21"/>
  <c r="A1729" i="21"/>
  <c r="A1730" i="21"/>
  <c r="A1731" i="21"/>
  <c r="A1732" i="21"/>
  <c r="A1733" i="21"/>
  <c r="A1734" i="21"/>
  <c r="A1735" i="21"/>
  <c r="A1736" i="21"/>
  <c r="A1737" i="21"/>
  <c r="A1738" i="21"/>
  <c r="A1739" i="21"/>
  <c r="A1740" i="21"/>
  <c r="A1741" i="21"/>
  <c r="A1742" i="21"/>
  <c r="A1743" i="21"/>
  <c r="A1744" i="21"/>
  <c r="A1745" i="21"/>
  <c r="A1746" i="21"/>
  <c r="A1747" i="21"/>
  <c r="A1748" i="21"/>
  <c r="A1749" i="21"/>
  <c r="A1750" i="21"/>
  <c r="A1751" i="21"/>
  <c r="A1752" i="21"/>
  <c r="A1753" i="21"/>
  <c r="A1754" i="21"/>
  <c r="A1755" i="21"/>
  <c r="A1756" i="21"/>
  <c r="A1757" i="21"/>
  <c r="A1758" i="21"/>
  <c r="A1759" i="21"/>
  <c r="A1760" i="21"/>
  <c r="A1761" i="21"/>
  <c r="A1762" i="21"/>
  <c r="A1763" i="21"/>
  <c r="A1764" i="21"/>
  <c r="A1765" i="21"/>
  <c r="A1766" i="21"/>
  <c r="A1767" i="21"/>
  <c r="A1768" i="21"/>
  <c r="A1769" i="21"/>
  <c r="A1770" i="21"/>
  <c r="A1771" i="21"/>
  <c r="A1772" i="21"/>
  <c r="A1773" i="21"/>
  <c r="A1774" i="21"/>
  <c r="A1775" i="21"/>
  <c r="A1776" i="21"/>
  <c r="A1777" i="21"/>
  <c r="A1778" i="21"/>
  <c r="A1779" i="21"/>
  <c r="A1780" i="21"/>
  <c r="A1781" i="21"/>
  <c r="A1782" i="21"/>
  <c r="A1783" i="21"/>
  <c r="A1784" i="21"/>
  <c r="A1785" i="21"/>
  <c r="A1786" i="21"/>
  <c r="A1787" i="21"/>
  <c r="A1788" i="21"/>
  <c r="A1789" i="21"/>
  <c r="A1790" i="21"/>
  <c r="A1791" i="21"/>
  <c r="A1792" i="21"/>
  <c r="A1793" i="21"/>
  <c r="A1794" i="21"/>
  <c r="A1795" i="21"/>
  <c r="A1796" i="21"/>
  <c r="A1797" i="21"/>
  <c r="A1798" i="21"/>
  <c r="A1799" i="21"/>
  <c r="A1800" i="21"/>
  <c r="A1801" i="21"/>
  <c r="A1802" i="21"/>
  <c r="A1803" i="21"/>
  <c r="A1804" i="21"/>
  <c r="A1805" i="21"/>
  <c r="A1806" i="21"/>
  <c r="A1807" i="21"/>
  <c r="A1808" i="21"/>
  <c r="A1809" i="21"/>
  <c r="A1810" i="21"/>
  <c r="A1811" i="21"/>
  <c r="A1812" i="21"/>
  <c r="A1813" i="21"/>
  <c r="A1814" i="21"/>
  <c r="A1815" i="21"/>
  <c r="A1816" i="21"/>
  <c r="A1817" i="21"/>
  <c r="A1818" i="21"/>
  <c r="A1819" i="21"/>
  <c r="A1820" i="21"/>
  <c r="A1821" i="21"/>
  <c r="A1822" i="21"/>
  <c r="A1823" i="21"/>
  <c r="A1824" i="21"/>
  <c r="A1825" i="21"/>
  <c r="A1826" i="21"/>
  <c r="A1827" i="21"/>
  <c r="A1828" i="21"/>
  <c r="A1829" i="21"/>
  <c r="A1830" i="21"/>
  <c r="A1831" i="21"/>
  <c r="A1832" i="21"/>
  <c r="A1833" i="21"/>
  <c r="A1834" i="21"/>
  <c r="A1835" i="21"/>
  <c r="A1836" i="21"/>
  <c r="A1837" i="21"/>
  <c r="A1838" i="21"/>
  <c r="A1839" i="21"/>
  <c r="A1840" i="21"/>
  <c r="A1841" i="21"/>
  <c r="A1842" i="21"/>
  <c r="A1843" i="21"/>
  <c r="A1844" i="21"/>
  <c r="A1845" i="21"/>
  <c r="A1846" i="21"/>
  <c r="A1847" i="21"/>
  <c r="A1848" i="21"/>
  <c r="A1849" i="21"/>
  <c r="A1850" i="21"/>
  <c r="A1851" i="21"/>
  <c r="A1852" i="21"/>
  <c r="A1853" i="21"/>
  <c r="A1854" i="21"/>
  <c r="A1855" i="21"/>
  <c r="A1856" i="21"/>
  <c r="A1857" i="21"/>
  <c r="A1858" i="21"/>
  <c r="A1859" i="21"/>
  <c r="A1860" i="21"/>
  <c r="A1861" i="21"/>
  <c r="A1862" i="21"/>
  <c r="A1863" i="21"/>
  <c r="A1864" i="21"/>
  <c r="A1865" i="21"/>
  <c r="A1866" i="21"/>
  <c r="A1867" i="21"/>
  <c r="A1868" i="21"/>
  <c r="A1869" i="21"/>
  <c r="A1870" i="21"/>
  <c r="A1871" i="21"/>
  <c r="A1872" i="21"/>
  <c r="A1873" i="21"/>
  <c r="A1874" i="21"/>
  <c r="A1875" i="21"/>
  <c r="A1876" i="21"/>
  <c r="A1877" i="21"/>
  <c r="A1878" i="21"/>
  <c r="A1879" i="21"/>
  <c r="A1880" i="21"/>
  <c r="A1881" i="21"/>
  <c r="A1882" i="21"/>
  <c r="A1883" i="21"/>
  <c r="A1884" i="21"/>
  <c r="A1885" i="21"/>
  <c r="A1886" i="21"/>
  <c r="A1887" i="21"/>
  <c r="A1888" i="21"/>
  <c r="A1889" i="21"/>
  <c r="A1890" i="21"/>
  <c r="A1891" i="21"/>
  <c r="A1892" i="21"/>
  <c r="A1893" i="21"/>
  <c r="A1894" i="21"/>
  <c r="A1895" i="21"/>
  <c r="A1896" i="21"/>
  <c r="A1897" i="21"/>
  <c r="A1898" i="21"/>
  <c r="A1899" i="21"/>
  <c r="A1900" i="21"/>
  <c r="A1901" i="21"/>
  <c r="A1902" i="21"/>
  <c r="A1903" i="21"/>
  <c r="A1904" i="21"/>
  <c r="A1905" i="21"/>
  <c r="A1906" i="21"/>
  <c r="A1907" i="21"/>
  <c r="A1908" i="21"/>
  <c r="A1909" i="21"/>
  <c r="A1910" i="21"/>
  <c r="A1911" i="21"/>
  <c r="A1912" i="21"/>
  <c r="A1913" i="21"/>
  <c r="A1914" i="21"/>
  <c r="A1915" i="21"/>
  <c r="A1916" i="21"/>
  <c r="A1917" i="21"/>
  <c r="A1918" i="21"/>
  <c r="A1919" i="21"/>
  <c r="A1920" i="21"/>
  <c r="A1921" i="21"/>
  <c r="A1922" i="21"/>
  <c r="A1923" i="21"/>
  <c r="A1924" i="21"/>
  <c r="A1925" i="21"/>
  <c r="A1926" i="21"/>
  <c r="A1927" i="21"/>
  <c r="A1928" i="21"/>
  <c r="A1929" i="21"/>
  <c r="A1930" i="21"/>
  <c r="A1931" i="21"/>
  <c r="A1932" i="21"/>
  <c r="A1933" i="21"/>
  <c r="A1934" i="21"/>
  <c r="A1935" i="21"/>
  <c r="A1936" i="21"/>
  <c r="A1937" i="21"/>
  <c r="A1938" i="21"/>
  <c r="A1939" i="21"/>
  <c r="A1940" i="21"/>
  <c r="A1941" i="21"/>
  <c r="A1942" i="21"/>
  <c r="A1943" i="21"/>
  <c r="A1944" i="21"/>
  <c r="A1945" i="21"/>
  <c r="A1946" i="21"/>
  <c r="A1947" i="21"/>
  <c r="A1948" i="21"/>
  <c r="A1949" i="21"/>
  <c r="A1950" i="21"/>
  <c r="A1951" i="21"/>
  <c r="A1952" i="21"/>
  <c r="A1953" i="21"/>
  <c r="A1954" i="21"/>
  <c r="A1955" i="21"/>
  <c r="A1956" i="21"/>
  <c r="A1957" i="21"/>
  <c r="A1958" i="21"/>
  <c r="A1959" i="21"/>
  <c r="A1960" i="21"/>
  <c r="A1961" i="21"/>
  <c r="A1962" i="21"/>
  <c r="A1963" i="21"/>
  <c r="A1964" i="21"/>
  <c r="A1965" i="21"/>
  <c r="A1966" i="21"/>
  <c r="A1967" i="21"/>
  <c r="A1968" i="21"/>
  <c r="A1969" i="21"/>
  <c r="A1970" i="21"/>
  <c r="A1971" i="21"/>
  <c r="A1972" i="21"/>
  <c r="A1973" i="21"/>
  <c r="A1974" i="21"/>
  <c r="A1975" i="21"/>
  <c r="A1976" i="21"/>
  <c r="A1977" i="21"/>
  <c r="A1978" i="21"/>
  <c r="A1979" i="21"/>
  <c r="A1980" i="21"/>
  <c r="A1981" i="21"/>
  <c r="A1982" i="21"/>
  <c r="A1983" i="21"/>
  <c r="A1984" i="21"/>
  <c r="A1985" i="21"/>
  <c r="A1986" i="21"/>
  <c r="A1987" i="21"/>
  <c r="A1988" i="21"/>
  <c r="A1989" i="21"/>
  <c r="A1990" i="21"/>
  <c r="A1991" i="21"/>
  <c r="A1992" i="21"/>
  <c r="A1993" i="21"/>
  <c r="A1994" i="21"/>
  <c r="A1995" i="21"/>
  <c r="A1996" i="21"/>
  <c r="A1997" i="21"/>
  <c r="A1998" i="21"/>
  <c r="A1999" i="21"/>
  <c r="A2000" i="21"/>
  <c r="A2001" i="21"/>
  <c r="A2002" i="21"/>
  <c r="A2003" i="21"/>
  <c r="A2004" i="21"/>
  <c r="A2005" i="21"/>
  <c r="A2006" i="21"/>
  <c r="A2007" i="21"/>
  <c r="A2008" i="21"/>
  <c r="A2009" i="21"/>
  <c r="A2010" i="21"/>
  <c r="A2011" i="21"/>
  <c r="A2012" i="21"/>
  <c r="A2013" i="21"/>
  <c r="A2014" i="21"/>
  <c r="A2015" i="21"/>
  <c r="A2016" i="21"/>
  <c r="A2017" i="21"/>
  <c r="A2018" i="21"/>
  <c r="A2019" i="21"/>
  <c r="A2020" i="21"/>
  <c r="A2021" i="21"/>
  <c r="A2022" i="21"/>
  <c r="A2023" i="21"/>
  <c r="A2024" i="21"/>
  <c r="A2025" i="21"/>
  <c r="A2026" i="21"/>
  <c r="A2027" i="21"/>
  <c r="A2028" i="21"/>
  <c r="A2029" i="21"/>
  <c r="A2030" i="21"/>
  <c r="A2031" i="21"/>
  <c r="A2032" i="21"/>
  <c r="A2033" i="21"/>
  <c r="A2034" i="21"/>
  <c r="A2035" i="21"/>
  <c r="A2036" i="21"/>
  <c r="A2037" i="21"/>
  <c r="A2038" i="21"/>
  <c r="A2039" i="21"/>
  <c r="A2040" i="21"/>
  <c r="A2041" i="21"/>
  <c r="A2042" i="21"/>
  <c r="A2043" i="21"/>
  <c r="A2044" i="21"/>
  <c r="A2045" i="21"/>
  <c r="A2046" i="21"/>
  <c r="A2047" i="21"/>
  <c r="A2048" i="21"/>
  <c r="A2049" i="21"/>
  <c r="A2050" i="21"/>
  <c r="A2051" i="21"/>
  <c r="A2052" i="21"/>
  <c r="A2053" i="21"/>
  <c r="A2054" i="21"/>
  <c r="A2055" i="21"/>
  <c r="A2056" i="21"/>
  <c r="A2057" i="21"/>
  <c r="A2058" i="21"/>
  <c r="A2059" i="21"/>
  <c r="A2060" i="21"/>
  <c r="A2061" i="21"/>
  <c r="A2062" i="21"/>
  <c r="A2063" i="21"/>
  <c r="A2064" i="21"/>
  <c r="A2065" i="21"/>
  <c r="A2066" i="21"/>
  <c r="A2067" i="21"/>
  <c r="A2068" i="21"/>
  <c r="A2069" i="21"/>
  <c r="A2070" i="21"/>
  <c r="A2071" i="21"/>
  <c r="A2072" i="21"/>
  <c r="A2073" i="21"/>
  <c r="A2074" i="21"/>
  <c r="A2075" i="21"/>
  <c r="A2076" i="21"/>
  <c r="A2077" i="21"/>
  <c r="A2078" i="21"/>
  <c r="A2079" i="21"/>
  <c r="A2080" i="21"/>
  <c r="A2081" i="21"/>
  <c r="A2082" i="21"/>
  <c r="A2083" i="21"/>
  <c r="A2084" i="21"/>
  <c r="A2085" i="21"/>
  <c r="A2086" i="21"/>
  <c r="A2087" i="21"/>
  <c r="A2088" i="21"/>
  <c r="A2089" i="21"/>
  <c r="A2090" i="21"/>
  <c r="A2091" i="21"/>
  <c r="A2092" i="21"/>
  <c r="A2093" i="21"/>
  <c r="A2094" i="21"/>
  <c r="A2095" i="21"/>
  <c r="A2096" i="21"/>
  <c r="A2097" i="21"/>
  <c r="A2098" i="21"/>
  <c r="A2099" i="21"/>
  <c r="A2100" i="21"/>
  <c r="A2101" i="21"/>
  <c r="A2102" i="21"/>
  <c r="A2103" i="21"/>
  <c r="A2104" i="21"/>
  <c r="A2105" i="21"/>
  <c r="A2106" i="21"/>
  <c r="A2107" i="21"/>
  <c r="A2108" i="21"/>
  <c r="A2109" i="21"/>
  <c r="A2110" i="21"/>
  <c r="A2111" i="21"/>
  <c r="A2112" i="21"/>
  <c r="A2113" i="21"/>
  <c r="A2114" i="21"/>
  <c r="A2115" i="21"/>
  <c r="A2116" i="21"/>
  <c r="A2117" i="21"/>
  <c r="A2118" i="21"/>
  <c r="A2119" i="21"/>
  <c r="A2120" i="21"/>
  <c r="A2121" i="21"/>
  <c r="A2122" i="21"/>
  <c r="A2123" i="21"/>
  <c r="A2124" i="21"/>
  <c r="A2125" i="21"/>
  <c r="A2126" i="21"/>
  <c r="A2127" i="21"/>
  <c r="A2128" i="21"/>
  <c r="A2129" i="21"/>
  <c r="A2130" i="21"/>
  <c r="A2131" i="21"/>
  <c r="A2132" i="21"/>
  <c r="A2133" i="21"/>
  <c r="A2134" i="21"/>
  <c r="A2135" i="21"/>
  <c r="A2136" i="21"/>
  <c r="A2137" i="21"/>
  <c r="A2138" i="21"/>
  <c r="A2139" i="21"/>
  <c r="A2140" i="21"/>
  <c r="A2141" i="21"/>
  <c r="A2142" i="21"/>
  <c r="A2143" i="21"/>
  <c r="A2144" i="21"/>
  <c r="A2145" i="21"/>
  <c r="A2146" i="21"/>
  <c r="A2147" i="21"/>
  <c r="A2148" i="21"/>
  <c r="A2149" i="21"/>
  <c r="A2150" i="21"/>
  <c r="A2151" i="21"/>
  <c r="A2152" i="21"/>
  <c r="A2153" i="21"/>
  <c r="A2154" i="21"/>
  <c r="A2155" i="21"/>
  <c r="A2156" i="21"/>
  <c r="A2157" i="21"/>
  <c r="A2158" i="21"/>
  <c r="A2159" i="21"/>
  <c r="A2160" i="21"/>
  <c r="A2161" i="21"/>
  <c r="A2162" i="21"/>
  <c r="A2163" i="21"/>
  <c r="A2164" i="21"/>
  <c r="A2165" i="21"/>
  <c r="A2166" i="21"/>
  <c r="A2167" i="21"/>
  <c r="A2168" i="21"/>
  <c r="A2169" i="21"/>
  <c r="A2170" i="21"/>
  <c r="A2171" i="21"/>
  <c r="A2172" i="21"/>
  <c r="A2173" i="21"/>
  <c r="A2174" i="21"/>
  <c r="A2175" i="21"/>
  <c r="A2176" i="21"/>
  <c r="A2177" i="21"/>
  <c r="A2178" i="21"/>
  <c r="A2179" i="21"/>
  <c r="A2180" i="21"/>
  <c r="A2181" i="21"/>
  <c r="A2182" i="21"/>
  <c r="A2183" i="21"/>
  <c r="A2184" i="21"/>
  <c r="A2185" i="21"/>
  <c r="A2186" i="21"/>
  <c r="A2187" i="21"/>
  <c r="A2188" i="21"/>
  <c r="A2189" i="21"/>
  <c r="A2190" i="21"/>
  <c r="A2191" i="21"/>
  <c r="A2192" i="21"/>
  <c r="A2193" i="21"/>
  <c r="A2194" i="21"/>
  <c r="A2195" i="21"/>
  <c r="A2196" i="21"/>
  <c r="A2197" i="21"/>
  <c r="A2198" i="21"/>
  <c r="A2199" i="21"/>
  <c r="A2200" i="21"/>
  <c r="A2201" i="21"/>
  <c r="A2202" i="21"/>
  <c r="A2203" i="21"/>
  <c r="A2204" i="21"/>
  <c r="A2205" i="21"/>
  <c r="A2206" i="21"/>
  <c r="A2207" i="21"/>
  <c r="A2208" i="21"/>
  <c r="A2209" i="21"/>
  <c r="A2210" i="21"/>
  <c r="A2211" i="21"/>
  <c r="A2212" i="21"/>
  <c r="A2213" i="21"/>
  <c r="A2214" i="21"/>
  <c r="A2215" i="21"/>
  <c r="A2216" i="21"/>
  <c r="A2217" i="21"/>
  <c r="A2218" i="21"/>
  <c r="A2219" i="21"/>
  <c r="A2220" i="21"/>
  <c r="A2221" i="21"/>
  <c r="A2222" i="21"/>
  <c r="A2223" i="21"/>
  <c r="A2224" i="21"/>
  <c r="A2225" i="21"/>
  <c r="A2226" i="21"/>
  <c r="A2227" i="21"/>
  <c r="A2228" i="21"/>
  <c r="A2229" i="21"/>
  <c r="A2230" i="21"/>
  <c r="A2231" i="21"/>
  <c r="A2232" i="21"/>
  <c r="A2233" i="21"/>
  <c r="A2234" i="21"/>
  <c r="A2235" i="21"/>
  <c r="A2236" i="21"/>
  <c r="A2237" i="21"/>
  <c r="A2238" i="21"/>
  <c r="A2239" i="21"/>
  <c r="A2240" i="21"/>
  <c r="A2241" i="21"/>
  <c r="A2242" i="21"/>
  <c r="A2243" i="21"/>
  <c r="A2244" i="21"/>
  <c r="A2245" i="21"/>
  <c r="A2246" i="21"/>
  <c r="A2247" i="21"/>
  <c r="A2248" i="21"/>
  <c r="A2249" i="21"/>
  <c r="A2250" i="21"/>
  <c r="A2251" i="21"/>
  <c r="A2252" i="21"/>
  <c r="A2253" i="21"/>
  <c r="A2254" i="21"/>
  <c r="A2255" i="21"/>
  <c r="A2256" i="21"/>
  <c r="A2257" i="21"/>
  <c r="A2258" i="21"/>
  <c r="A2259" i="21"/>
  <c r="A2260" i="21"/>
  <c r="A2261" i="21"/>
  <c r="A2262" i="21"/>
  <c r="A2263" i="21"/>
  <c r="A2264" i="21"/>
  <c r="A2265" i="21"/>
  <c r="A2266" i="21"/>
  <c r="A2267" i="21"/>
  <c r="A2268" i="21"/>
  <c r="A2269" i="21"/>
  <c r="A2270" i="21"/>
  <c r="A2271" i="21"/>
  <c r="A2272" i="21"/>
  <c r="A2273" i="21"/>
  <c r="A2274" i="21"/>
  <c r="A2275" i="21"/>
  <c r="A2276" i="21"/>
  <c r="A2277" i="21"/>
  <c r="A2278" i="21"/>
  <c r="A2279" i="21"/>
  <c r="A2280" i="21"/>
  <c r="A2281" i="21"/>
  <c r="A2282" i="21"/>
  <c r="A2283" i="21"/>
  <c r="A2284" i="21"/>
  <c r="A2285" i="21"/>
  <c r="A2286" i="21"/>
  <c r="A2287" i="21"/>
  <c r="A2288" i="21"/>
  <c r="A2289" i="21"/>
  <c r="A2290" i="21"/>
  <c r="A2291" i="21"/>
  <c r="A2292" i="21"/>
  <c r="A2293" i="21"/>
  <c r="A2294" i="21"/>
  <c r="A2295" i="21"/>
  <c r="A2296" i="21"/>
  <c r="A2297" i="21"/>
  <c r="A2298" i="21"/>
  <c r="A2299" i="21"/>
  <c r="A2300" i="21"/>
  <c r="A2301" i="21"/>
  <c r="A2302" i="21"/>
  <c r="A2303" i="21"/>
  <c r="A2304" i="21"/>
  <c r="A2305" i="21"/>
  <c r="A2306" i="21"/>
  <c r="A2307" i="21"/>
  <c r="A2308" i="21"/>
  <c r="A2309" i="21"/>
  <c r="A2310" i="21"/>
  <c r="A2311" i="21"/>
  <c r="A2312" i="21"/>
  <c r="A2313" i="21"/>
  <c r="A2314" i="21"/>
  <c r="A2315" i="21"/>
  <c r="A2316" i="21"/>
  <c r="A2317" i="21"/>
  <c r="A2318" i="21"/>
  <c r="A2319" i="21"/>
  <c r="A2320" i="21"/>
  <c r="A2321" i="21"/>
  <c r="A2322" i="21"/>
  <c r="A2323" i="21"/>
  <c r="A2324" i="21"/>
  <c r="A2325" i="21"/>
  <c r="A2326" i="21"/>
  <c r="A2327" i="21"/>
  <c r="A2328" i="21"/>
  <c r="A2329" i="21"/>
  <c r="A2330" i="21"/>
  <c r="A2331" i="21"/>
  <c r="A2332" i="21"/>
  <c r="A2333" i="21"/>
  <c r="A2334" i="21"/>
  <c r="A2335" i="21"/>
  <c r="A2336" i="21"/>
  <c r="A2337" i="21"/>
  <c r="A2338" i="21"/>
  <c r="A2339" i="21"/>
  <c r="A2340" i="21"/>
  <c r="A2341" i="21"/>
  <c r="A2342" i="21"/>
  <c r="A2343" i="21"/>
  <c r="A2344" i="21"/>
  <c r="A2345" i="21"/>
  <c r="A2346" i="21"/>
  <c r="A2347" i="21"/>
  <c r="A2348" i="21"/>
  <c r="A2349" i="21"/>
  <c r="A2350" i="21"/>
  <c r="A2351" i="21"/>
  <c r="A2352" i="21"/>
  <c r="A2353" i="21"/>
  <c r="A2354" i="21"/>
  <c r="A2355" i="21"/>
  <c r="A2356" i="21"/>
  <c r="A2357" i="21"/>
  <c r="A2358" i="21"/>
  <c r="A2359" i="21"/>
  <c r="A2360" i="21"/>
  <c r="A2361" i="21"/>
  <c r="A2362" i="21"/>
  <c r="A2363" i="21"/>
  <c r="A2364" i="21"/>
  <c r="A2365" i="21"/>
  <c r="A2366" i="21"/>
  <c r="A2367" i="21"/>
  <c r="A2368" i="21"/>
  <c r="A2369" i="21"/>
  <c r="A2370" i="21"/>
  <c r="A2371" i="21"/>
  <c r="A2372" i="21"/>
  <c r="A2373" i="21"/>
  <c r="A2374" i="21"/>
  <c r="A2375" i="21"/>
  <c r="A2376" i="21"/>
  <c r="A2377" i="21"/>
  <c r="A2378" i="21"/>
  <c r="A2379" i="21"/>
  <c r="A2380" i="21"/>
  <c r="A2381" i="21"/>
  <c r="A2382" i="21"/>
  <c r="A2383" i="21"/>
  <c r="A2384" i="21"/>
  <c r="A2385" i="21"/>
  <c r="A2386" i="21"/>
  <c r="A2387" i="21"/>
  <c r="A2388" i="21"/>
  <c r="A2389" i="21"/>
  <c r="A2390" i="21"/>
  <c r="A2391" i="21"/>
  <c r="A2392" i="21"/>
  <c r="A2393" i="21"/>
  <c r="A2394" i="21"/>
  <c r="A2395" i="21"/>
  <c r="A2396" i="21"/>
  <c r="A2397" i="21"/>
  <c r="A2398" i="21"/>
  <c r="A2399" i="21"/>
  <c r="A2400" i="21"/>
  <c r="A2401" i="21"/>
  <c r="A2402" i="21"/>
  <c r="A2403" i="21"/>
  <c r="A2404" i="21"/>
  <c r="A2405" i="21"/>
  <c r="A2406" i="21"/>
  <c r="A2407" i="21"/>
  <c r="A2408" i="21"/>
  <c r="A2409" i="21"/>
  <c r="A2410" i="21"/>
  <c r="A2411" i="21"/>
  <c r="A2412" i="21"/>
  <c r="A2413" i="21"/>
  <c r="A2414" i="21"/>
  <c r="A2415" i="21"/>
  <c r="A2416" i="21"/>
  <c r="A2417" i="21"/>
  <c r="A2418" i="21"/>
  <c r="A2419" i="21"/>
  <c r="A2420" i="21"/>
  <c r="A2421" i="21"/>
  <c r="A2422" i="21"/>
  <c r="A2423" i="21"/>
  <c r="A2424" i="21"/>
  <c r="A2425" i="21"/>
  <c r="A2426" i="21"/>
  <c r="A2427" i="21"/>
  <c r="A2428" i="21"/>
  <c r="A2429" i="21"/>
  <c r="A2430" i="21"/>
  <c r="A2431" i="21"/>
  <c r="A2432" i="21"/>
  <c r="A2433" i="21"/>
  <c r="A2434" i="21"/>
  <c r="A2435" i="21"/>
  <c r="A2436" i="21"/>
  <c r="A2437" i="21"/>
  <c r="A2438" i="21"/>
  <c r="A2439" i="21"/>
  <c r="A2440" i="21"/>
  <c r="A2441" i="21"/>
  <c r="A2442" i="21"/>
  <c r="A2443" i="21"/>
  <c r="A2444" i="21"/>
  <c r="A2445" i="21"/>
  <c r="A2446" i="21"/>
  <c r="A2447" i="21"/>
  <c r="A2448" i="21"/>
  <c r="A2449" i="21"/>
  <c r="A2450" i="21"/>
  <c r="A2451" i="21"/>
  <c r="A2452" i="21"/>
  <c r="A2453" i="21"/>
  <c r="A2454" i="21"/>
  <c r="A2455" i="21"/>
  <c r="A2456" i="21"/>
  <c r="A2457" i="21"/>
  <c r="A2458" i="21"/>
  <c r="A2459" i="21"/>
  <c r="A2460" i="21"/>
  <c r="A2461" i="21"/>
  <c r="A2462" i="21"/>
  <c r="A2463" i="21"/>
  <c r="A2464" i="21"/>
  <c r="A2465" i="21"/>
  <c r="A2466" i="21"/>
  <c r="A2467" i="21"/>
  <c r="A2468" i="21"/>
  <c r="A2469" i="21"/>
  <c r="A2470" i="21"/>
  <c r="A2471" i="21"/>
  <c r="A2472" i="21"/>
  <c r="A2473" i="21"/>
  <c r="A2474" i="21"/>
  <c r="A2475" i="21"/>
  <c r="A2476" i="21"/>
  <c r="A2477" i="21"/>
  <c r="A2478" i="21"/>
  <c r="A2479" i="21"/>
  <c r="A2480" i="21"/>
  <c r="A2481" i="21"/>
  <c r="A2482" i="21"/>
  <c r="A2483" i="21"/>
  <c r="A2484" i="21"/>
  <c r="A2485" i="21"/>
  <c r="A2486" i="21"/>
  <c r="A2487" i="21"/>
  <c r="A2488" i="21"/>
  <c r="A2489" i="21"/>
  <c r="A2490" i="21"/>
  <c r="A2491" i="21"/>
  <c r="A2492" i="21"/>
  <c r="A2493" i="21"/>
  <c r="A2494" i="21"/>
  <c r="A2495" i="21"/>
  <c r="A2496" i="21"/>
  <c r="A2497" i="21"/>
  <c r="A2498" i="21"/>
  <c r="A2499" i="21"/>
  <c r="A2500" i="21"/>
  <c r="A2501" i="21"/>
  <c r="A2502" i="21"/>
  <c r="A2503" i="21"/>
  <c r="A2504" i="21"/>
  <c r="A2505" i="21"/>
  <c r="A2506" i="21"/>
  <c r="A2507" i="21"/>
  <c r="A2508" i="21"/>
  <c r="A2509" i="21"/>
  <c r="A2510" i="21"/>
  <c r="A2511" i="21"/>
  <c r="A2512" i="21"/>
  <c r="A2513" i="21"/>
  <c r="A2514" i="21"/>
  <c r="A2515" i="21"/>
  <c r="A2516" i="21"/>
  <c r="A2517" i="21"/>
  <c r="A2518" i="21"/>
  <c r="A2519" i="21"/>
  <c r="A2520" i="21"/>
  <c r="A2521" i="21"/>
  <c r="A2522" i="21"/>
  <c r="A2523" i="21"/>
  <c r="A2524" i="21"/>
  <c r="A2525" i="21"/>
  <c r="A2526" i="21"/>
  <c r="A2527" i="21"/>
  <c r="A2528" i="21"/>
  <c r="A2529" i="21"/>
  <c r="A2530" i="21"/>
  <c r="A2531" i="21"/>
  <c r="A2532" i="21"/>
  <c r="A2533" i="21"/>
  <c r="A2534" i="21"/>
  <c r="A2535" i="21"/>
  <c r="A2536" i="21"/>
  <c r="A2537" i="21"/>
  <c r="A2538" i="21"/>
  <c r="A2539" i="21"/>
  <c r="A2540" i="21"/>
  <c r="A2541" i="21"/>
  <c r="A2542" i="21"/>
  <c r="A2543" i="21"/>
  <c r="A2544" i="21"/>
  <c r="A2545" i="21"/>
  <c r="A2546" i="21"/>
  <c r="A2547" i="21"/>
  <c r="A2548" i="21"/>
  <c r="A2549" i="21"/>
  <c r="A2550" i="21"/>
  <c r="A2551" i="21"/>
  <c r="A2552" i="21"/>
  <c r="A2553" i="21"/>
  <c r="A2554" i="21"/>
  <c r="A2555" i="21"/>
  <c r="A2556" i="21"/>
  <c r="A2557" i="21"/>
  <c r="A2558" i="21"/>
  <c r="A2559" i="21"/>
  <c r="A2560" i="21"/>
  <c r="A2561" i="21"/>
  <c r="A2562" i="21"/>
  <c r="A2563" i="21"/>
  <c r="A2564" i="21"/>
  <c r="A2565" i="21"/>
  <c r="A2566" i="21"/>
  <c r="A2567" i="21"/>
  <c r="A2568" i="21"/>
  <c r="A2569" i="21"/>
  <c r="A2570" i="21"/>
  <c r="A2571" i="21"/>
  <c r="A2572" i="21"/>
  <c r="A2573" i="21"/>
  <c r="A2574" i="21"/>
  <c r="A2575" i="21"/>
  <c r="A2576" i="21"/>
  <c r="A2577" i="21"/>
  <c r="A2578" i="21"/>
  <c r="A2579" i="21"/>
  <c r="A2580" i="21"/>
  <c r="A2581" i="21"/>
  <c r="A2582" i="21"/>
  <c r="A2583" i="21"/>
  <c r="A2584" i="21"/>
  <c r="A2585" i="21"/>
  <c r="A2586" i="21"/>
  <c r="A2587" i="21"/>
  <c r="A2588" i="21"/>
  <c r="A2589" i="21"/>
  <c r="A2590" i="21"/>
  <c r="A2591" i="21"/>
  <c r="A2592" i="21"/>
  <c r="A2593" i="21"/>
  <c r="A2594" i="21"/>
  <c r="A2595" i="21"/>
  <c r="A2596" i="21"/>
  <c r="A2597" i="21"/>
  <c r="A2598" i="21"/>
  <c r="A2599" i="21"/>
  <c r="A2600" i="21"/>
  <c r="A2601" i="21"/>
  <c r="A2602" i="21"/>
  <c r="A2603" i="21"/>
  <c r="A2604" i="21"/>
  <c r="A2605" i="21"/>
  <c r="A2606" i="21"/>
  <c r="A2607" i="21"/>
  <c r="A2608" i="21"/>
  <c r="A2609" i="21"/>
  <c r="A2610" i="21"/>
  <c r="A2611" i="21"/>
  <c r="A2612" i="21"/>
  <c r="A2613" i="21"/>
  <c r="A2614" i="21"/>
  <c r="A2615" i="21"/>
  <c r="A2616" i="21"/>
  <c r="A2617" i="21"/>
  <c r="A2618" i="21"/>
  <c r="A2619" i="21"/>
  <c r="A2620" i="21"/>
  <c r="A2621" i="21"/>
  <c r="A2622" i="21"/>
  <c r="A2623" i="21"/>
  <c r="A2624" i="21"/>
  <c r="A2625" i="21"/>
  <c r="A2626" i="21"/>
  <c r="A2627" i="21"/>
  <c r="A2628" i="21"/>
  <c r="A2629" i="21"/>
  <c r="A2630" i="21"/>
  <c r="A2631" i="21"/>
  <c r="A2632" i="21"/>
  <c r="A2633" i="21"/>
  <c r="A2634" i="21"/>
  <c r="A2635" i="21"/>
  <c r="A2636" i="21"/>
  <c r="A2637" i="21"/>
  <c r="A2638" i="21"/>
  <c r="A2639" i="21"/>
  <c r="A2640" i="21"/>
  <c r="A2641" i="21"/>
  <c r="A2642" i="21"/>
  <c r="A2643" i="21"/>
  <c r="A2644" i="21"/>
  <c r="A2645" i="21"/>
  <c r="A2646" i="21"/>
  <c r="A2647" i="21"/>
  <c r="A2648" i="21"/>
  <c r="A2649" i="21"/>
  <c r="A2650" i="21"/>
  <c r="A2651" i="21"/>
  <c r="A2652" i="21"/>
  <c r="A2653" i="21"/>
  <c r="A2654" i="21"/>
  <c r="A2655" i="21"/>
  <c r="A2656" i="21"/>
  <c r="A2657" i="21"/>
  <c r="A2658" i="21"/>
  <c r="A2659" i="21"/>
  <c r="A2660" i="21"/>
  <c r="A2661" i="21"/>
  <c r="A2662" i="21"/>
  <c r="A2663" i="21"/>
  <c r="A2664" i="21"/>
  <c r="A2665" i="21"/>
  <c r="A2666" i="21"/>
  <c r="A2667" i="21"/>
  <c r="A2668" i="21"/>
  <c r="A2669" i="21"/>
  <c r="A2670" i="21"/>
  <c r="A2671" i="21"/>
  <c r="A2672" i="21"/>
  <c r="A2673" i="21"/>
  <c r="A2674" i="21"/>
  <c r="A2675" i="21"/>
  <c r="A2676" i="21"/>
  <c r="A2677" i="21"/>
  <c r="A2678" i="21"/>
  <c r="A2679" i="21"/>
  <c r="A2680" i="21"/>
  <c r="A2681" i="21"/>
  <c r="A2682" i="21"/>
  <c r="A2683" i="21"/>
  <c r="A2684" i="21"/>
  <c r="A2685" i="21"/>
  <c r="A2686" i="21"/>
  <c r="A2687" i="21"/>
  <c r="A2688" i="21"/>
  <c r="A2689" i="21"/>
  <c r="A2690" i="21"/>
  <c r="A2691" i="21"/>
  <c r="A2692" i="21"/>
  <c r="A2693" i="21"/>
  <c r="A2694" i="21"/>
  <c r="A2695" i="21"/>
  <c r="A2696" i="21"/>
  <c r="A2697" i="21"/>
  <c r="A2698" i="21"/>
  <c r="A2699" i="21"/>
  <c r="A2700" i="21"/>
  <c r="A2701" i="21"/>
  <c r="A2702" i="21"/>
  <c r="A2703" i="21"/>
  <c r="A2704" i="21"/>
  <c r="A2705" i="21"/>
  <c r="A2706" i="21"/>
  <c r="A2707" i="21"/>
  <c r="A2708" i="21"/>
  <c r="A2709" i="21"/>
  <c r="A2710" i="21"/>
  <c r="A2711" i="21"/>
  <c r="A2712" i="21"/>
  <c r="A2713" i="21"/>
  <c r="A2714" i="21"/>
  <c r="A2715" i="21"/>
  <c r="A2716" i="21"/>
  <c r="A2717" i="21"/>
  <c r="A2718" i="21"/>
  <c r="A2719" i="21"/>
  <c r="A2720" i="21"/>
  <c r="A2721" i="21"/>
  <c r="A2722" i="21"/>
  <c r="A2723" i="21"/>
  <c r="A2724" i="21"/>
  <c r="A2725" i="21"/>
  <c r="A2726" i="21"/>
  <c r="A2727" i="21"/>
  <c r="A2728" i="21"/>
  <c r="A2729" i="21"/>
  <c r="A2730" i="21"/>
  <c r="A2731" i="21"/>
  <c r="A2732" i="21"/>
  <c r="A2733" i="21"/>
  <c r="A2734" i="21"/>
  <c r="A2735" i="21"/>
  <c r="A2736" i="21"/>
  <c r="A2737" i="21"/>
  <c r="A2738" i="21"/>
  <c r="A2739" i="21"/>
  <c r="A2740" i="21"/>
  <c r="A2741" i="21"/>
  <c r="A2742" i="21"/>
  <c r="A2743" i="21"/>
  <c r="A2744" i="21"/>
  <c r="A2745" i="21"/>
  <c r="A2746" i="21"/>
  <c r="A2747" i="21"/>
  <c r="A2748" i="21"/>
  <c r="A2749" i="21"/>
  <c r="A2750" i="21"/>
  <c r="A2751" i="21"/>
  <c r="A2752" i="21"/>
  <c r="A2753" i="21"/>
  <c r="A2754" i="21"/>
  <c r="A2755" i="21"/>
  <c r="A2756" i="21"/>
  <c r="A2757" i="21"/>
  <c r="A2758" i="21"/>
  <c r="A2759" i="21"/>
  <c r="A2760" i="21"/>
  <c r="A2761" i="21"/>
  <c r="A2762" i="21"/>
  <c r="A2763" i="21"/>
  <c r="A2764" i="21"/>
  <c r="A2765" i="21"/>
  <c r="A2766" i="21"/>
  <c r="A2767" i="21"/>
  <c r="A2768" i="21"/>
  <c r="A2769" i="21"/>
  <c r="A2770" i="21"/>
  <c r="A2771" i="21"/>
  <c r="A2772" i="21"/>
  <c r="A2773" i="21"/>
  <c r="A2774" i="21"/>
  <c r="A2775" i="21"/>
  <c r="A2776" i="21"/>
  <c r="A2777" i="21"/>
  <c r="A2778" i="21"/>
  <c r="A2779" i="21"/>
  <c r="A2780" i="21"/>
  <c r="A2781" i="21"/>
  <c r="A2782" i="21"/>
  <c r="A2783" i="21"/>
  <c r="A2784" i="21"/>
  <c r="A2785" i="21"/>
  <c r="A2786" i="21"/>
  <c r="A2787" i="21"/>
  <c r="A2788" i="21"/>
  <c r="A2789" i="21"/>
  <c r="A2790" i="21"/>
  <c r="A2791" i="21"/>
  <c r="A2792" i="21"/>
  <c r="A2793" i="21"/>
  <c r="A2794" i="21"/>
  <c r="A2795" i="21"/>
  <c r="A2796" i="21"/>
  <c r="A2797" i="21"/>
  <c r="A2798" i="21"/>
  <c r="A2799" i="21"/>
  <c r="A2800" i="21"/>
  <c r="A2801" i="21"/>
  <c r="A2802" i="21"/>
  <c r="A2803" i="21"/>
  <c r="A2804" i="21"/>
  <c r="A2805" i="21"/>
  <c r="A2806" i="21"/>
  <c r="A2807" i="21"/>
  <c r="A2808" i="21"/>
  <c r="A2809" i="21"/>
  <c r="A2810" i="21"/>
  <c r="A2811" i="21"/>
  <c r="A2812" i="21"/>
  <c r="A2813" i="21"/>
  <c r="A2814" i="21"/>
  <c r="A2815" i="21"/>
  <c r="A2816" i="21"/>
  <c r="A2817" i="21"/>
  <c r="A2818" i="21"/>
  <c r="A2819" i="21"/>
  <c r="A2820" i="21"/>
  <c r="A2821" i="21"/>
  <c r="A2822" i="21"/>
  <c r="A2823" i="21"/>
  <c r="A2824" i="21"/>
  <c r="A2825" i="21"/>
  <c r="A2826" i="21"/>
  <c r="A2827" i="21"/>
  <c r="A2828" i="21"/>
  <c r="A2829" i="21"/>
  <c r="A2830" i="21"/>
  <c r="A2831" i="21"/>
  <c r="A2832" i="21"/>
  <c r="A2833" i="21"/>
  <c r="A2834" i="21"/>
  <c r="A2835" i="21"/>
  <c r="A2836" i="21"/>
  <c r="A2837" i="21"/>
  <c r="A2838" i="21"/>
  <c r="A2839" i="21"/>
  <c r="A2840" i="21"/>
  <c r="A2841" i="21"/>
  <c r="A2842" i="21"/>
  <c r="A2843" i="21"/>
  <c r="A2844" i="21"/>
  <c r="A2845" i="21"/>
  <c r="A2846" i="21"/>
  <c r="A2847" i="21"/>
  <c r="A2848" i="21"/>
  <c r="A2849" i="21"/>
  <c r="A2850" i="21"/>
  <c r="A2851" i="21"/>
  <c r="A2852" i="21"/>
  <c r="A2853" i="21"/>
  <c r="A2854" i="21"/>
  <c r="A2855" i="21"/>
  <c r="A2856" i="21"/>
  <c r="A2857" i="21"/>
  <c r="A2858" i="21"/>
  <c r="A2859" i="21"/>
  <c r="A2860" i="21"/>
  <c r="A2861" i="21"/>
  <c r="A2862" i="21"/>
  <c r="A2863" i="21"/>
  <c r="A2864" i="21"/>
  <c r="A2865" i="21"/>
  <c r="A2866" i="21"/>
  <c r="A2867" i="21"/>
  <c r="A2868" i="21"/>
  <c r="A2869" i="21"/>
  <c r="A2870" i="21"/>
  <c r="A2871" i="21"/>
  <c r="A2872" i="21"/>
  <c r="A2873" i="21"/>
  <c r="A2874" i="21"/>
  <c r="A2875" i="21"/>
  <c r="A2876" i="21"/>
  <c r="A2877" i="21"/>
  <c r="A2878" i="21"/>
  <c r="A2879" i="21"/>
  <c r="A2880" i="21"/>
  <c r="A2881" i="21"/>
  <c r="A2882" i="21"/>
  <c r="A2883" i="21"/>
  <c r="A2884" i="21"/>
  <c r="A2885" i="21"/>
  <c r="A2886" i="21"/>
  <c r="A2887" i="21"/>
  <c r="A2888" i="21"/>
  <c r="A2889" i="21"/>
  <c r="A2890" i="21"/>
  <c r="A2891" i="21"/>
  <c r="A2892" i="21"/>
  <c r="A2893" i="21"/>
  <c r="A2894" i="21"/>
  <c r="A2895" i="21"/>
  <c r="A2896" i="21"/>
  <c r="A2897" i="21"/>
  <c r="A2898" i="21"/>
  <c r="A2899" i="21"/>
  <c r="A2900" i="21"/>
  <c r="A2901" i="21"/>
  <c r="A2902" i="21"/>
  <c r="A2903" i="21"/>
  <c r="A2904" i="21"/>
  <c r="A2905" i="21"/>
  <c r="A2906" i="21"/>
  <c r="A2907" i="21"/>
  <c r="A2908" i="21"/>
  <c r="A2909" i="21"/>
  <c r="A2910" i="21"/>
  <c r="A2911" i="21"/>
  <c r="A2912" i="21"/>
  <c r="A2913" i="21"/>
  <c r="A2914" i="21"/>
  <c r="A2915" i="21"/>
  <c r="A2916" i="21"/>
  <c r="A2917" i="21"/>
  <c r="A2918" i="21"/>
  <c r="A2919" i="21"/>
  <c r="A2920" i="21"/>
  <c r="A2921" i="21"/>
  <c r="A2922" i="21"/>
  <c r="A2923" i="21"/>
  <c r="A2924" i="21"/>
  <c r="A2925" i="21"/>
  <c r="A2926" i="21"/>
  <c r="A2927" i="21"/>
  <c r="A2928" i="21"/>
  <c r="A2929" i="21"/>
  <c r="A2930" i="21"/>
  <c r="A2931" i="21"/>
  <c r="A2932" i="21"/>
  <c r="A2933" i="21"/>
  <c r="A2934" i="21"/>
  <c r="A2935" i="21"/>
  <c r="A2936" i="21"/>
  <c r="A2937" i="21"/>
  <c r="A2938" i="21"/>
  <c r="A2939" i="21"/>
  <c r="A2940" i="21"/>
  <c r="A2941" i="21"/>
  <c r="A2942" i="21"/>
  <c r="A2943" i="21"/>
  <c r="A2944" i="21"/>
  <c r="A2945" i="21"/>
  <c r="A2946" i="21"/>
  <c r="A2947" i="21"/>
  <c r="A2948" i="21"/>
  <c r="A2949" i="21"/>
  <c r="A2950" i="21"/>
  <c r="A2951" i="21"/>
  <c r="A2952" i="21"/>
  <c r="A2953" i="21"/>
  <c r="A2954" i="21"/>
  <c r="A2955" i="21"/>
  <c r="A2956" i="21"/>
  <c r="A2957" i="21"/>
  <c r="A2958" i="21"/>
  <c r="A2959" i="21"/>
  <c r="A2960" i="21"/>
  <c r="A2961" i="21"/>
  <c r="A2962" i="21"/>
  <c r="A2963" i="21"/>
  <c r="A2964" i="21"/>
  <c r="A2965" i="21"/>
  <c r="A2966" i="21"/>
  <c r="A2967" i="21"/>
  <c r="A2968" i="21"/>
  <c r="A2969" i="21"/>
  <c r="A2970" i="21"/>
  <c r="A2971" i="21"/>
  <c r="A2972" i="21"/>
  <c r="A2973" i="21"/>
  <c r="A2974" i="21"/>
  <c r="A2975" i="21"/>
  <c r="A2976" i="21"/>
  <c r="A2977" i="21"/>
  <c r="A2978" i="21"/>
  <c r="A2979" i="21"/>
  <c r="A2980" i="21"/>
  <c r="A2981" i="21"/>
  <c r="A2982" i="21"/>
  <c r="A2983" i="21"/>
  <c r="A2984" i="21"/>
  <c r="A2985" i="21"/>
  <c r="A2986" i="21"/>
  <c r="A2987" i="21"/>
  <c r="A2988" i="21"/>
  <c r="A2989" i="21"/>
  <c r="A2990" i="21"/>
  <c r="A2991" i="21"/>
  <c r="A2992" i="21"/>
  <c r="A2993" i="21"/>
  <c r="A2994" i="21"/>
  <c r="A2995" i="21"/>
  <c r="A2996" i="21"/>
  <c r="A2997" i="21"/>
  <c r="A2998" i="21"/>
  <c r="A2999" i="21"/>
  <c r="A3000" i="21"/>
  <c r="A3001" i="21"/>
  <c r="A3002" i="21"/>
  <c r="A3003" i="21"/>
  <c r="A3004" i="21"/>
  <c r="A3005" i="21"/>
  <c r="A3006" i="21"/>
  <c r="A3007" i="21"/>
  <c r="A3008" i="21"/>
  <c r="A3009" i="21"/>
  <c r="A3010" i="21"/>
  <c r="A3011" i="21"/>
  <c r="A3012" i="21"/>
  <c r="A3013" i="21"/>
  <c r="A3014" i="21"/>
  <c r="A3015" i="21"/>
  <c r="A3016" i="21"/>
  <c r="A3017" i="21"/>
  <c r="A3018" i="21"/>
  <c r="A3019" i="21"/>
  <c r="A3020" i="21"/>
  <c r="A3021" i="21"/>
  <c r="A3022" i="21"/>
  <c r="A3023" i="21"/>
  <c r="A3024" i="21"/>
  <c r="A3025" i="21"/>
  <c r="A3026" i="21"/>
  <c r="A3027" i="21"/>
  <c r="A3028" i="21"/>
  <c r="A3029" i="21"/>
  <c r="A3030" i="21"/>
  <c r="A3031" i="21"/>
  <c r="A3032" i="21"/>
  <c r="A3033" i="21"/>
  <c r="A3034" i="21"/>
  <c r="A3035" i="21"/>
  <c r="A3036" i="21"/>
  <c r="A3037" i="21"/>
  <c r="A3038" i="21"/>
  <c r="A3039" i="21"/>
  <c r="A3040" i="21"/>
  <c r="A3041" i="21"/>
  <c r="A3042" i="21"/>
  <c r="A3043" i="21"/>
  <c r="A3044" i="21"/>
  <c r="A3045" i="21"/>
  <c r="A3046" i="21"/>
  <c r="A3047" i="21"/>
  <c r="A3048" i="21"/>
  <c r="A3049" i="21"/>
  <c r="A3050" i="21"/>
  <c r="A3051" i="21"/>
  <c r="A3052" i="21"/>
  <c r="A3053" i="21"/>
  <c r="A3054" i="21"/>
  <c r="A3055" i="21"/>
  <c r="A3056" i="21"/>
  <c r="A3057" i="21"/>
  <c r="A3058" i="21"/>
  <c r="A3059" i="21"/>
  <c r="A3060" i="21"/>
  <c r="A3061" i="21"/>
  <c r="A3062" i="21"/>
  <c r="A3063" i="21"/>
  <c r="A3064" i="21"/>
  <c r="A3065" i="21"/>
  <c r="A3066" i="21"/>
  <c r="A3067" i="21"/>
  <c r="A3068" i="21"/>
  <c r="A3069" i="21"/>
  <c r="A3070" i="21"/>
  <c r="A3071" i="21"/>
  <c r="A3072" i="21"/>
  <c r="A3073" i="21"/>
  <c r="A3074" i="21"/>
  <c r="A3075" i="21"/>
  <c r="A3076" i="21"/>
  <c r="A3077" i="21"/>
  <c r="A3078" i="21"/>
  <c r="A3079" i="21"/>
  <c r="A3080" i="21"/>
  <c r="A3081" i="21"/>
  <c r="A3082" i="21"/>
  <c r="A3083" i="21"/>
  <c r="A3084" i="21"/>
  <c r="A3085" i="21"/>
  <c r="A3086" i="21"/>
  <c r="A3087" i="21"/>
  <c r="A3088" i="21"/>
  <c r="A3089" i="21"/>
  <c r="A3090" i="21"/>
  <c r="A3091" i="21"/>
  <c r="A3092" i="21"/>
  <c r="A3093" i="21"/>
  <c r="A3094" i="21"/>
  <c r="A3095" i="21"/>
  <c r="A3096" i="21"/>
  <c r="A3097" i="21"/>
  <c r="A3098" i="21"/>
  <c r="A3099" i="21"/>
  <c r="A3100" i="21"/>
  <c r="A3101" i="21"/>
  <c r="A3102" i="21"/>
  <c r="A3103" i="21"/>
  <c r="A3104" i="21"/>
  <c r="A3105" i="21"/>
  <c r="A3106" i="21"/>
  <c r="A3107" i="21"/>
  <c r="A3108" i="21"/>
  <c r="A3109" i="21"/>
  <c r="A3110" i="21"/>
  <c r="A3111" i="21"/>
  <c r="A3112" i="21"/>
  <c r="A3113" i="21"/>
  <c r="A3114" i="21"/>
  <c r="A3115" i="21"/>
  <c r="A3116" i="21"/>
  <c r="A3117" i="21"/>
  <c r="A3118" i="21"/>
  <c r="A3119" i="21"/>
  <c r="A3120" i="21"/>
  <c r="A3121" i="21"/>
  <c r="A3122" i="21"/>
  <c r="A3123" i="21"/>
  <c r="A3124" i="21"/>
  <c r="A3125" i="21"/>
  <c r="A3126" i="21"/>
  <c r="A3127" i="21"/>
  <c r="A3128" i="21"/>
  <c r="A3129" i="21"/>
  <c r="A3130" i="21"/>
  <c r="A3131" i="21"/>
  <c r="A3132" i="21"/>
  <c r="A3133" i="21"/>
  <c r="A3134" i="21"/>
  <c r="A3135" i="21"/>
  <c r="A3136" i="21"/>
  <c r="A3137" i="21"/>
  <c r="A3138" i="21"/>
  <c r="A3139" i="21"/>
  <c r="A3140" i="21"/>
  <c r="A3141" i="21"/>
  <c r="A3142" i="21"/>
  <c r="A3143" i="21"/>
  <c r="A3144" i="21"/>
  <c r="A3145" i="21"/>
  <c r="A3146" i="21"/>
  <c r="A3147" i="21"/>
  <c r="A3148" i="21"/>
  <c r="A3149" i="21"/>
  <c r="A3150" i="21"/>
  <c r="A3151" i="21"/>
  <c r="A3152" i="21"/>
  <c r="A3153" i="21"/>
  <c r="A3154" i="21"/>
  <c r="A3155" i="21"/>
  <c r="A3156" i="21"/>
  <c r="A3157" i="21"/>
  <c r="A3158" i="21"/>
  <c r="A3159" i="21"/>
  <c r="A3160" i="21"/>
  <c r="A3161" i="21"/>
  <c r="A3162" i="21"/>
  <c r="A3163" i="21"/>
  <c r="A3164" i="21"/>
  <c r="A3165" i="21"/>
  <c r="A3166" i="21"/>
  <c r="A3167" i="21"/>
  <c r="A3168" i="21"/>
  <c r="A3169" i="21"/>
  <c r="A3170" i="21"/>
  <c r="A3171" i="21"/>
  <c r="A3172" i="21"/>
  <c r="A3173" i="21"/>
  <c r="A3174" i="21"/>
  <c r="A3175" i="21"/>
  <c r="A3176" i="21"/>
  <c r="A3177" i="21"/>
  <c r="A3178" i="21"/>
  <c r="A3179" i="21"/>
  <c r="A3180" i="21"/>
  <c r="A3181" i="21"/>
  <c r="A3182" i="21"/>
  <c r="A3183" i="21"/>
  <c r="A3184" i="21"/>
  <c r="A3185" i="21"/>
  <c r="A3186" i="21"/>
  <c r="A3187" i="21"/>
  <c r="A3188" i="21"/>
  <c r="A3189" i="21"/>
  <c r="A3190" i="21"/>
  <c r="A3191" i="21"/>
  <c r="A3192" i="21"/>
  <c r="A3193" i="21"/>
  <c r="A3194" i="21"/>
  <c r="A3195" i="21"/>
  <c r="A3196" i="21"/>
  <c r="A3197" i="21"/>
  <c r="A3198" i="21"/>
  <c r="A3199" i="21"/>
  <c r="A3200" i="21"/>
  <c r="A3201" i="21"/>
  <c r="A3202" i="21"/>
  <c r="A3203" i="21"/>
  <c r="A3204" i="21"/>
  <c r="A3205" i="21"/>
  <c r="A3206" i="21"/>
  <c r="A3207" i="21"/>
  <c r="A3208" i="21"/>
  <c r="A3209" i="21"/>
  <c r="A3210" i="21"/>
  <c r="A3211" i="21"/>
  <c r="A3212" i="21"/>
  <c r="A3213" i="21"/>
  <c r="A3214" i="21"/>
  <c r="A3215" i="21"/>
  <c r="A3216" i="21"/>
  <c r="A3217" i="21"/>
  <c r="A3218" i="21"/>
  <c r="A3219" i="21"/>
  <c r="A3220" i="21"/>
  <c r="A3221" i="21"/>
  <c r="A3222" i="21"/>
  <c r="A3223" i="21"/>
  <c r="A3224" i="21"/>
  <c r="A3225" i="21"/>
  <c r="A3226" i="21"/>
  <c r="A3227" i="21"/>
  <c r="A3228" i="21"/>
  <c r="A3229" i="21"/>
  <c r="A3230" i="21"/>
  <c r="A3231" i="21"/>
  <c r="A3232" i="21"/>
  <c r="A3233" i="21"/>
  <c r="A3234" i="21"/>
  <c r="A3235" i="21"/>
  <c r="A3236" i="21"/>
  <c r="A3237" i="21"/>
  <c r="A3238" i="21"/>
  <c r="A3239" i="21"/>
  <c r="A3240" i="21"/>
  <c r="A3241" i="21"/>
  <c r="A3242" i="21"/>
  <c r="A3243" i="21"/>
  <c r="A3244" i="21"/>
  <c r="A3245" i="21"/>
  <c r="A3246" i="21"/>
  <c r="A3247" i="21"/>
  <c r="A3248" i="21"/>
  <c r="A3249" i="21"/>
  <c r="A3250" i="21"/>
  <c r="A3251" i="21"/>
  <c r="A3252" i="21"/>
  <c r="A3253" i="21"/>
  <c r="A3254" i="21"/>
  <c r="A3255" i="21"/>
  <c r="A3256" i="21"/>
  <c r="A3257" i="21"/>
  <c r="A3258" i="21"/>
  <c r="A3259" i="21"/>
  <c r="A3260" i="21"/>
  <c r="A3261" i="21"/>
  <c r="A3262" i="21"/>
  <c r="A3263" i="21"/>
  <c r="A3264" i="21"/>
  <c r="A3265" i="21"/>
  <c r="A3266" i="21"/>
  <c r="A3267" i="21"/>
  <c r="A3268" i="21"/>
  <c r="A3269" i="21"/>
  <c r="A3270" i="21"/>
  <c r="A3271" i="21"/>
  <c r="A3272" i="21"/>
  <c r="A3273" i="21"/>
  <c r="A3274" i="21"/>
  <c r="A3275" i="21"/>
  <c r="A3276" i="21"/>
  <c r="A3277" i="21"/>
  <c r="A3278" i="21"/>
  <c r="A3279" i="21"/>
  <c r="A3280" i="21"/>
  <c r="A3281" i="21"/>
  <c r="A3282" i="21"/>
  <c r="A3283" i="21"/>
  <c r="A3284" i="21"/>
  <c r="A3285" i="21"/>
  <c r="A3286" i="21"/>
  <c r="A3287" i="21"/>
  <c r="A3288" i="21"/>
  <c r="A3289" i="21"/>
  <c r="A3290" i="21"/>
  <c r="A3291" i="21"/>
  <c r="A3292" i="21"/>
  <c r="A3293" i="21"/>
  <c r="A3294" i="21"/>
  <c r="A3295" i="21"/>
  <c r="A3296" i="21"/>
  <c r="A3297" i="21"/>
  <c r="A3298" i="21"/>
  <c r="A3299" i="21"/>
  <c r="A3300" i="21"/>
  <c r="A3301" i="21"/>
  <c r="A3302" i="21"/>
  <c r="A3303" i="21"/>
  <c r="A3304" i="21"/>
  <c r="A3305" i="21"/>
  <c r="A3306" i="21"/>
  <c r="A3307" i="21"/>
  <c r="A3308" i="21"/>
  <c r="A3309" i="21"/>
  <c r="A3310" i="21"/>
  <c r="A3311" i="21"/>
  <c r="A3312" i="21"/>
  <c r="A3313" i="21"/>
  <c r="A3314" i="21"/>
  <c r="A3315" i="21"/>
  <c r="A3316" i="21"/>
  <c r="A3317" i="21"/>
  <c r="A3318" i="21"/>
  <c r="A3319" i="21"/>
  <c r="A3320" i="21"/>
  <c r="A3321" i="21"/>
  <c r="A3322" i="21"/>
  <c r="A3323" i="21"/>
  <c r="A3324" i="21"/>
  <c r="A3325" i="21"/>
  <c r="A3326" i="21"/>
  <c r="A3327" i="21"/>
  <c r="A3328" i="21"/>
  <c r="A3329" i="21"/>
  <c r="A3330" i="21"/>
  <c r="A3331" i="21"/>
  <c r="A3332" i="21"/>
  <c r="A3333" i="21"/>
  <c r="A3334" i="21"/>
  <c r="A3335" i="21"/>
  <c r="A3336" i="21"/>
  <c r="A3337" i="21"/>
  <c r="A3338" i="21"/>
  <c r="A3339" i="21"/>
  <c r="A3340" i="21"/>
  <c r="A3341" i="21"/>
  <c r="A3342" i="21"/>
  <c r="A3343" i="21"/>
  <c r="A3344" i="21"/>
  <c r="A3345" i="21"/>
  <c r="A3346" i="21"/>
  <c r="A3347" i="21"/>
  <c r="A3348" i="21"/>
  <c r="A3349" i="21"/>
  <c r="A3350" i="21"/>
  <c r="A3351" i="21"/>
  <c r="A3352" i="21"/>
  <c r="A3353" i="21"/>
  <c r="A3354" i="21"/>
  <c r="A3355" i="21"/>
  <c r="A3356" i="21"/>
  <c r="A3357" i="21"/>
  <c r="A3358" i="21"/>
  <c r="A3359" i="21"/>
  <c r="A3360" i="21"/>
  <c r="A3361" i="21"/>
  <c r="A3362" i="21"/>
  <c r="A3363" i="21"/>
  <c r="A3364" i="21"/>
  <c r="A3365" i="21"/>
  <c r="A3366" i="21"/>
  <c r="A3367" i="21"/>
  <c r="A3368" i="21"/>
  <c r="A3369" i="21"/>
  <c r="A3370" i="21"/>
  <c r="A3371" i="21"/>
  <c r="A3372" i="21"/>
  <c r="A3373" i="21"/>
  <c r="A3374" i="21"/>
  <c r="A3375" i="21"/>
  <c r="A3376" i="21"/>
  <c r="A3377" i="21"/>
  <c r="A3378" i="21"/>
  <c r="A3379" i="21"/>
  <c r="A3380" i="21"/>
  <c r="A3381" i="21"/>
  <c r="A3382" i="21"/>
  <c r="A3383" i="21"/>
  <c r="A3384" i="21"/>
  <c r="A3385" i="21"/>
  <c r="A3386" i="21"/>
  <c r="A3387" i="21"/>
  <c r="A3388" i="21"/>
  <c r="A3389" i="21"/>
  <c r="A3390" i="21"/>
  <c r="A3391" i="21"/>
  <c r="A3392" i="21"/>
  <c r="A3393" i="21"/>
  <c r="A3394" i="21"/>
  <c r="A3395" i="21"/>
  <c r="A3396" i="21"/>
  <c r="A3397" i="21"/>
  <c r="A3398" i="21"/>
  <c r="A3399" i="21"/>
  <c r="A3400" i="21"/>
  <c r="A3401" i="21"/>
  <c r="A3402" i="21"/>
  <c r="A3403" i="21"/>
  <c r="A3404" i="21"/>
  <c r="A3405" i="21"/>
  <c r="A3406" i="21"/>
  <c r="A3407" i="21"/>
  <c r="A3408" i="21"/>
  <c r="A3409" i="21"/>
  <c r="A3410" i="21"/>
  <c r="A3411" i="21"/>
  <c r="A3412" i="21"/>
  <c r="A3413" i="21"/>
  <c r="A3414" i="21"/>
  <c r="A3415" i="21"/>
  <c r="A3416" i="21"/>
  <c r="A3417" i="21"/>
  <c r="A3418" i="21"/>
  <c r="A3419" i="21"/>
  <c r="A3420" i="21"/>
  <c r="A3421" i="21"/>
  <c r="A3422" i="21"/>
  <c r="A3423" i="21"/>
  <c r="A3424" i="21"/>
  <c r="A3425" i="21"/>
  <c r="A3426" i="21"/>
  <c r="A3427" i="21"/>
  <c r="A3428" i="21"/>
  <c r="A3429" i="21"/>
  <c r="A3430" i="21"/>
  <c r="A3431" i="21"/>
  <c r="A3432" i="21"/>
  <c r="A3433" i="21"/>
  <c r="A3434" i="21"/>
  <c r="A3435" i="21"/>
  <c r="A3436" i="21"/>
  <c r="A3437" i="21"/>
  <c r="A3438" i="21"/>
  <c r="A3439" i="21"/>
  <c r="A3440" i="21"/>
  <c r="A3441" i="21"/>
  <c r="A3442" i="21"/>
  <c r="A3443" i="21"/>
  <c r="A3444" i="21"/>
  <c r="A3445" i="21"/>
  <c r="A3446" i="21"/>
  <c r="A3447" i="21"/>
  <c r="A3448" i="21"/>
  <c r="A3449" i="21"/>
  <c r="A3450" i="21"/>
  <c r="A3451" i="21"/>
  <c r="A3452" i="21"/>
  <c r="A3453" i="21"/>
  <c r="A3454" i="21"/>
  <c r="A3455" i="21"/>
  <c r="A3456" i="21"/>
  <c r="A3457" i="21"/>
  <c r="A3458" i="21"/>
  <c r="A3459" i="21"/>
  <c r="A3460" i="21"/>
  <c r="A3461" i="21"/>
  <c r="A3462" i="21"/>
  <c r="A3463" i="21"/>
  <c r="A3464" i="21"/>
  <c r="A3465" i="21"/>
  <c r="A3466" i="21"/>
  <c r="A3467" i="21"/>
  <c r="A3468" i="21"/>
  <c r="A3469" i="21"/>
  <c r="A3470" i="21"/>
  <c r="A3471" i="21"/>
  <c r="A3472" i="21"/>
  <c r="A3473" i="21"/>
  <c r="A3474" i="21"/>
  <c r="A3475" i="21"/>
  <c r="A3476" i="21"/>
  <c r="A3477" i="21"/>
  <c r="A3478" i="21"/>
  <c r="A3479" i="21"/>
  <c r="A3480" i="21"/>
  <c r="A3481" i="21"/>
  <c r="A3482" i="21"/>
  <c r="A3483" i="21"/>
  <c r="A3484" i="21"/>
  <c r="A3485" i="21"/>
  <c r="A3486" i="21"/>
  <c r="A3487" i="21"/>
  <c r="A3488" i="21"/>
  <c r="A3489" i="21"/>
  <c r="A3490" i="21"/>
  <c r="A3491" i="21"/>
  <c r="A3492" i="21"/>
  <c r="A3493" i="21"/>
  <c r="A3494" i="21"/>
  <c r="A3495" i="21"/>
  <c r="A3496" i="21"/>
  <c r="A3497" i="21"/>
  <c r="A3498" i="21"/>
  <c r="A3499" i="21"/>
  <c r="A3500" i="21"/>
  <c r="A3501" i="21"/>
  <c r="A3502" i="21"/>
  <c r="A3503" i="21"/>
  <c r="A3504" i="21"/>
  <c r="A3505" i="21"/>
  <c r="A3506" i="21"/>
  <c r="A3507" i="21"/>
  <c r="A3508" i="21"/>
  <c r="A3509" i="21"/>
  <c r="A3510" i="21"/>
  <c r="A3511" i="21"/>
  <c r="A3512" i="21"/>
  <c r="A3513" i="21"/>
  <c r="A3514" i="21"/>
  <c r="A3515" i="21"/>
  <c r="A3516" i="21"/>
  <c r="A3517" i="21"/>
  <c r="A3518" i="21"/>
  <c r="A3519" i="21"/>
  <c r="A3520" i="21"/>
  <c r="A3521" i="21"/>
  <c r="A3522" i="21"/>
  <c r="A3523" i="21"/>
  <c r="A3524" i="21"/>
  <c r="A3525" i="21"/>
  <c r="A3526" i="21"/>
  <c r="A3527" i="21"/>
  <c r="A3528" i="21"/>
  <c r="A3529" i="21"/>
  <c r="A3530" i="21"/>
  <c r="A3531" i="21"/>
  <c r="A3532" i="21"/>
  <c r="A3533" i="21"/>
  <c r="A3534" i="21"/>
  <c r="A3535" i="21"/>
  <c r="A3536" i="21"/>
  <c r="A3537" i="21"/>
  <c r="A3538" i="21"/>
  <c r="A3539" i="21"/>
  <c r="A3540" i="21"/>
  <c r="A3541" i="21"/>
  <c r="A3542" i="21"/>
  <c r="A3543" i="21"/>
  <c r="A3544" i="21"/>
  <c r="A3545" i="21"/>
  <c r="A3546" i="21"/>
  <c r="A3547" i="21"/>
  <c r="A3548" i="21"/>
  <c r="A3549" i="21"/>
  <c r="A3550" i="21"/>
  <c r="A3551" i="21"/>
  <c r="A3552" i="21"/>
  <c r="A3553" i="21"/>
  <c r="A3554" i="21"/>
  <c r="A3555" i="21"/>
  <c r="A3556" i="21"/>
  <c r="A3557" i="21"/>
  <c r="A3558" i="21"/>
  <c r="A3559" i="21"/>
  <c r="A3560" i="21"/>
  <c r="A3561" i="21"/>
  <c r="A3562" i="21"/>
  <c r="A3563" i="21"/>
  <c r="A3564" i="21"/>
  <c r="A3565" i="21"/>
  <c r="A3566" i="21"/>
  <c r="A3567" i="21"/>
  <c r="A3568" i="21"/>
  <c r="A3569" i="21"/>
  <c r="A3570" i="21"/>
  <c r="A3571" i="21"/>
  <c r="A3572" i="21"/>
  <c r="A3573" i="21"/>
  <c r="A3574" i="21"/>
  <c r="A3575" i="21"/>
  <c r="A3576" i="21"/>
  <c r="A3577" i="21"/>
  <c r="A3578" i="21"/>
  <c r="A3579" i="21"/>
  <c r="A3580" i="21"/>
  <c r="A3581" i="21"/>
  <c r="A3582" i="21"/>
  <c r="A3583" i="21"/>
  <c r="A3584" i="21"/>
  <c r="A3585" i="21"/>
  <c r="A3586" i="21"/>
  <c r="A3587" i="21"/>
  <c r="A3588" i="21"/>
  <c r="A3589" i="21"/>
  <c r="A3590" i="21"/>
  <c r="A3591" i="21"/>
  <c r="A3592" i="21"/>
  <c r="A3593" i="21"/>
  <c r="A3594" i="21"/>
  <c r="A3595" i="21"/>
  <c r="A3596" i="21"/>
  <c r="A3597" i="21"/>
  <c r="A3598" i="21"/>
  <c r="A3599" i="21"/>
  <c r="A3600" i="21"/>
  <c r="A3601" i="21"/>
  <c r="A3602" i="21"/>
  <c r="A3603" i="21"/>
  <c r="A3604" i="21"/>
  <c r="A3605" i="21"/>
  <c r="A3606" i="21"/>
  <c r="A3607" i="21"/>
  <c r="A3608" i="21"/>
  <c r="A3609" i="21"/>
  <c r="A3610" i="21"/>
  <c r="A3611" i="21"/>
  <c r="A3612" i="21"/>
  <c r="A3613" i="21"/>
  <c r="A3614" i="21"/>
  <c r="A3615" i="21"/>
  <c r="A3616" i="21"/>
  <c r="A3617" i="21"/>
  <c r="A3618" i="21"/>
  <c r="A3619" i="21"/>
  <c r="A3620" i="21"/>
  <c r="A3621" i="21"/>
  <c r="A3622" i="21"/>
  <c r="A3623" i="21"/>
  <c r="A3624" i="21"/>
  <c r="A3625" i="21"/>
  <c r="A3626" i="21"/>
  <c r="A3627" i="21"/>
  <c r="A3628" i="21"/>
  <c r="A3629" i="21"/>
  <c r="A3630" i="21"/>
  <c r="A3631" i="21"/>
  <c r="A3632" i="21"/>
  <c r="A3633" i="21"/>
  <c r="A3634" i="21"/>
  <c r="A3635" i="21"/>
  <c r="A3636" i="21"/>
  <c r="A3637" i="21"/>
  <c r="A3638" i="21"/>
  <c r="A3639" i="21"/>
  <c r="A3640" i="21"/>
  <c r="A3641" i="21"/>
  <c r="A3642" i="21"/>
  <c r="A3643" i="21"/>
  <c r="A3644" i="21"/>
  <c r="A3645" i="21"/>
  <c r="A3646" i="21"/>
  <c r="A3647" i="21"/>
  <c r="A3648" i="21"/>
  <c r="A3649" i="21"/>
  <c r="A3650" i="21"/>
  <c r="A3651" i="21"/>
  <c r="A3652" i="21"/>
  <c r="A3653" i="21"/>
  <c r="A3654" i="21"/>
  <c r="A3655" i="21"/>
  <c r="A3656" i="21"/>
  <c r="A3657" i="21"/>
  <c r="A3658" i="21"/>
  <c r="A3659" i="21"/>
  <c r="A3660" i="21"/>
  <c r="A3661" i="21"/>
  <c r="A3662" i="21"/>
  <c r="A3663" i="21"/>
  <c r="A3664" i="21"/>
  <c r="A3665" i="21"/>
  <c r="A3666" i="21"/>
  <c r="A3667" i="21"/>
  <c r="A3668" i="21"/>
  <c r="A3669" i="21"/>
  <c r="A3670" i="21"/>
  <c r="A3671" i="21"/>
  <c r="A3672" i="21"/>
  <c r="A3673" i="21"/>
  <c r="A3674" i="21"/>
  <c r="A3675" i="21"/>
  <c r="A3676" i="21"/>
  <c r="A3677" i="21"/>
  <c r="A3678" i="21"/>
  <c r="A3679" i="21"/>
  <c r="A3680" i="21"/>
  <c r="A3681" i="21"/>
  <c r="A3682" i="21"/>
  <c r="A3683" i="21"/>
  <c r="A3684" i="21"/>
  <c r="A3685" i="21"/>
  <c r="A3686" i="21"/>
  <c r="A3687" i="21"/>
  <c r="A3688" i="21"/>
  <c r="A3689" i="21"/>
  <c r="A3690" i="21"/>
  <c r="A3691" i="21"/>
  <c r="A3692" i="21"/>
  <c r="A3693" i="21"/>
  <c r="A3694" i="21"/>
  <c r="A3695" i="21"/>
  <c r="A3696" i="21"/>
  <c r="A3697" i="21"/>
  <c r="A3698" i="21"/>
  <c r="A3699" i="21"/>
  <c r="A3700" i="21"/>
  <c r="A3701" i="21"/>
  <c r="A3702" i="21"/>
  <c r="A3703" i="21"/>
  <c r="A3704" i="21"/>
  <c r="A3705" i="21"/>
  <c r="A3706" i="21"/>
  <c r="A3707" i="21"/>
  <c r="A3708" i="21"/>
  <c r="A3709" i="21"/>
  <c r="A3710" i="21"/>
  <c r="A3711" i="21"/>
  <c r="A3712" i="21"/>
  <c r="A3713" i="21"/>
  <c r="A3714" i="21"/>
  <c r="A3715" i="21"/>
  <c r="A3716" i="21"/>
  <c r="A3717" i="21"/>
  <c r="A3718" i="21"/>
  <c r="A3719" i="21"/>
  <c r="A3720" i="21"/>
  <c r="A3721" i="21"/>
  <c r="A3722" i="21"/>
  <c r="A3723" i="21"/>
  <c r="A3724" i="21"/>
  <c r="A3725" i="21"/>
  <c r="A3726" i="21"/>
  <c r="A3727" i="21"/>
  <c r="A3728" i="21"/>
  <c r="A3729" i="21"/>
  <c r="A3730" i="21"/>
  <c r="A3731" i="21"/>
  <c r="A3732" i="21"/>
  <c r="A3733" i="21"/>
  <c r="A3734" i="21"/>
  <c r="A3735" i="21"/>
  <c r="A3736" i="21"/>
  <c r="A3737" i="21"/>
  <c r="A3738" i="21"/>
  <c r="A3739" i="21"/>
  <c r="A3740" i="21"/>
  <c r="A3741" i="21"/>
  <c r="A3742" i="21"/>
  <c r="A3743" i="21"/>
  <c r="A3744" i="21"/>
  <c r="A3745" i="21"/>
  <c r="A3746" i="21"/>
  <c r="A3747" i="21"/>
  <c r="A3748" i="21"/>
  <c r="A3749" i="21"/>
  <c r="A3750" i="21"/>
  <c r="A3751" i="21"/>
  <c r="A3752" i="21"/>
  <c r="A3753" i="21"/>
  <c r="A3754" i="21"/>
  <c r="A3755" i="21"/>
  <c r="A3756" i="21"/>
  <c r="A3757" i="21"/>
  <c r="A3758" i="21"/>
  <c r="A3759" i="21"/>
  <c r="A3760" i="21"/>
  <c r="A3761" i="21"/>
  <c r="A3762" i="21"/>
  <c r="A3763" i="21"/>
  <c r="A3764" i="21"/>
  <c r="A3765" i="21"/>
  <c r="A3766" i="21"/>
  <c r="A3767" i="21"/>
  <c r="A3768" i="21"/>
  <c r="A3769" i="21"/>
  <c r="A3770" i="21"/>
  <c r="A3771" i="21"/>
  <c r="A3772" i="21"/>
  <c r="A3773" i="21"/>
  <c r="A3774" i="21"/>
  <c r="A3775" i="21"/>
  <c r="A3776" i="21"/>
  <c r="A3777" i="21"/>
  <c r="A3778" i="21"/>
  <c r="A3779" i="21"/>
  <c r="A3780" i="21"/>
  <c r="A3781" i="21"/>
  <c r="A3782" i="21"/>
  <c r="A3783" i="21"/>
  <c r="A3784" i="21"/>
  <c r="A3785" i="21"/>
  <c r="A3786" i="21"/>
  <c r="A3787" i="21"/>
  <c r="A3788" i="21"/>
  <c r="A3789" i="21"/>
  <c r="A3790" i="21"/>
  <c r="A3791" i="21"/>
  <c r="A3792" i="21"/>
  <c r="A3793" i="21"/>
  <c r="A3794" i="21"/>
  <c r="A3795" i="21"/>
  <c r="A3796" i="21"/>
  <c r="A3797" i="21"/>
  <c r="A3798" i="21"/>
  <c r="A3799" i="21"/>
  <c r="A3800" i="21"/>
  <c r="A3801" i="21"/>
  <c r="A3802" i="21"/>
  <c r="A3803" i="21"/>
  <c r="A3804" i="21"/>
  <c r="A3805" i="21"/>
  <c r="A3806" i="21"/>
  <c r="A3807" i="21"/>
  <c r="A3808" i="21"/>
  <c r="A3809" i="21"/>
  <c r="A3810" i="21"/>
  <c r="A3811" i="21"/>
  <c r="A3812" i="21"/>
  <c r="A3813" i="21"/>
  <c r="A3814" i="21"/>
  <c r="A3815" i="21"/>
  <c r="A3816" i="21"/>
  <c r="A3817" i="21"/>
  <c r="A3818" i="21"/>
  <c r="A3819" i="21"/>
  <c r="A3820" i="21"/>
  <c r="A3821" i="21"/>
  <c r="A3822" i="21"/>
  <c r="A3823" i="21"/>
  <c r="A3824" i="21"/>
  <c r="A3825" i="21"/>
  <c r="A3826" i="21"/>
  <c r="A3827" i="21"/>
  <c r="A3828" i="21"/>
  <c r="A3829" i="21"/>
  <c r="A3830" i="21"/>
  <c r="A3831" i="21"/>
  <c r="A3832" i="21"/>
  <c r="A3833" i="21"/>
  <c r="A3834" i="21"/>
  <c r="A3835" i="21"/>
  <c r="A3836" i="21"/>
  <c r="A3837" i="21"/>
  <c r="A3838" i="21"/>
  <c r="A3839" i="21"/>
  <c r="A3840" i="21"/>
  <c r="A3841" i="21"/>
  <c r="A3842" i="21"/>
  <c r="A3843" i="21"/>
  <c r="A3844" i="21"/>
  <c r="A3845" i="21"/>
  <c r="A3846" i="21"/>
  <c r="A3847" i="21"/>
  <c r="A3848" i="21"/>
  <c r="A3849" i="21"/>
  <c r="A3850" i="21"/>
  <c r="A3851" i="21"/>
  <c r="A3852" i="21"/>
  <c r="A3853" i="21"/>
  <c r="A3854" i="21"/>
  <c r="A3855" i="21"/>
  <c r="A3856" i="21"/>
  <c r="A3857" i="21"/>
  <c r="A3858" i="21"/>
  <c r="A3859" i="21"/>
  <c r="A3860" i="21"/>
  <c r="A3861" i="21"/>
  <c r="A3862" i="21"/>
  <c r="A3863" i="21"/>
  <c r="A3864" i="21"/>
  <c r="A3865" i="21"/>
  <c r="A3866" i="21"/>
  <c r="A3867" i="21"/>
  <c r="A3868" i="21"/>
  <c r="A3869" i="21"/>
  <c r="A3870" i="21"/>
  <c r="A3871" i="21"/>
  <c r="A3872" i="21"/>
  <c r="A3873" i="21"/>
  <c r="A3874" i="21"/>
  <c r="A3875" i="21"/>
  <c r="A3876" i="21"/>
  <c r="A3877" i="21"/>
  <c r="A3878" i="21"/>
  <c r="A3879" i="21"/>
  <c r="A3880" i="21"/>
  <c r="A3881" i="21"/>
  <c r="A3882" i="21"/>
  <c r="A3883" i="21"/>
  <c r="A3884" i="21"/>
  <c r="A3885" i="21"/>
  <c r="A3886" i="21"/>
  <c r="A3887" i="21"/>
  <c r="A3888" i="21"/>
  <c r="A3889" i="21"/>
  <c r="A3890" i="21"/>
  <c r="A3891" i="21"/>
  <c r="A3892" i="21"/>
  <c r="A3893" i="21"/>
  <c r="A3894" i="21"/>
  <c r="A3895" i="21"/>
  <c r="A3896" i="21"/>
  <c r="A3897" i="21"/>
  <c r="A3898" i="21"/>
  <c r="A3899" i="21"/>
  <c r="A3900" i="21"/>
  <c r="A3901" i="21"/>
  <c r="A3902" i="21"/>
  <c r="A3903" i="21"/>
  <c r="A3904" i="21"/>
  <c r="A3905" i="21"/>
  <c r="A3906" i="21"/>
  <c r="A3907" i="21"/>
  <c r="A3908" i="21"/>
  <c r="A3909" i="21"/>
  <c r="A3910" i="21"/>
  <c r="A3911" i="21"/>
  <c r="A3912" i="21"/>
  <c r="A3913" i="21"/>
  <c r="A3914" i="21"/>
  <c r="A3915" i="21"/>
  <c r="A3916" i="21"/>
  <c r="A3917" i="21"/>
  <c r="A3918" i="21"/>
  <c r="A3919" i="21"/>
  <c r="A3920" i="21"/>
  <c r="A3921" i="21"/>
  <c r="A3922" i="21"/>
  <c r="A3923" i="21"/>
  <c r="A3924" i="21"/>
  <c r="A3925" i="21"/>
  <c r="A3926" i="21"/>
  <c r="A3927" i="21"/>
  <c r="A3928" i="21"/>
  <c r="A3929" i="21"/>
  <c r="A3930" i="21"/>
  <c r="A3931" i="21"/>
  <c r="A3932" i="21"/>
  <c r="A3933" i="21"/>
  <c r="A3934" i="21"/>
  <c r="A3935" i="21"/>
  <c r="A3936" i="21"/>
  <c r="A3937" i="21"/>
  <c r="A3938" i="21"/>
  <c r="A3939" i="21"/>
  <c r="A3940" i="21"/>
  <c r="A3941" i="21"/>
  <c r="A3942" i="21"/>
  <c r="A3943" i="21"/>
  <c r="A3944" i="21"/>
  <c r="A3945" i="21"/>
  <c r="A3946" i="21"/>
  <c r="A3947" i="21"/>
  <c r="A3948" i="21"/>
  <c r="A3949" i="21"/>
  <c r="A3950" i="21"/>
  <c r="A3951" i="21"/>
  <c r="A3952" i="21"/>
  <c r="A3953" i="21"/>
  <c r="A3954" i="21"/>
  <c r="A3955" i="21"/>
  <c r="A3956" i="21"/>
  <c r="A3957" i="21"/>
  <c r="A3958" i="21"/>
  <c r="A3959" i="21"/>
  <c r="A3960" i="21"/>
  <c r="A3961" i="21"/>
  <c r="A3962" i="21"/>
  <c r="A3963" i="21"/>
  <c r="A3964" i="21"/>
  <c r="A3965" i="21"/>
  <c r="A3966" i="21"/>
  <c r="A3967" i="21"/>
  <c r="A3968" i="21"/>
  <c r="A3969" i="21"/>
  <c r="A3970" i="21"/>
  <c r="A3971" i="21"/>
  <c r="A3972" i="21"/>
  <c r="A3973" i="21"/>
  <c r="A3974" i="21"/>
  <c r="A3975" i="21"/>
  <c r="A3976" i="21"/>
  <c r="A3977" i="21"/>
  <c r="A3978" i="21"/>
  <c r="A3979" i="21"/>
  <c r="A3980" i="21"/>
  <c r="A3981" i="21"/>
  <c r="A3982" i="21"/>
  <c r="A3983" i="21"/>
  <c r="A3984" i="21"/>
  <c r="A3985" i="21"/>
  <c r="A3986" i="21"/>
  <c r="A3987" i="21"/>
  <c r="A3988" i="21"/>
  <c r="A3989" i="21"/>
  <c r="A3990" i="21"/>
  <c r="A3991" i="21"/>
  <c r="A3992" i="21"/>
  <c r="A3993" i="21"/>
  <c r="A3994" i="21"/>
  <c r="A3995" i="21"/>
  <c r="A3996" i="21"/>
  <c r="A3997" i="21"/>
  <c r="A3998" i="21"/>
  <c r="A3999" i="21"/>
  <c r="A4000" i="21"/>
  <c r="A4001" i="21"/>
  <c r="A4002" i="21"/>
  <c r="A4003" i="21"/>
  <c r="A4004" i="21"/>
  <c r="A4005" i="21"/>
  <c r="A4006" i="21"/>
  <c r="A4007" i="21"/>
  <c r="A4008" i="21"/>
  <c r="A4009" i="21"/>
  <c r="A4010" i="21"/>
  <c r="A4011" i="21"/>
  <c r="A4012" i="21"/>
  <c r="A4013" i="21"/>
  <c r="A4014" i="21"/>
  <c r="A4015" i="21"/>
  <c r="A4016" i="21"/>
  <c r="A4017" i="21"/>
  <c r="A4018" i="21"/>
  <c r="A4019" i="21"/>
  <c r="A4020" i="21"/>
  <c r="A4021" i="21"/>
  <c r="A4022" i="21"/>
  <c r="A4023" i="21"/>
  <c r="A4024" i="21"/>
  <c r="A4025" i="21"/>
  <c r="A4026" i="21"/>
  <c r="A4027" i="21"/>
  <c r="A4028" i="21"/>
  <c r="A4029" i="21"/>
  <c r="A4030" i="21"/>
  <c r="A4031" i="21"/>
  <c r="A4032" i="21"/>
  <c r="A4033" i="21"/>
  <c r="A4034" i="21"/>
  <c r="A4035" i="21"/>
  <c r="A4036" i="21"/>
  <c r="A4037" i="21"/>
  <c r="A4038" i="21"/>
  <c r="A4039" i="21"/>
  <c r="A4040" i="21"/>
  <c r="A4041" i="21"/>
  <c r="A4042" i="21"/>
  <c r="A4043" i="21"/>
  <c r="A4044" i="21"/>
  <c r="A4045" i="21"/>
  <c r="A4046" i="21"/>
  <c r="A4047" i="21"/>
  <c r="A4048" i="21"/>
  <c r="A4049" i="21"/>
  <c r="A4050" i="21"/>
  <c r="A4051" i="21"/>
  <c r="A4052" i="21"/>
  <c r="A4053" i="21"/>
  <c r="A4054" i="21"/>
  <c r="A4055" i="21"/>
  <c r="A4056" i="21"/>
  <c r="A4057" i="21"/>
  <c r="A4058" i="21"/>
  <c r="A4059" i="21"/>
  <c r="A4060" i="21"/>
  <c r="A4061" i="21"/>
  <c r="A4062" i="21"/>
  <c r="A4063" i="21"/>
  <c r="A4064" i="21"/>
  <c r="A4065" i="21"/>
  <c r="A4066" i="21"/>
  <c r="A4067" i="21"/>
  <c r="A4068" i="21"/>
  <c r="A4069" i="21"/>
  <c r="A4070" i="21"/>
  <c r="A4071" i="21"/>
  <c r="A4072" i="21"/>
  <c r="A4073" i="21"/>
  <c r="A4074" i="21"/>
  <c r="A4075" i="21"/>
  <c r="A4076" i="21"/>
  <c r="A4077" i="21"/>
  <c r="A4078" i="21"/>
  <c r="A4079" i="21"/>
  <c r="A4080" i="21"/>
  <c r="A4081" i="21"/>
  <c r="A4082" i="21"/>
  <c r="A4083" i="21"/>
  <c r="A4084" i="21"/>
  <c r="A4085" i="21"/>
  <c r="A4086" i="21"/>
  <c r="A4087" i="21"/>
  <c r="A4088" i="21"/>
  <c r="A4089" i="21"/>
  <c r="A4090" i="21"/>
  <c r="A4091" i="21"/>
  <c r="A4092" i="21"/>
  <c r="A4093" i="21"/>
  <c r="A4094" i="21"/>
  <c r="A4095" i="21"/>
  <c r="A4096" i="21"/>
  <c r="A4097" i="21"/>
  <c r="A4098" i="21"/>
  <c r="A4099" i="21"/>
  <c r="A4100" i="21"/>
  <c r="A4101" i="21"/>
  <c r="A4102" i="21"/>
  <c r="A4103" i="21"/>
  <c r="A4104" i="21"/>
  <c r="A4105" i="21"/>
  <c r="A4106" i="21"/>
  <c r="A4107" i="21"/>
  <c r="A4108" i="21"/>
  <c r="A4109" i="21"/>
  <c r="A4110" i="21"/>
  <c r="A4111" i="21"/>
  <c r="A4112" i="21"/>
  <c r="A4113" i="21"/>
  <c r="A4114" i="21"/>
  <c r="A4115" i="21"/>
  <c r="A4116" i="21"/>
  <c r="A4117" i="21"/>
  <c r="A4118" i="21"/>
  <c r="A4119" i="21"/>
  <c r="A4120" i="21"/>
  <c r="A4121" i="21"/>
  <c r="A4122" i="21"/>
  <c r="A4123" i="21"/>
  <c r="A4124" i="21"/>
  <c r="A4125" i="21"/>
  <c r="A4126" i="21"/>
  <c r="A4127" i="21"/>
  <c r="A4128" i="21"/>
  <c r="A4129" i="21"/>
  <c r="A4130" i="21"/>
  <c r="A4131" i="21"/>
  <c r="A4132" i="21"/>
  <c r="A4133" i="21"/>
  <c r="A4134" i="21"/>
  <c r="A4135" i="21"/>
  <c r="A4136" i="21"/>
  <c r="A4137" i="21"/>
  <c r="A4138" i="21"/>
  <c r="A4139" i="21"/>
  <c r="A4140" i="21"/>
  <c r="A4141" i="21"/>
  <c r="A4142" i="21"/>
  <c r="A4143" i="21"/>
  <c r="A4144" i="21"/>
  <c r="A4145" i="21"/>
  <c r="A4146" i="21"/>
  <c r="A4147" i="21"/>
  <c r="A4148" i="21"/>
  <c r="A4149" i="21"/>
  <c r="A4150" i="21"/>
  <c r="A4151" i="21"/>
  <c r="A4152" i="21"/>
  <c r="A4153" i="21"/>
  <c r="A4154" i="21"/>
  <c r="A4155" i="21"/>
  <c r="A4156" i="21"/>
  <c r="A4157" i="21"/>
  <c r="A4158" i="21"/>
  <c r="A4159" i="21"/>
  <c r="A4160" i="21"/>
  <c r="A4161" i="21"/>
  <c r="A4162" i="21"/>
  <c r="A4163" i="21"/>
  <c r="A4164" i="21"/>
  <c r="A4165" i="21"/>
  <c r="A4166" i="21"/>
  <c r="A4167" i="21"/>
  <c r="A4168" i="21"/>
  <c r="A4169" i="21"/>
  <c r="A4170" i="21"/>
  <c r="A4171" i="21"/>
  <c r="A4172" i="21"/>
  <c r="A4173" i="21"/>
  <c r="A4174" i="21"/>
  <c r="A4175" i="21"/>
  <c r="A4176" i="21"/>
  <c r="A4177" i="21"/>
  <c r="A4178" i="21"/>
  <c r="A4179" i="21"/>
  <c r="A4180" i="21"/>
  <c r="A4181" i="21"/>
  <c r="A4182" i="21"/>
  <c r="A4183" i="21"/>
  <c r="A4184" i="21"/>
  <c r="A4185" i="21"/>
  <c r="A4186" i="21"/>
  <c r="A4187" i="21"/>
  <c r="A4188" i="21"/>
  <c r="A4189" i="21"/>
  <c r="A4190" i="21"/>
  <c r="A4191" i="21"/>
  <c r="A4192" i="21"/>
  <c r="A4193" i="21"/>
  <c r="A4194" i="21"/>
  <c r="A4195" i="21"/>
  <c r="A4196" i="21"/>
  <c r="A4197" i="21"/>
  <c r="A4198" i="21"/>
  <c r="A4199" i="21"/>
  <c r="A4200" i="21"/>
  <c r="A4201" i="21"/>
  <c r="A4202" i="21"/>
  <c r="A4203" i="21"/>
  <c r="A4204" i="21"/>
  <c r="A4205" i="21"/>
  <c r="A4206" i="21"/>
  <c r="A4207" i="21"/>
  <c r="A4208" i="21"/>
  <c r="A4209" i="21"/>
  <c r="A4210" i="21"/>
  <c r="A4211" i="21"/>
  <c r="A4212" i="21"/>
  <c r="A4213" i="21"/>
  <c r="A4214" i="21"/>
  <c r="A4215" i="21"/>
  <c r="A4216" i="21"/>
  <c r="A4217" i="21"/>
  <c r="A4218" i="21"/>
  <c r="A4219" i="21"/>
  <c r="A4220" i="21"/>
  <c r="A4221" i="21"/>
  <c r="A4222" i="21"/>
  <c r="A4223" i="21"/>
  <c r="A4224" i="21"/>
  <c r="A4225" i="21"/>
  <c r="A4226" i="21"/>
  <c r="A4227" i="21"/>
  <c r="A4228" i="21"/>
  <c r="A4229" i="21"/>
  <c r="A4230" i="21"/>
  <c r="A4231" i="21"/>
  <c r="A4232" i="21"/>
  <c r="A4233" i="21"/>
  <c r="A4234" i="21"/>
  <c r="A4235" i="21"/>
  <c r="A4236" i="21"/>
  <c r="A4237" i="21"/>
  <c r="A4238" i="21"/>
  <c r="A4239" i="21"/>
  <c r="A4240" i="21"/>
  <c r="A4241" i="21"/>
  <c r="A4242" i="21"/>
  <c r="A4243" i="21"/>
  <c r="A4244" i="21"/>
  <c r="A4245" i="21"/>
  <c r="A4246" i="21"/>
  <c r="A4247" i="21"/>
  <c r="A4248" i="21"/>
  <c r="A4249" i="21"/>
  <c r="A4250" i="21"/>
  <c r="A4251" i="21"/>
  <c r="A4252" i="21"/>
  <c r="A4253" i="21"/>
  <c r="A4254" i="21"/>
  <c r="A4255" i="21"/>
  <c r="A4256" i="21"/>
  <c r="A4257" i="21"/>
  <c r="A4258" i="21"/>
  <c r="A4259" i="21"/>
  <c r="A4260" i="21"/>
  <c r="A4261" i="21"/>
  <c r="A4262" i="21"/>
  <c r="A4263" i="21"/>
  <c r="A4264" i="21"/>
  <c r="A4265" i="21"/>
  <c r="A4266" i="21"/>
  <c r="A4267" i="21"/>
  <c r="A4268" i="21"/>
  <c r="A4269" i="21"/>
  <c r="A4270" i="21"/>
  <c r="A4271" i="21"/>
  <c r="A4272" i="21"/>
  <c r="A4273" i="21"/>
  <c r="A4274" i="21"/>
  <c r="A4275" i="21"/>
  <c r="A4276" i="21"/>
  <c r="A4277" i="21"/>
  <c r="A4278" i="21"/>
  <c r="A4279" i="21"/>
  <c r="A4280" i="21"/>
  <c r="A4281" i="21"/>
  <c r="A4282" i="21"/>
  <c r="A4283" i="21"/>
  <c r="A4284" i="21"/>
  <c r="A4285" i="21"/>
  <c r="A4286" i="21"/>
  <c r="A4287" i="21"/>
  <c r="A4288" i="21"/>
  <c r="A4289" i="21"/>
  <c r="A4290" i="21"/>
  <c r="A4291" i="21"/>
  <c r="A4292" i="21"/>
  <c r="A4293" i="21"/>
  <c r="A4294" i="21"/>
  <c r="A4295" i="21"/>
  <c r="A4296" i="21"/>
  <c r="A4297" i="21"/>
  <c r="A4298" i="21"/>
  <c r="A4299" i="21"/>
  <c r="A4300" i="21"/>
  <c r="A4301" i="21"/>
  <c r="A4302" i="21"/>
  <c r="A4303" i="21"/>
  <c r="A4304" i="21"/>
  <c r="A4305" i="21"/>
  <c r="A4306" i="21"/>
  <c r="A4307" i="21"/>
  <c r="A4308" i="21"/>
  <c r="A4309" i="21"/>
  <c r="A4310" i="21"/>
  <c r="A4311" i="21"/>
  <c r="A4312" i="21"/>
  <c r="A4313" i="21"/>
  <c r="A4314" i="21"/>
  <c r="A4315" i="21"/>
  <c r="A4316" i="21"/>
  <c r="A4317" i="21"/>
  <c r="A4318" i="21"/>
  <c r="A4319" i="21"/>
  <c r="A4320" i="21"/>
  <c r="A4321" i="21"/>
  <c r="A4322" i="21"/>
  <c r="A4323" i="21"/>
  <c r="A4324" i="21"/>
  <c r="A4325" i="21"/>
  <c r="A4326" i="21"/>
  <c r="A4327" i="21"/>
  <c r="A4328" i="21"/>
  <c r="A4329" i="21"/>
  <c r="A4330" i="21"/>
  <c r="A4331" i="21"/>
  <c r="A4332" i="21"/>
  <c r="A4333" i="21"/>
  <c r="A4334" i="21"/>
  <c r="A4335" i="21"/>
  <c r="A4336" i="21"/>
  <c r="A4337" i="21"/>
  <c r="A4338" i="21"/>
  <c r="A4339" i="21"/>
  <c r="A4340" i="21"/>
  <c r="A4341" i="21"/>
  <c r="A4342" i="21"/>
  <c r="A4343" i="21"/>
  <c r="A4344" i="21"/>
  <c r="A4345" i="21"/>
  <c r="A4346" i="21"/>
  <c r="A4347" i="21"/>
  <c r="A4348" i="21"/>
  <c r="A4349" i="21"/>
  <c r="A4350" i="21"/>
  <c r="A4351" i="21"/>
  <c r="A4352" i="21"/>
  <c r="A4353" i="21"/>
  <c r="A4354" i="21"/>
  <c r="A4355" i="21"/>
  <c r="A4356" i="21"/>
  <c r="A4357" i="21"/>
  <c r="A4358" i="21"/>
  <c r="A4359" i="21"/>
  <c r="A4360" i="21"/>
  <c r="A4361" i="21"/>
  <c r="A4362" i="21"/>
  <c r="A4363" i="21"/>
  <c r="A4364" i="21"/>
  <c r="A4365" i="21"/>
  <c r="A4366" i="21"/>
  <c r="A4367" i="21"/>
  <c r="A4368" i="21"/>
  <c r="A4369" i="21"/>
  <c r="A4370" i="21"/>
  <c r="A4371" i="21"/>
  <c r="A4372" i="21"/>
  <c r="A4373" i="21"/>
  <c r="A4374" i="21"/>
  <c r="A4375" i="21"/>
  <c r="A4376" i="21"/>
  <c r="A4377" i="21"/>
  <c r="A4378" i="21"/>
  <c r="A4379" i="21"/>
  <c r="A4380" i="21"/>
  <c r="A4381" i="21"/>
  <c r="A4382" i="21"/>
  <c r="A4383" i="21"/>
  <c r="A4384" i="21"/>
  <c r="A4385" i="21"/>
  <c r="A4386" i="21"/>
  <c r="A4387" i="21"/>
  <c r="A4388" i="21"/>
  <c r="A4389" i="21"/>
  <c r="A4390" i="21"/>
  <c r="A4391" i="21"/>
  <c r="A4392" i="21"/>
  <c r="A4393" i="21"/>
  <c r="A4394" i="21"/>
  <c r="A4395" i="21"/>
  <c r="A4396" i="21"/>
  <c r="A4397" i="21"/>
  <c r="A4398" i="21"/>
  <c r="A4399" i="21"/>
  <c r="A4400" i="21"/>
  <c r="A4401" i="21"/>
  <c r="A4402" i="21"/>
  <c r="A4403" i="21"/>
  <c r="A4404" i="21"/>
  <c r="A4405" i="21"/>
  <c r="A4406" i="21"/>
  <c r="A4407" i="21"/>
  <c r="A4408" i="21"/>
  <c r="A4409" i="21"/>
  <c r="A4410" i="21"/>
  <c r="A4411" i="21"/>
  <c r="A4412" i="21"/>
  <c r="A4413" i="21"/>
  <c r="A4414" i="21"/>
  <c r="A4415" i="21"/>
  <c r="A4416" i="21"/>
  <c r="A4417" i="21"/>
  <c r="A4418" i="21"/>
  <c r="A4419" i="21"/>
  <c r="A4420" i="21"/>
  <c r="A4421" i="21"/>
  <c r="A4422" i="21"/>
  <c r="A4423" i="21"/>
  <c r="A4424" i="21"/>
  <c r="A4425" i="21"/>
  <c r="A4426" i="21"/>
  <c r="A4427" i="21"/>
  <c r="A4428" i="21"/>
  <c r="A4429" i="21"/>
  <c r="A4430" i="21"/>
  <c r="A4431" i="21"/>
  <c r="A4432" i="21"/>
  <c r="A4433" i="21"/>
  <c r="A4434" i="21"/>
  <c r="A4435" i="21"/>
  <c r="A4436" i="21"/>
  <c r="A4437" i="21"/>
  <c r="A4438" i="21"/>
  <c r="A4439" i="21"/>
  <c r="A4440" i="21"/>
  <c r="A4441" i="21"/>
  <c r="A4442" i="21"/>
  <c r="A4443" i="21"/>
  <c r="A4444" i="21"/>
  <c r="A4445" i="21"/>
  <c r="A4446" i="21"/>
  <c r="A4447" i="21"/>
  <c r="A4448" i="21"/>
  <c r="A4449" i="21"/>
  <c r="A4450" i="21"/>
  <c r="A4451" i="21"/>
  <c r="A4452" i="21"/>
  <c r="A4453" i="21"/>
  <c r="A4454" i="21"/>
  <c r="A4455" i="21"/>
  <c r="A4456" i="21"/>
  <c r="A4457" i="21"/>
  <c r="A4458" i="21"/>
  <c r="A4459" i="21"/>
  <c r="A4460" i="21"/>
  <c r="A4461" i="21"/>
  <c r="A4462" i="21"/>
  <c r="A4463" i="21"/>
  <c r="A4464" i="21"/>
  <c r="A4465" i="21"/>
  <c r="A4466" i="21"/>
  <c r="A4467" i="21"/>
  <c r="A4468" i="21"/>
  <c r="A4469" i="21"/>
  <c r="A4470" i="21"/>
  <c r="A4471" i="21"/>
  <c r="A4472" i="21"/>
  <c r="A4473" i="21"/>
  <c r="A4474" i="21"/>
  <c r="A4475" i="21"/>
  <c r="A4476" i="21"/>
  <c r="A4477" i="21"/>
  <c r="A4478" i="21"/>
  <c r="A4479" i="21"/>
  <c r="A4480" i="21"/>
  <c r="A4481" i="21"/>
  <c r="A4482" i="21"/>
  <c r="A4483" i="21"/>
  <c r="A4484" i="21"/>
  <c r="A4485" i="21"/>
  <c r="A4486" i="21"/>
  <c r="A4487" i="21"/>
  <c r="A4488" i="21"/>
  <c r="A4489" i="21"/>
  <c r="A4490" i="21"/>
  <c r="A4491" i="21"/>
  <c r="A4492" i="21"/>
  <c r="A4493" i="21"/>
  <c r="A4494" i="21"/>
  <c r="A4495" i="21"/>
  <c r="A4496" i="21"/>
  <c r="A4497" i="21"/>
  <c r="A4498" i="21"/>
  <c r="A4499" i="21"/>
  <c r="A4500" i="21"/>
  <c r="A4501" i="21"/>
  <c r="A4502" i="21"/>
  <c r="A4503" i="21"/>
  <c r="A4504" i="21"/>
  <c r="A4505" i="21"/>
  <c r="A4506" i="21"/>
  <c r="A4507" i="21"/>
  <c r="A4508" i="21"/>
  <c r="A4509" i="21"/>
  <c r="A4510" i="21"/>
  <c r="A4511" i="21"/>
  <c r="A4512" i="21"/>
  <c r="A4513" i="21"/>
  <c r="A4514" i="21"/>
  <c r="A4515" i="21"/>
  <c r="A4516" i="21"/>
  <c r="A4517" i="21"/>
  <c r="A4518" i="21"/>
  <c r="A4519" i="21"/>
  <c r="A4520" i="21"/>
  <c r="A4521" i="21"/>
  <c r="A4522" i="21"/>
  <c r="A4523" i="21"/>
  <c r="A4524" i="21"/>
  <c r="A4525" i="21"/>
  <c r="A4526" i="21"/>
  <c r="A4527" i="21"/>
  <c r="A4528" i="21"/>
  <c r="A4529" i="21"/>
  <c r="A4530" i="21"/>
  <c r="A4531" i="21"/>
  <c r="A4532" i="21"/>
  <c r="A4533" i="21"/>
  <c r="A4534" i="21"/>
  <c r="A4535" i="21"/>
  <c r="A4536" i="21"/>
  <c r="A4537" i="21"/>
  <c r="A4538" i="21"/>
  <c r="A4539" i="21"/>
  <c r="A4540" i="21"/>
  <c r="A4541" i="21"/>
  <c r="A4542" i="21"/>
  <c r="A4543" i="21"/>
  <c r="A4544" i="21"/>
  <c r="A4545" i="21"/>
  <c r="A4546" i="21"/>
  <c r="A4547" i="21"/>
  <c r="A4548" i="21"/>
  <c r="A4549" i="21"/>
  <c r="A4550" i="21"/>
  <c r="A4551" i="21"/>
  <c r="A4552" i="21"/>
  <c r="A4553" i="21"/>
  <c r="A4554" i="21"/>
  <c r="A4555" i="21"/>
  <c r="A4556" i="21"/>
  <c r="A4557" i="21"/>
  <c r="A4558" i="21"/>
  <c r="A4559" i="21"/>
  <c r="A4560" i="21"/>
  <c r="A4561" i="21"/>
  <c r="A4562" i="21"/>
  <c r="A4563" i="21"/>
  <c r="A4564" i="21"/>
  <c r="A4565" i="21"/>
  <c r="A4566" i="21"/>
  <c r="A4567" i="21"/>
  <c r="A4568" i="21"/>
  <c r="A4569" i="21"/>
  <c r="A4570" i="21"/>
  <c r="A4571" i="21"/>
  <c r="A4572" i="21"/>
  <c r="A4573" i="21"/>
  <c r="A4574" i="21"/>
  <c r="A4575" i="21"/>
  <c r="A4576" i="21"/>
  <c r="A4577" i="21"/>
  <c r="A4578" i="21"/>
  <c r="A4579" i="21"/>
  <c r="A4580" i="21"/>
  <c r="A4581" i="21"/>
  <c r="A4582" i="21"/>
  <c r="A4583" i="21"/>
  <c r="A4584" i="21"/>
  <c r="A4585" i="21"/>
  <c r="A4586" i="21"/>
  <c r="A4587" i="21"/>
  <c r="A4588" i="21"/>
  <c r="A4589" i="21"/>
  <c r="A4590" i="21"/>
  <c r="A4591" i="21"/>
  <c r="A4592" i="21"/>
  <c r="A4593" i="21"/>
  <c r="A4594" i="21"/>
  <c r="A4595" i="21"/>
  <c r="A4596" i="21"/>
  <c r="A4597" i="21"/>
  <c r="A4598" i="21"/>
  <c r="A4599" i="21"/>
  <c r="A4600" i="21"/>
  <c r="A4601" i="21"/>
  <c r="A4602" i="21"/>
  <c r="A4603" i="21"/>
  <c r="A4604" i="21"/>
  <c r="A4605" i="21"/>
  <c r="A4606" i="21"/>
  <c r="A4607" i="21"/>
  <c r="A4608" i="21"/>
  <c r="A4609" i="21"/>
  <c r="A4610" i="21"/>
  <c r="A4611" i="21"/>
  <c r="A4612" i="21"/>
  <c r="A4613" i="21"/>
  <c r="A4614" i="21"/>
  <c r="A4615" i="21"/>
  <c r="A4616" i="21"/>
  <c r="A4617" i="21"/>
  <c r="A4618" i="21"/>
  <c r="A4619" i="21"/>
  <c r="A4620" i="21"/>
  <c r="A4621" i="21"/>
  <c r="A4622" i="21"/>
  <c r="A4623" i="21"/>
  <c r="A4624" i="21"/>
  <c r="A4625" i="21"/>
  <c r="A4626" i="21"/>
  <c r="A4627" i="21"/>
  <c r="A4628" i="21"/>
  <c r="A4629" i="21"/>
  <c r="A4630" i="21"/>
  <c r="A4631" i="21"/>
  <c r="A4632" i="21"/>
  <c r="A4633" i="21"/>
  <c r="A4634" i="21"/>
  <c r="A4635" i="21"/>
  <c r="A4636" i="21"/>
  <c r="A4637" i="21"/>
  <c r="A4638" i="21"/>
  <c r="A4639" i="21"/>
  <c r="A4640" i="21"/>
  <c r="A4641" i="21"/>
  <c r="A4642" i="21"/>
  <c r="A4643" i="21"/>
  <c r="A4644" i="21"/>
  <c r="A4645" i="21"/>
  <c r="A4646" i="21"/>
  <c r="A4647" i="21"/>
  <c r="A4648" i="21"/>
  <c r="A4649" i="21"/>
  <c r="A4650" i="21"/>
  <c r="A4651" i="21"/>
  <c r="A4652" i="21"/>
  <c r="A4653" i="21"/>
  <c r="A4654" i="21"/>
  <c r="A4655" i="21"/>
  <c r="A4656" i="21"/>
  <c r="A4657" i="21"/>
  <c r="A4658" i="21"/>
  <c r="A4659" i="21"/>
  <c r="A4660" i="21"/>
  <c r="A4661" i="21"/>
  <c r="A4662" i="21"/>
  <c r="A4663" i="21"/>
  <c r="A4664" i="21"/>
  <c r="A4665" i="21"/>
  <c r="A4666" i="21"/>
  <c r="A4667" i="21"/>
  <c r="A4668" i="21"/>
  <c r="A4669" i="21"/>
  <c r="A4670" i="21"/>
  <c r="A4671" i="21"/>
  <c r="A4672" i="21"/>
  <c r="A4673" i="21"/>
  <c r="A4674" i="21"/>
  <c r="A4675" i="21"/>
  <c r="A4676" i="21"/>
  <c r="A4677" i="21"/>
  <c r="A4678" i="21"/>
  <c r="A4679" i="21"/>
  <c r="A4680" i="21"/>
  <c r="A4681" i="21"/>
  <c r="A4682" i="21"/>
  <c r="A4683" i="21"/>
  <c r="A4684" i="21"/>
  <c r="A4685" i="21"/>
  <c r="A4686" i="21"/>
  <c r="A4687" i="21"/>
  <c r="A4688" i="21"/>
  <c r="A4689" i="21"/>
  <c r="A4690" i="21"/>
  <c r="A4691" i="21"/>
  <c r="A4692" i="21"/>
  <c r="A4693" i="21"/>
  <c r="A4694" i="21"/>
  <c r="A4695" i="21"/>
  <c r="A4696" i="21"/>
  <c r="A4697" i="21"/>
  <c r="A4698" i="21"/>
  <c r="A4699" i="21"/>
  <c r="A4700" i="21"/>
  <c r="A4701" i="21"/>
  <c r="A4702" i="21"/>
  <c r="A4703" i="21"/>
  <c r="A4704" i="21"/>
  <c r="A4705" i="21"/>
  <c r="A4706" i="21"/>
  <c r="A4707" i="21"/>
  <c r="A4708" i="21"/>
  <c r="A4709" i="21"/>
  <c r="A4710" i="21"/>
  <c r="A4711" i="21"/>
  <c r="A4712" i="21"/>
  <c r="A4713" i="21"/>
  <c r="A4714" i="21"/>
  <c r="A4715" i="21"/>
  <c r="A4716" i="21"/>
  <c r="A4717" i="21"/>
  <c r="A4718" i="21"/>
  <c r="A4719" i="21"/>
  <c r="A4720" i="21"/>
  <c r="A4721" i="21"/>
  <c r="A4722" i="21"/>
  <c r="A4723" i="21"/>
  <c r="A4724" i="21"/>
  <c r="A4725" i="21"/>
  <c r="A4726" i="21"/>
  <c r="A4727" i="21"/>
  <c r="A4728" i="21"/>
  <c r="A4729" i="21"/>
  <c r="A4730" i="21"/>
  <c r="A4731" i="21"/>
  <c r="A4732" i="21"/>
  <c r="A4733" i="21"/>
  <c r="A4734" i="21"/>
  <c r="A4735" i="21"/>
  <c r="A4736" i="21"/>
  <c r="A4737" i="21"/>
  <c r="A4738" i="21"/>
  <c r="A4739" i="21"/>
  <c r="A4740" i="21"/>
  <c r="A4741" i="21"/>
  <c r="A4742" i="21"/>
  <c r="A4743" i="21"/>
  <c r="A4744" i="21"/>
  <c r="A4745" i="21"/>
  <c r="A4746" i="21"/>
  <c r="A4747" i="21"/>
  <c r="A4748" i="21"/>
  <c r="A4749" i="21"/>
  <c r="A4750" i="21"/>
  <c r="A4751" i="21"/>
  <c r="A4752" i="21"/>
  <c r="A4753" i="21"/>
  <c r="A4754" i="21"/>
  <c r="A4755" i="21"/>
  <c r="A4756" i="21"/>
  <c r="A4757" i="21"/>
  <c r="A4758" i="21"/>
  <c r="A4759" i="21"/>
  <c r="A4760" i="21"/>
  <c r="A4761" i="21"/>
  <c r="A4762" i="21"/>
  <c r="A4763" i="21"/>
  <c r="A4764" i="21"/>
  <c r="A4765" i="21"/>
  <c r="A4766" i="21"/>
  <c r="A4767" i="21"/>
  <c r="A4768" i="21"/>
  <c r="A4769" i="21"/>
  <c r="A4770" i="21"/>
  <c r="A4771" i="21"/>
  <c r="A4772" i="21"/>
  <c r="A4773" i="21"/>
  <c r="A4774" i="21"/>
  <c r="A4775" i="21"/>
  <c r="A4776" i="21"/>
  <c r="A4777" i="21"/>
  <c r="A4778" i="21"/>
  <c r="A4779" i="21"/>
  <c r="A4780" i="21"/>
  <c r="A4781" i="21"/>
  <c r="A4782" i="21"/>
  <c r="A4783" i="21"/>
  <c r="A4784" i="21"/>
  <c r="A4785" i="21"/>
  <c r="A4786" i="21"/>
  <c r="A4787" i="21"/>
  <c r="A4788" i="21"/>
  <c r="A4789" i="21"/>
  <c r="A4790" i="21"/>
  <c r="A4791" i="21"/>
  <c r="A4792" i="21"/>
  <c r="A4793" i="21"/>
  <c r="A4794" i="21"/>
  <c r="A4795" i="21"/>
  <c r="A4796" i="21"/>
  <c r="A4797" i="21"/>
  <c r="A4798" i="21"/>
  <c r="A4799" i="21"/>
  <c r="A4800" i="21"/>
  <c r="A4801" i="21"/>
  <c r="A4802" i="21"/>
  <c r="A4803" i="21"/>
  <c r="A4804" i="21"/>
  <c r="A4805" i="21"/>
  <c r="A4806" i="21"/>
  <c r="A4807" i="21"/>
  <c r="A4808" i="21"/>
  <c r="A4809" i="21"/>
  <c r="A4810" i="21"/>
  <c r="A4811" i="21"/>
  <c r="A4812" i="21"/>
  <c r="A4813" i="21"/>
  <c r="A4814" i="21"/>
  <c r="A4815" i="21"/>
  <c r="A4816" i="21"/>
  <c r="A4817" i="21"/>
  <c r="A4818" i="21"/>
  <c r="A4819" i="21"/>
  <c r="A4820" i="21"/>
  <c r="A4821" i="21"/>
  <c r="A4822" i="21"/>
  <c r="A4823" i="21"/>
  <c r="A4824" i="21"/>
  <c r="A4825" i="21"/>
  <c r="A4826" i="21"/>
  <c r="A4827" i="21"/>
  <c r="A4828" i="21"/>
  <c r="A4829" i="21"/>
  <c r="A4830" i="21"/>
  <c r="A4831" i="21"/>
  <c r="A4832" i="21"/>
  <c r="A4833" i="21"/>
  <c r="A4834" i="21"/>
  <c r="A4835" i="21"/>
  <c r="A4836" i="21"/>
  <c r="A4837" i="21"/>
  <c r="A4838" i="21"/>
  <c r="A4839" i="21"/>
  <c r="A4840" i="21"/>
  <c r="A4841" i="21"/>
  <c r="A4842" i="21"/>
  <c r="A4843" i="21"/>
  <c r="A4844" i="21"/>
  <c r="A4845" i="21"/>
  <c r="A4846" i="21"/>
  <c r="A4847" i="21"/>
  <c r="A4848" i="21"/>
  <c r="A4849" i="21"/>
  <c r="A4850" i="21"/>
  <c r="A4851" i="21"/>
  <c r="A4852" i="21"/>
  <c r="A4853" i="21"/>
  <c r="A4854" i="21"/>
  <c r="A4855" i="21"/>
  <c r="A4856" i="21"/>
  <c r="A4857" i="21"/>
  <c r="A4858" i="21"/>
  <c r="A4859" i="21"/>
  <c r="A4860" i="21"/>
  <c r="A4861" i="21"/>
  <c r="A4862" i="21"/>
  <c r="A4863" i="21"/>
  <c r="A4864" i="21"/>
  <c r="A4865" i="21"/>
  <c r="A4866" i="21"/>
  <c r="A4867" i="21"/>
  <c r="A4868" i="21"/>
  <c r="A4869" i="21"/>
  <c r="A4870" i="21"/>
  <c r="A4871" i="21"/>
  <c r="A4872" i="21"/>
  <c r="A4873" i="21"/>
  <c r="A4874" i="21"/>
  <c r="A4875" i="21"/>
  <c r="A4876" i="21"/>
  <c r="A4877" i="21"/>
  <c r="A4878" i="21"/>
  <c r="A4879" i="21"/>
  <c r="A4880" i="21"/>
  <c r="A4881" i="21"/>
  <c r="A4882" i="21"/>
  <c r="A4883" i="21"/>
  <c r="A4884" i="21"/>
  <c r="A4885" i="21"/>
  <c r="A4886" i="21"/>
  <c r="A4887" i="21"/>
  <c r="A4888" i="21"/>
  <c r="A4889" i="21"/>
  <c r="A4890" i="21"/>
  <c r="A4891" i="21"/>
  <c r="A4892" i="21"/>
  <c r="A4893" i="21"/>
  <c r="A4894" i="21"/>
  <c r="A4895" i="21"/>
  <c r="A4896" i="21"/>
  <c r="A4897" i="21"/>
  <c r="A4898" i="21"/>
  <c r="A4899" i="21"/>
  <c r="A4900" i="21"/>
  <c r="A4901" i="21"/>
  <c r="A4902" i="21"/>
  <c r="A4903" i="21"/>
  <c r="A4904" i="21"/>
  <c r="A4905" i="21"/>
  <c r="A4906" i="21"/>
  <c r="A4907" i="21"/>
  <c r="A4908" i="21"/>
  <c r="A4909" i="21"/>
  <c r="A4910" i="21"/>
  <c r="A4911" i="21"/>
  <c r="A4912" i="21"/>
  <c r="A4913" i="21"/>
  <c r="A4914" i="21"/>
  <c r="A4915" i="21"/>
  <c r="A4916" i="21"/>
  <c r="A4917" i="21"/>
  <c r="A4918" i="21"/>
  <c r="A4919" i="21"/>
  <c r="A4920" i="21"/>
  <c r="A4921" i="21"/>
  <c r="A4922" i="21"/>
  <c r="A4923" i="21"/>
  <c r="A4924" i="21"/>
  <c r="A4925" i="21"/>
  <c r="A4926" i="21"/>
  <c r="A4927" i="21"/>
  <c r="A4928" i="21"/>
  <c r="A4929" i="21"/>
  <c r="A4930" i="21"/>
  <c r="A4931" i="21"/>
  <c r="A4932" i="21"/>
  <c r="A4933" i="21"/>
  <c r="A4934" i="21"/>
  <c r="A4935" i="21"/>
  <c r="A4936" i="21"/>
  <c r="A4937" i="21"/>
  <c r="A4938" i="21"/>
  <c r="A4939" i="21"/>
  <c r="A4940" i="21"/>
  <c r="A4941" i="21"/>
  <c r="A4942" i="21"/>
  <c r="A4943" i="21"/>
  <c r="A4944" i="21"/>
  <c r="A4945" i="21"/>
  <c r="A4946" i="21"/>
  <c r="A4947" i="21"/>
  <c r="A4948" i="21"/>
  <c r="A4949" i="21"/>
  <c r="A4950" i="21"/>
  <c r="A4951" i="21"/>
  <c r="A4952" i="21"/>
  <c r="A4953" i="21"/>
  <c r="A4954" i="21"/>
  <c r="A4955" i="21"/>
  <c r="A4956" i="21"/>
  <c r="A4957" i="21"/>
  <c r="A4958" i="21"/>
  <c r="A4959" i="21"/>
  <c r="A4960" i="21"/>
  <c r="A4961" i="21"/>
  <c r="A4962" i="21"/>
  <c r="A4963" i="21"/>
  <c r="A4964" i="21"/>
  <c r="A4965" i="21"/>
  <c r="A4966" i="21"/>
  <c r="A4967" i="21"/>
  <c r="A4968" i="21"/>
  <c r="A4969" i="21"/>
  <c r="A4970" i="21"/>
  <c r="A4971" i="21"/>
  <c r="A4972" i="21"/>
  <c r="A4973" i="21"/>
  <c r="A4974" i="21"/>
  <c r="A4975" i="21"/>
  <c r="A4976" i="21"/>
  <c r="A4977" i="21"/>
  <c r="A4978" i="21"/>
  <c r="A4979" i="21"/>
  <c r="A4980" i="21"/>
  <c r="A4981" i="21"/>
  <c r="A4982" i="21"/>
  <c r="A4983" i="21"/>
  <c r="A4984" i="21"/>
  <c r="A4985" i="21"/>
  <c r="A4986" i="21"/>
  <c r="A4987" i="21"/>
  <c r="A4988" i="21"/>
  <c r="A4989" i="21"/>
  <c r="A4990" i="21"/>
  <c r="A4991" i="21"/>
  <c r="A4992" i="21"/>
  <c r="A4993" i="21"/>
  <c r="A4994" i="21"/>
  <c r="A4995" i="21"/>
  <c r="A4996" i="21"/>
  <c r="A4997" i="21"/>
  <c r="A4998" i="21"/>
  <c r="A4999" i="21"/>
  <c r="A5000" i="21"/>
  <c r="A5001" i="21"/>
  <c r="A5002" i="21"/>
  <c r="A5003" i="21"/>
  <c r="A5004" i="21"/>
  <c r="A5005" i="21"/>
  <c r="A5006" i="21"/>
  <c r="A5007" i="21"/>
  <c r="A5008" i="21"/>
  <c r="A5009" i="21"/>
  <c r="A5010" i="21"/>
  <c r="A5011" i="21"/>
  <c r="A5012" i="21"/>
  <c r="A5013" i="21"/>
  <c r="A5014" i="21"/>
  <c r="A5015" i="21"/>
  <c r="A5016" i="21"/>
  <c r="A5017" i="21"/>
  <c r="A5018" i="21"/>
  <c r="A5019" i="21"/>
  <c r="A5020" i="21"/>
  <c r="A5021" i="21"/>
  <c r="A5022" i="21"/>
  <c r="A5023" i="21"/>
  <c r="A5024" i="21"/>
  <c r="A5025" i="21"/>
  <c r="A5026" i="21"/>
  <c r="A5027" i="21"/>
  <c r="A5028" i="21"/>
  <c r="A5029" i="21"/>
  <c r="A5030" i="21"/>
  <c r="A5031" i="21"/>
  <c r="A5032" i="21"/>
  <c r="A5033" i="21"/>
  <c r="A5034" i="21"/>
  <c r="A5035" i="21"/>
  <c r="A5036" i="21"/>
  <c r="A5037" i="21"/>
  <c r="A5038" i="21"/>
  <c r="A5039" i="21"/>
  <c r="A5040" i="21"/>
  <c r="A5041" i="21"/>
  <c r="A5042" i="21"/>
  <c r="A5043" i="21"/>
  <c r="A5044" i="21"/>
  <c r="A5045" i="21"/>
  <c r="A5046" i="21"/>
  <c r="A5047" i="21"/>
  <c r="A5048" i="21"/>
  <c r="A5049" i="21"/>
  <c r="A5050" i="21"/>
  <c r="A5051" i="21"/>
  <c r="A5052" i="21"/>
  <c r="A5053" i="21"/>
  <c r="A5054" i="21"/>
  <c r="A5055" i="21"/>
  <c r="A5056" i="21"/>
  <c r="A5057" i="21"/>
  <c r="A5058" i="21"/>
  <c r="A5059" i="21"/>
  <c r="A5060" i="21"/>
  <c r="A5061" i="21"/>
  <c r="A5062" i="21"/>
  <c r="A5063" i="21"/>
  <c r="A5064" i="21"/>
  <c r="A5065" i="21"/>
  <c r="A5066" i="21"/>
  <c r="A5067" i="21"/>
  <c r="A5068" i="21"/>
  <c r="A5069" i="21"/>
  <c r="A5070" i="21"/>
  <c r="A5071" i="21"/>
  <c r="A5072" i="21"/>
  <c r="A5073" i="21"/>
  <c r="A5074" i="21"/>
  <c r="A5075" i="21"/>
  <c r="A5076" i="21"/>
  <c r="A5077" i="21"/>
  <c r="A5078" i="21"/>
  <c r="A5079" i="21"/>
  <c r="A5080" i="21"/>
  <c r="A5081" i="21"/>
  <c r="A5082" i="21"/>
  <c r="A5083" i="21"/>
  <c r="A5084" i="21"/>
  <c r="A5085" i="21"/>
  <c r="A5086" i="21"/>
  <c r="A5087" i="21"/>
  <c r="A5088" i="21"/>
  <c r="A5089" i="21"/>
  <c r="A5090" i="21"/>
  <c r="A5091" i="21"/>
  <c r="A5092" i="21"/>
  <c r="A5093" i="21"/>
  <c r="A5094" i="21"/>
  <c r="A5095" i="21"/>
  <c r="A5096" i="21"/>
  <c r="A5097" i="21"/>
  <c r="A5098" i="21"/>
  <c r="A5099" i="21"/>
  <c r="A5100" i="21"/>
  <c r="A5101" i="21"/>
  <c r="A5102" i="21"/>
  <c r="A5103" i="21"/>
  <c r="A5104" i="21"/>
  <c r="A5105" i="21"/>
  <c r="A5106" i="21"/>
  <c r="A5107" i="21"/>
  <c r="A5108" i="21"/>
  <c r="A5109" i="21"/>
  <c r="A5110" i="21"/>
  <c r="A5111" i="21"/>
  <c r="A5112" i="21"/>
  <c r="A5113" i="21"/>
  <c r="A5114" i="21"/>
  <c r="A5115" i="21"/>
  <c r="A5116" i="21"/>
  <c r="A5117" i="21"/>
  <c r="A5118" i="21"/>
  <c r="A5119" i="21"/>
  <c r="A5120" i="21"/>
  <c r="A5121" i="21"/>
  <c r="A5122" i="21"/>
  <c r="A5123" i="21"/>
  <c r="A5124" i="21"/>
  <c r="A5125" i="21"/>
  <c r="A5126" i="21"/>
  <c r="A5127" i="21"/>
  <c r="A5128" i="21"/>
  <c r="A5129" i="21"/>
  <c r="A5130" i="21"/>
  <c r="A5131" i="21"/>
  <c r="A5132" i="21"/>
  <c r="A5133" i="21"/>
  <c r="A5134" i="21"/>
  <c r="A5135" i="21"/>
  <c r="A5136" i="21"/>
  <c r="A5137" i="21"/>
  <c r="A5138" i="21"/>
  <c r="A5139" i="21"/>
  <c r="A5140" i="21"/>
  <c r="A5141" i="21"/>
  <c r="A5142" i="21"/>
  <c r="A5143" i="21"/>
  <c r="A5144" i="21"/>
  <c r="A5145" i="21"/>
  <c r="A5146" i="21"/>
  <c r="A5147" i="21"/>
  <c r="A5148" i="21"/>
  <c r="A5149" i="21"/>
  <c r="A5150" i="21"/>
  <c r="A5151" i="21"/>
  <c r="A5152" i="21"/>
  <c r="A5153" i="21"/>
  <c r="A5154" i="21"/>
  <c r="A5155" i="21"/>
  <c r="A5156" i="21"/>
  <c r="A5157" i="21"/>
  <c r="A5158" i="21"/>
  <c r="A5159" i="21"/>
  <c r="A5160" i="21"/>
  <c r="A5161" i="21"/>
  <c r="A5162" i="21"/>
  <c r="A5163" i="21"/>
  <c r="A5164" i="21"/>
  <c r="A5165" i="21"/>
  <c r="A5166" i="21"/>
  <c r="A5167" i="21"/>
  <c r="A5168" i="21"/>
  <c r="A5169" i="21"/>
  <c r="A5170" i="21"/>
  <c r="A5171" i="21"/>
  <c r="A5172" i="21"/>
  <c r="A5173" i="21"/>
  <c r="A5174" i="21"/>
  <c r="A5175" i="21"/>
  <c r="A5176" i="21"/>
  <c r="A5177" i="21"/>
  <c r="A5178" i="21"/>
  <c r="A5179" i="21"/>
  <c r="A5180" i="21"/>
  <c r="A5181" i="21"/>
  <c r="A5182" i="21"/>
  <c r="A5183" i="21"/>
  <c r="A5184" i="21"/>
  <c r="A5185" i="21"/>
  <c r="A5186" i="21"/>
  <c r="A5187" i="21"/>
  <c r="A5188" i="21"/>
  <c r="A5189" i="21"/>
  <c r="A5190" i="21"/>
  <c r="A5191" i="21"/>
  <c r="A5192" i="21"/>
  <c r="A5193" i="21"/>
  <c r="A5194" i="21"/>
  <c r="A5195" i="21"/>
  <c r="A5196" i="21"/>
  <c r="A5197" i="21"/>
  <c r="A5198" i="21"/>
  <c r="A5199" i="21"/>
  <c r="A5200" i="21"/>
  <c r="A5201" i="21"/>
  <c r="A5202" i="21"/>
  <c r="A5203" i="21"/>
  <c r="A5204" i="21"/>
  <c r="A5205" i="21"/>
  <c r="A5206" i="21"/>
  <c r="A5207" i="21"/>
  <c r="A5208" i="21"/>
  <c r="A5209" i="21"/>
  <c r="A5210" i="21"/>
  <c r="A5211" i="21"/>
  <c r="A5212" i="21"/>
  <c r="A5213" i="21"/>
  <c r="A5214" i="21"/>
  <c r="A5215" i="21"/>
  <c r="A5216" i="21"/>
  <c r="A5217" i="21"/>
  <c r="A5218" i="21"/>
  <c r="A5219" i="21"/>
  <c r="A5220" i="21"/>
  <c r="A5221" i="21"/>
  <c r="A5222" i="21"/>
  <c r="A5223" i="21"/>
  <c r="A5224" i="21"/>
  <c r="A5225" i="21"/>
  <c r="A5226" i="21"/>
  <c r="A5227" i="21"/>
  <c r="A5228" i="21"/>
  <c r="A5229" i="21"/>
  <c r="A5230" i="21"/>
  <c r="A5231" i="21"/>
  <c r="A5232" i="21"/>
  <c r="A5233" i="21"/>
  <c r="A5234" i="21"/>
  <c r="A5235" i="21"/>
  <c r="A5236" i="21"/>
  <c r="A5237" i="21"/>
  <c r="A5238" i="21"/>
  <c r="A5239" i="21"/>
  <c r="A5240" i="21"/>
  <c r="A5241" i="21"/>
  <c r="A5242" i="21"/>
  <c r="A5243" i="21"/>
  <c r="A5244" i="21"/>
  <c r="A5245" i="21"/>
  <c r="A5246" i="21"/>
  <c r="A5247" i="21"/>
  <c r="A5248" i="21"/>
  <c r="A5249" i="21"/>
  <c r="A5250" i="21"/>
  <c r="A5251" i="21"/>
  <c r="A5252" i="21"/>
  <c r="A5253" i="21"/>
  <c r="A5254" i="21"/>
  <c r="A5255" i="21"/>
  <c r="A5256" i="21"/>
  <c r="A5257" i="21"/>
  <c r="A5258" i="21"/>
  <c r="A5259" i="21"/>
  <c r="A5260" i="21"/>
  <c r="A5261" i="21"/>
  <c r="A5262" i="21"/>
  <c r="A5263" i="21"/>
  <c r="A5264" i="21"/>
  <c r="A5265" i="21"/>
  <c r="A5266" i="21"/>
  <c r="A5267" i="21"/>
  <c r="A5268" i="21"/>
  <c r="A5269" i="21"/>
  <c r="A5270" i="21"/>
  <c r="A5271" i="21"/>
  <c r="A5272" i="21"/>
  <c r="A5273" i="21"/>
  <c r="A5274" i="21"/>
  <c r="A5275" i="21"/>
  <c r="A5276" i="21"/>
  <c r="A5277" i="21"/>
  <c r="A5278" i="21"/>
  <c r="A5279" i="21"/>
  <c r="A5280" i="21"/>
  <c r="A5281" i="21"/>
  <c r="A5282" i="21"/>
  <c r="A5283" i="21"/>
  <c r="A5284" i="21"/>
  <c r="A5285" i="21"/>
  <c r="A5286" i="21"/>
  <c r="A5287" i="21"/>
  <c r="A5288" i="21"/>
  <c r="A5289" i="21"/>
  <c r="A5290" i="21"/>
  <c r="A5291" i="21"/>
  <c r="A5292" i="21"/>
  <c r="A5293" i="21"/>
  <c r="A5294" i="21"/>
  <c r="A5295" i="21"/>
  <c r="A5296" i="21"/>
  <c r="A5297" i="21"/>
  <c r="A5298" i="21"/>
  <c r="A5299" i="21"/>
  <c r="A5300" i="21"/>
  <c r="A5301" i="21"/>
  <c r="A5302" i="21"/>
  <c r="A5303" i="21"/>
  <c r="A5304" i="21"/>
  <c r="A5305" i="21"/>
  <c r="A5306" i="21"/>
  <c r="A5307" i="21"/>
  <c r="A5308" i="21"/>
  <c r="A5309" i="21"/>
  <c r="A5310" i="21"/>
  <c r="A5311" i="21"/>
  <c r="A5312" i="21"/>
  <c r="A5313" i="21"/>
  <c r="A5314" i="21"/>
  <c r="A5315" i="21"/>
  <c r="A5316" i="21"/>
  <c r="A5317" i="21"/>
  <c r="A5318" i="21"/>
  <c r="A5319" i="21"/>
  <c r="A5320" i="21"/>
  <c r="A5321" i="21"/>
  <c r="A5322" i="21"/>
  <c r="A5323" i="21"/>
  <c r="A5324" i="21"/>
  <c r="A5325" i="21"/>
  <c r="A5326" i="21"/>
  <c r="A5327" i="21"/>
  <c r="A5328" i="21"/>
  <c r="A5329" i="21"/>
  <c r="A5330" i="21"/>
  <c r="A5331" i="21"/>
  <c r="A5332" i="21"/>
  <c r="A5333" i="21"/>
  <c r="A5334" i="21"/>
  <c r="A5335" i="21"/>
  <c r="A5336" i="21"/>
  <c r="A5337" i="21"/>
  <c r="A5338" i="21"/>
  <c r="A5339" i="21"/>
  <c r="A5340" i="21"/>
  <c r="A5341" i="21"/>
  <c r="A5342" i="21"/>
  <c r="A5343" i="21"/>
  <c r="A5344" i="21"/>
  <c r="A5345" i="21"/>
  <c r="A5346" i="21"/>
  <c r="A5347" i="21"/>
  <c r="A5348" i="21"/>
  <c r="A5349" i="21"/>
  <c r="A5350" i="21"/>
  <c r="A5351" i="21"/>
  <c r="A5352" i="21"/>
  <c r="A5353" i="21"/>
  <c r="A5354" i="21"/>
  <c r="A5355" i="21"/>
  <c r="A5356" i="21"/>
  <c r="A5357" i="21"/>
  <c r="A5358" i="21"/>
  <c r="A5359" i="21"/>
  <c r="A5360" i="21"/>
  <c r="A5361" i="21"/>
  <c r="A5362" i="21"/>
  <c r="A5363" i="21"/>
  <c r="A5364" i="21"/>
  <c r="A5365" i="21"/>
  <c r="A5366" i="21"/>
  <c r="A5367" i="21"/>
  <c r="A5368" i="21"/>
  <c r="A5369" i="21"/>
  <c r="A5370" i="21"/>
  <c r="A5371" i="21"/>
  <c r="A5372" i="21"/>
  <c r="A5373" i="21"/>
  <c r="A5374" i="21"/>
  <c r="A5375" i="21"/>
  <c r="A5376" i="21"/>
  <c r="A5377" i="21"/>
  <c r="A5378" i="21"/>
  <c r="A5379" i="21"/>
  <c r="A5380" i="21"/>
  <c r="A5381" i="21"/>
  <c r="A5382" i="21"/>
  <c r="A5383" i="21"/>
  <c r="A5384" i="21"/>
  <c r="A5385" i="21"/>
  <c r="A5386" i="21"/>
  <c r="A5387" i="21"/>
  <c r="A5388" i="21"/>
  <c r="A5389" i="21"/>
  <c r="A5390" i="21"/>
  <c r="A5391" i="21"/>
  <c r="A5392" i="21"/>
  <c r="A5393" i="21"/>
  <c r="A5394" i="21"/>
  <c r="A5395" i="21"/>
  <c r="A5396" i="21"/>
  <c r="A5397" i="21"/>
  <c r="A5398" i="21"/>
  <c r="A5399" i="21"/>
  <c r="A5400" i="21"/>
  <c r="A5401" i="21"/>
  <c r="A5402" i="21"/>
  <c r="A5403" i="21"/>
  <c r="A5404" i="21"/>
  <c r="A5405" i="21"/>
  <c r="A5406" i="21"/>
  <c r="A5407" i="21"/>
  <c r="A5408" i="21"/>
  <c r="A5409" i="21"/>
  <c r="A5410" i="21"/>
  <c r="A5411" i="21"/>
  <c r="A5412" i="21"/>
  <c r="A5413" i="21"/>
  <c r="A5414" i="21"/>
  <c r="A5415" i="21"/>
  <c r="A5416" i="21"/>
  <c r="A5417" i="21"/>
  <c r="A5418" i="21"/>
  <c r="A5419" i="21"/>
  <c r="A5420" i="21"/>
  <c r="A5421" i="21"/>
  <c r="A5422" i="21"/>
  <c r="A5423" i="21"/>
  <c r="A5424" i="21"/>
  <c r="A5425" i="21"/>
  <c r="A5426" i="21"/>
  <c r="A5427" i="21"/>
  <c r="A5428" i="21"/>
  <c r="A5429" i="21"/>
  <c r="A5430" i="21"/>
  <c r="A5431" i="21"/>
  <c r="A5432" i="21"/>
  <c r="A5433" i="21"/>
  <c r="A5434" i="21"/>
  <c r="A5435" i="21"/>
  <c r="A5436" i="21"/>
  <c r="A5437" i="21"/>
  <c r="A5438" i="21"/>
  <c r="A5439" i="21"/>
  <c r="A5440" i="21"/>
  <c r="A5441" i="21"/>
  <c r="A5442" i="21"/>
  <c r="A5443" i="21"/>
  <c r="A5444" i="21"/>
  <c r="A5445" i="21"/>
  <c r="A5446" i="21"/>
  <c r="A5447" i="21"/>
  <c r="A5448" i="21"/>
  <c r="A5449" i="21"/>
  <c r="A5450" i="21"/>
  <c r="A5451" i="21"/>
  <c r="A5452" i="21"/>
  <c r="A5453" i="21"/>
  <c r="A5454" i="21"/>
  <c r="A5455" i="21"/>
  <c r="A5456" i="21"/>
  <c r="A5457" i="21"/>
  <c r="A5458" i="21"/>
  <c r="A5459" i="21"/>
  <c r="A5460" i="21"/>
  <c r="A5461" i="21"/>
  <c r="A5462" i="21"/>
  <c r="A5463" i="21"/>
  <c r="A5464" i="21"/>
  <c r="A5465" i="21"/>
  <c r="A5466" i="21"/>
  <c r="A5467" i="21"/>
  <c r="A5468" i="21"/>
  <c r="A5469" i="21"/>
  <c r="A5470" i="21"/>
  <c r="A5471" i="21"/>
  <c r="A5472" i="21"/>
  <c r="A5473" i="21"/>
  <c r="A5474" i="21"/>
  <c r="A5475" i="21"/>
  <c r="A5476" i="21"/>
  <c r="A5477" i="21"/>
  <c r="A5478" i="21"/>
  <c r="A5479" i="21"/>
  <c r="A5480" i="21"/>
  <c r="A5481" i="21"/>
  <c r="A5482" i="21"/>
  <c r="A5483" i="21"/>
  <c r="A5484" i="21"/>
  <c r="A5485" i="21"/>
  <c r="A5486" i="21"/>
  <c r="A5487" i="21"/>
  <c r="A5488" i="21"/>
  <c r="A5489" i="21"/>
  <c r="A5490" i="21"/>
  <c r="A5491" i="21"/>
  <c r="A5492" i="21"/>
  <c r="A5493" i="21"/>
  <c r="A5494" i="21"/>
  <c r="A5495" i="21"/>
  <c r="A5496" i="21"/>
  <c r="A5497" i="21"/>
  <c r="A5498" i="21"/>
  <c r="A5499" i="21"/>
  <c r="A5500" i="21"/>
  <c r="A5501" i="21"/>
  <c r="A5502" i="21"/>
  <c r="A5503" i="21"/>
  <c r="A5504" i="21"/>
  <c r="A5505" i="21"/>
  <c r="A5506" i="21"/>
  <c r="A5507" i="21"/>
  <c r="A5508" i="21"/>
  <c r="A5509" i="21"/>
  <c r="A5510" i="21"/>
  <c r="A5511" i="21"/>
  <c r="A5512" i="21"/>
  <c r="A5513" i="21"/>
  <c r="A5514" i="21"/>
  <c r="A5515" i="21"/>
  <c r="A5516" i="21"/>
  <c r="A5517" i="21"/>
  <c r="A5518" i="21"/>
  <c r="A5519" i="21"/>
  <c r="A5520" i="21"/>
  <c r="A5521" i="21"/>
  <c r="A5522" i="21"/>
  <c r="A5523" i="21"/>
  <c r="A5524" i="21"/>
  <c r="A5525" i="21"/>
  <c r="A5526" i="21"/>
  <c r="A5527" i="21"/>
  <c r="A5528" i="21"/>
  <c r="A5529" i="21"/>
  <c r="A5530" i="21"/>
  <c r="A5531" i="21"/>
  <c r="A5532" i="21"/>
  <c r="A5533" i="21"/>
  <c r="A5534" i="21"/>
  <c r="A5535" i="21"/>
  <c r="A5536" i="21"/>
  <c r="A5537" i="21"/>
  <c r="A5538" i="21"/>
  <c r="A5539" i="21"/>
  <c r="A5540" i="21"/>
  <c r="A5541" i="21"/>
  <c r="A5542" i="21"/>
  <c r="A5543" i="21"/>
  <c r="A5544" i="21"/>
  <c r="A5545" i="21"/>
  <c r="A5546" i="21"/>
  <c r="A5547" i="21"/>
  <c r="A5548" i="21"/>
  <c r="A5549" i="21"/>
  <c r="A5550" i="21"/>
  <c r="A5551" i="21"/>
  <c r="A5552" i="21"/>
  <c r="A5553" i="21"/>
  <c r="A5554" i="21"/>
  <c r="A5555" i="21"/>
  <c r="A5556" i="21"/>
  <c r="A5557" i="21"/>
  <c r="A5558" i="21"/>
  <c r="A5559" i="21"/>
  <c r="A5560" i="21"/>
  <c r="A5561" i="21"/>
  <c r="A5562" i="21"/>
  <c r="A5563" i="21"/>
  <c r="A5564" i="21"/>
  <c r="A5565" i="21"/>
  <c r="A5566" i="21"/>
  <c r="A5567" i="21"/>
  <c r="A5568" i="21"/>
  <c r="A5569" i="21"/>
  <c r="A5570" i="21"/>
  <c r="A5571" i="21"/>
  <c r="A5572" i="21"/>
  <c r="A5573" i="21"/>
  <c r="A5574" i="21"/>
  <c r="A5575" i="21"/>
  <c r="A5576" i="21"/>
  <c r="A5577" i="21"/>
  <c r="A5578" i="21"/>
  <c r="A5579" i="21"/>
  <c r="A5580" i="21"/>
  <c r="A5581" i="21"/>
  <c r="A5582" i="21"/>
  <c r="A5583" i="21"/>
  <c r="A5584" i="21"/>
  <c r="A5585" i="21"/>
  <c r="A5586" i="21"/>
  <c r="A5587" i="21"/>
  <c r="A5588" i="21"/>
  <c r="A5589" i="21"/>
  <c r="A5590" i="21"/>
  <c r="A5591" i="21"/>
  <c r="A5592" i="21"/>
  <c r="A5593" i="21"/>
  <c r="A5594" i="21"/>
  <c r="A5595" i="21"/>
  <c r="A5596" i="21"/>
  <c r="A5597" i="21"/>
  <c r="A5598" i="21"/>
  <c r="A5599" i="21"/>
  <c r="A5600" i="21"/>
  <c r="A5601" i="21"/>
  <c r="A5602" i="21"/>
  <c r="A5603" i="21"/>
  <c r="A5604" i="21"/>
  <c r="A5605" i="21"/>
  <c r="A5606" i="21"/>
  <c r="A5607" i="21"/>
  <c r="A5608" i="21"/>
  <c r="A5609" i="21"/>
  <c r="A5610" i="21"/>
  <c r="A5611" i="21"/>
  <c r="A5612" i="21"/>
  <c r="A5613" i="21"/>
  <c r="A5614" i="21"/>
  <c r="A5615" i="21"/>
  <c r="A5616" i="21"/>
  <c r="A5617" i="21"/>
  <c r="A5618" i="21"/>
  <c r="A5619" i="21"/>
  <c r="A5620" i="21"/>
  <c r="A5621" i="21"/>
  <c r="A5622" i="21"/>
  <c r="A5623" i="21"/>
  <c r="A5624" i="21"/>
  <c r="A5625" i="21"/>
  <c r="A5626" i="21"/>
  <c r="A5627" i="21"/>
  <c r="A5628" i="21"/>
  <c r="A5629" i="21"/>
  <c r="A5630" i="21"/>
  <c r="A5631" i="21"/>
  <c r="A5632" i="21"/>
  <c r="A5633" i="21"/>
  <c r="A5634" i="21"/>
  <c r="A5635" i="21"/>
  <c r="A5636" i="21"/>
  <c r="A5637" i="21"/>
  <c r="A5638" i="21"/>
  <c r="A5639" i="21"/>
  <c r="A5640" i="21"/>
  <c r="A5641" i="21"/>
  <c r="A5642" i="21"/>
  <c r="A5643" i="21"/>
  <c r="A5644" i="21"/>
  <c r="A5645" i="21"/>
  <c r="A5646" i="21"/>
  <c r="A5647" i="21"/>
  <c r="A5648" i="21"/>
  <c r="A5649" i="21"/>
  <c r="A5650" i="21"/>
  <c r="A5651" i="21"/>
  <c r="A5652" i="21"/>
  <c r="A5653" i="21"/>
  <c r="A5654" i="21"/>
  <c r="A5655" i="21"/>
  <c r="A5656" i="21"/>
  <c r="A5657" i="21"/>
  <c r="A5658" i="21"/>
  <c r="A5659" i="21"/>
  <c r="A5660" i="21"/>
  <c r="A5661" i="21"/>
  <c r="A5662" i="21"/>
  <c r="A5663" i="21"/>
  <c r="A5664" i="21"/>
  <c r="A5665" i="21"/>
  <c r="A5666" i="21"/>
  <c r="A5667" i="21"/>
  <c r="A5668" i="21"/>
  <c r="A5669" i="21"/>
  <c r="A5670" i="21"/>
  <c r="A5671" i="21"/>
  <c r="A5672" i="21"/>
  <c r="A5673" i="21"/>
  <c r="A5674" i="21"/>
  <c r="A5675" i="21"/>
  <c r="A5676" i="21"/>
  <c r="A5677" i="21"/>
  <c r="A5678" i="21"/>
  <c r="A5679" i="21"/>
  <c r="A5680" i="21"/>
  <c r="A5681" i="21"/>
  <c r="A5682" i="21"/>
  <c r="A5683" i="21"/>
  <c r="A5684" i="21"/>
  <c r="A5685" i="21"/>
  <c r="A5686" i="21"/>
  <c r="A5687" i="21"/>
  <c r="A5688" i="21"/>
  <c r="A5689" i="21"/>
  <c r="A5690" i="21"/>
  <c r="A5691" i="21"/>
  <c r="A5692" i="21"/>
  <c r="A5693" i="21"/>
  <c r="A5694" i="21"/>
  <c r="A5695" i="21"/>
  <c r="A5696" i="21"/>
  <c r="A5697" i="21"/>
  <c r="A5698" i="21"/>
  <c r="A5699" i="21"/>
  <c r="A5700" i="21"/>
  <c r="A5701" i="21"/>
  <c r="A5702" i="21"/>
  <c r="A5703" i="21"/>
  <c r="A5704" i="21"/>
  <c r="A5705" i="21"/>
  <c r="A5706" i="21"/>
  <c r="A5707" i="21"/>
  <c r="A5708" i="21"/>
  <c r="A5709" i="21"/>
  <c r="A5710" i="21"/>
  <c r="A5711" i="21"/>
  <c r="A5712" i="21"/>
  <c r="A5713" i="21"/>
  <c r="A5714" i="21"/>
  <c r="A5715" i="21"/>
  <c r="A5716" i="21"/>
  <c r="A5717" i="21"/>
  <c r="A5718" i="21"/>
  <c r="A5719" i="21"/>
  <c r="A5720" i="21"/>
  <c r="A5721" i="21"/>
  <c r="A5722" i="21"/>
  <c r="A5723" i="21"/>
  <c r="A5724" i="21"/>
  <c r="A5725" i="21"/>
  <c r="A5726" i="21"/>
  <c r="A5727" i="21"/>
  <c r="A5728" i="21"/>
  <c r="A5729" i="21"/>
  <c r="A5730" i="21"/>
  <c r="A5731" i="21"/>
  <c r="A5732" i="21"/>
  <c r="A5733" i="21"/>
  <c r="A5734" i="21"/>
  <c r="A5735" i="21"/>
  <c r="A5736" i="21"/>
  <c r="A5737" i="21"/>
  <c r="A5738" i="21"/>
  <c r="A5739" i="21"/>
  <c r="A5740" i="21"/>
  <c r="A5741" i="21"/>
  <c r="A5742" i="21"/>
  <c r="A5743" i="21"/>
  <c r="A5744" i="21"/>
  <c r="A5745" i="21"/>
  <c r="A5746" i="21"/>
  <c r="A5747" i="21"/>
  <c r="A5748" i="21"/>
  <c r="A5749" i="21"/>
  <c r="A5750" i="21"/>
  <c r="A5751" i="21"/>
  <c r="A5752" i="21"/>
  <c r="A5753" i="21"/>
  <c r="A5754" i="21"/>
  <c r="A5755" i="21"/>
  <c r="A5756" i="21"/>
  <c r="A5757" i="21"/>
  <c r="A5758" i="21"/>
  <c r="A5759" i="21"/>
  <c r="A5760" i="21"/>
  <c r="A5761" i="21"/>
  <c r="A5762" i="21"/>
  <c r="A5763" i="21"/>
  <c r="A5764" i="21"/>
  <c r="A5765" i="21"/>
  <c r="A5766" i="21"/>
  <c r="A5767" i="21"/>
  <c r="A5768" i="21"/>
  <c r="A5769" i="21"/>
  <c r="A5770" i="21"/>
  <c r="A5771" i="21"/>
  <c r="A5772" i="21"/>
  <c r="A5773" i="21"/>
  <c r="A5774" i="21"/>
  <c r="A5775" i="21"/>
  <c r="A5776" i="21"/>
  <c r="A5777" i="21"/>
  <c r="A5778" i="21"/>
  <c r="A5779" i="21"/>
  <c r="A5780" i="21"/>
  <c r="A5781" i="21"/>
  <c r="A5782" i="21"/>
  <c r="A5783" i="21"/>
  <c r="A5784" i="21"/>
  <c r="A5785" i="21"/>
  <c r="A5786" i="21"/>
  <c r="A5787" i="21"/>
  <c r="A5788" i="21"/>
  <c r="A5789" i="21"/>
  <c r="A5790" i="21"/>
  <c r="A5791" i="21"/>
  <c r="A5792" i="21"/>
  <c r="A5793" i="21"/>
  <c r="A5794" i="21"/>
  <c r="A5795" i="21"/>
  <c r="A5796" i="21"/>
  <c r="A5797" i="21"/>
  <c r="A5798" i="21"/>
  <c r="A5799" i="21"/>
  <c r="A5800" i="21"/>
  <c r="A5801" i="21"/>
  <c r="A5802" i="21"/>
  <c r="A5803" i="21"/>
  <c r="A5804" i="21"/>
  <c r="A5805" i="21"/>
  <c r="A5806" i="21"/>
  <c r="A5807" i="21"/>
  <c r="A5808" i="21"/>
  <c r="A5809" i="21"/>
  <c r="A5810" i="21"/>
  <c r="A5811" i="21"/>
  <c r="A5812" i="21"/>
  <c r="A5813" i="21"/>
  <c r="A5814" i="21"/>
  <c r="A5815" i="21"/>
  <c r="A5816" i="21"/>
  <c r="A5817" i="21"/>
  <c r="A5818" i="21"/>
  <c r="A5819" i="21"/>
  <c r="A5820" i="21"/>
  <c r="A5821" i="21"/>
  <c r="A5822" i="21"/>
  <c r="A5823" i="21"/>
  <c r="A5824" i="21"/>
  <c r="A5825" i="21"/>
  <c r="A5826" i="21"/>
  <c r="A5827" i="21"/>
  <c r="A5828" i="21"/>
  <c r="A5829" i="21"/>
  <c r="A5830" i="21"/>
  <c r="A5831" i="21"/>
  <c r="A5832" i="21"/>
  <c r="A5833" i="21"/>
  <c r="A5834" i="21"/>
  <c r="A5835" i="21"/>
  <c r="A5836" i="21"/>
  <c r="A5837" i="21"/>
  <c r="A5838" i="21"/>
  <c r="A5839" i="21"/>
  <c r="A5840" i="21"/>
  <c r="A5841" i="21"/>
  <c r="A5842" i="21"/>
  <c r="A5843" i="21"/>
  <c r="A5844" i="21"/>
  <c r="A5845" i="21"/>
  <c r="A5846" i="21"/>
  <c r="A5847" i="21"/>
  <c r="A5848" i="21"/>
  <c r="A5849" i="21"/>
  <c r="A5850" i="21"/>
  <c r="A5851" i="21"/>
  <c r="A5852" i="21"/>
  <c r="A5853" i="21"/>
  <c r="A5854" i="21"/>
  <c r="A5855" i="21"/>
  <c r="A5856" i="21"/>
  <c r="A5857" i="21"/>
  <c r="A5858" i="21"/>
  <c r="A5859" i="21"/>
  <c r="A5860" i="21"/>
  <c r="A5861" i="21"/>
  <c r="A5862" i="21"/>
  <c r="A5863" i="21"/>
  <c r="A5864" i="21"/>
  <c r="A5865" i="21"/>
  <c r="A5866" i="21"/>
  <c r="A5867" i="21"/>
  <c r="A5868" i="21"/>
  <c r="A5869" i="21"/>
  <c r="A5870" i="21"/>
  <c r="A5871" i="21"/>
  <c r="A5872" i="21"/>
  <c r="A5873" i="21"/>
  <c r="A5874" i="21"/>
  <c r="A5875" i="21"/>
  <c r="A5876" i="21"/>
  <c r="A5877" i="21"/>
  <c r="A5878" i="21"/>
  <c r="A5879" i="21"/>
  <c r="A5880" i="21"/>
  <c r="A5881" i="21"/>
  <c r="A5882" i="21"/>
  <c r="A5883" i="21"/>
  <c r="A5884" i="21"/>
  <c r="A5885" i="21"/>
  <c r="A5886" i="21"/>
  <c r="A5887" i="21"/>
  <c r="A5888" i="21"/>
  <c r="A5889" i="21"/>
  <c r="A5890" i="21"/>
  <c r="A5891" i="21"/>
  <c r="A5892" i="21"/>
  <c r="A5893" i="21"/>
  <c r="A5894" i="21"/>
  <c r="A5895" i="21"/>
  <c r="A5896" i="21"/>
  <c r="A5897" i="21"/>
  <c r="A5898" i="21"/>
  <c r="A5899" i="21"/>
  <c r="A5900" i="21"/>
  <c r="A5901" i="21"/>
  <c r="A5902" i="21"/>
  <c r="A5903" i="21"/>
  <c r="A5904" i="21"/>
  <c r="A5905" i="21"/>
  <c r="A5906" i="21"/>
  <c r="A5907" i="21"/>
  <c r="A5908" i="21"/>
  <c r="A5909" i="21"/>
  <c r="A5910" i="21"/>
  <c r="A5911" i="21"/>
  <c r="A5912" i="21"/>
  <c r="A5913" i="21"/>
  <c r="A5914" i="21"/>
  <c r="A5915" i="21"/>
  <c r="A5916" i="21"/>
  <c r="A5917" i="21"/>
  <c r="A5918" i="21"/>
  <c r="A5919" i="21"/>
  <c r="A5920" i="21"/>
  <c r="A5921" i="21"/>
  <c r="A5922" i="21"/>
  <c r="A5923" i="21"/>
  <c r="A5924" i="21"/>
  <c r="A5925" i="21"/>
  <c r="A5926" i="21"/>
  <c r="A5927" i="21"/>
  <c r="A5928" i="21"/>
  <c r="A5929" i="21"/>
  <c r="A5930" i="21"/>
  <c r="A5931" i="21"/>
  <c r="A5932" i="21"/>
  <c r="A5933" i="21"/>
  <c r="A5934" i="21"/>
  <c r="A5935" i="21"/>
  <c r="A5936" i="21"/>
  <c r="A5937" i="21"/>
  <c r="A5938" i="21"/>
  <c r="A5939" i="21"/>
  <c r="A5940" i="21"/>
  <c r="A5941" i="21"/>
  <c r="A5942" i="21"/>
  <c r="A5943" i="21"/>
  <c r="A5944" i="21"/>
  <c r="A5945" i="21"/>
  <c r="A5946" i="21"/>
  <c r="A5947" i="21"/>
  <c r="A5948" i="21"/>
  <c r="A5949" i="21"/>
  <c r="A5950" i="21"/>
  <c r="A5951" i="21"/>
  <c r="A5952" i="21"/>
  <c r="A5953" i="21"/>
  <c r="A5954" i="21"/>
  <c r="A5955" i="21"/>
  <c r="A5956" i="21"/>
  <c r="A5957" i="21"/>
  <c r="A5958" i="21"/>
  <c r="A5959" i="21"/>
  <c r="A5960" i="21"/>
  <c r="A5961" i="21"/>
  <c r="A5962" i="21"/>
  <c r="A5963" i="21"/>
  <c r="A5964" i="21"/>
  <c r="A5965" i="21"/>
  <c r="A5966" i="21"/>
  <c r="A5967" i="21"/>
  <c r="A5968" i="21"/>
  <c r="A5969" i="21"/>
  <c r="A5970" i="21"/>
  <c r="A5971" i="21"/>
  <c r="A5972" i="21"/>
  <c r="A5973" i="21"/>
  <c r="A5974" i="21"/>
  <c r="A5975" i="21"/>
  <c r="A5976" i="21"/>
  <c r="A5977" i="21"/>
  <c r="A5978" i="21"/>
  <c r="A5979" i="21"/>
  <c r="A5980" i="21"/>
  <c r="A5981" i="21"/>
  <c r="A5982" i="21"/>
  <c r="A5983" i="21"/>
  <c r="A5984" i="21"/>
  <c r="A5985" i="21"/>
  <c r="A5986" i="21"/>
  <c r="A5987" i="21"/>
  <c r="A5988" i="21"/>
  <c r="A5989" i="21"/>
  <c r="A5990" i="21"/>
  <c r="A5991" i="21"/>
  <c r="A5992" i="21"/>
  <c r="A5993" i="21"/>
  <c r="A5994" i="21"/>
  <c r="A5995" i="21"/>
  <c r="A5996" i="21"/>
  <c r="A5997" i="21"/>
  <c r="A5998" i="21"/>
  <c r="A5999" i="21"/>
  <c r="A6000" i="21"/>
  <c r="A6001" i="21"/>
  <c r="A6002" i="21"/>
  <c r="A6003" i="21"/>
  <c r="A6004" i="21"/>
  <c r="A5" i="2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O5" i="24" s="1"/>
  <c r="AC5" i="7" a="1"/>
  <c r="AC5" i="7" s="1"/>
  <c r="X5" i="7" a="1"/>
  <c r="X5" i="7" s="1"/>
  <c r="D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a="1"/>
  <c r="AF5" i="7" s="1"/>
  <c r="T5" i="7"/>
  <c r="E5" i="24" s="1"/>
  <c r="R5" i="7"/>
  <c r="D5" i="24" s="1"/>
  <c r="J5" i="7"/>
  <c r="G5" i="24" s="1"/>
  <c r="U5" i="20"/>
  <c r="S5" i="7"/>
  <c r="F5" i="24" s="1"/>
  <c r="W5" i="7"/>
  <c r="B5" i="7"/>
  <c r="C5" i="20"/>
  <c r="D5" i="7" s="1"/>
  <c r="F5" i="7" s="1"/>
  <c r="B5" i="20"/>
  <c r="C5" i="7" s="1"/>
  <c r="B5" i="24" s="1"/>
  <c r="F6" i="20"/>
  <c r="D15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21" i="20" l="1"/>
  <c r="C20" i="20"/>
  <c r="C10" i="20"/>
  <c r="C11" i="20"/>
  <c r="C7" i="20"/>
  <c r="C26" i="20"/>
  <c r="C8" i="20"/>
  <c r="C15" i="20"/>
  <c r="C30" i="20"/>
  <c r="C27" i="20"/>
  <c r="C13" i="20"/>
  <c r="C25" i="20"/>
  <c r="C12" i="20"/>
  <c r="C24" i="20"/>
  <c r="C14" i="20"/>
  <c r="C22" i="20"/>
  <c r="C18" i="20"/>
  <c r="B13" i="20"/>
  <c r="B29" i="20"/>
  <c r="C9" i="20"/>
  <c r="B30" i="20"/>
  <c r="B7" i="20"/>
  <c r="B28" i="20"/>
  <c r="B8" i="20"/>
  <c r="B26" i="20"/>
  <c r="B10" i="20"/>
  <c r="B25" i="20"/>
  <c r="B19" i="20"/>
  <c r="B18" i="20"/>
  <c r="B16" i="20"/>
  <c r="B12" i="20"/>
  <c r="B17" i="20"/>
  <c r="C19" i="20"/>
  <c r="C19" i="23"/>
  <c r="B9" i="20"/>
  <c r="B27" i="20"/>
  <c r="B15" i="20"/>
  <c r="C23" i="20"/>
  <c r="B11" i="20"/>
  <c r="B23" i="20"/>
  <c r="B21" i="20"/>
  <c r="C29" i="20"/>
  <c r="C17" i="20"/>
  <c r="B24" i="20"/>
  <c r="B14" i="20"/>
  <c r="B22" i="20"/>
  <c r="B20" i="20"/>
  <c r="C28" i="20"/>
  <c r="C16" i="20"/>
  <c r="E19" i="23"/>
  <c r="B6" i="20"/>
  <c r="C6" i="20"/>
  <c r="J5" i="24"/>
  <c r="M5" i="24"/>
  <c r="K5" i="24"/>
  <c r="H5" i="24"/>
  <c r="L5" i="24"/>
  <c r="AE5" i="7"/>
  <c r="I5" i="24"/>
  <c r="C5" i="24"/>
  <c r="E5" i="7"/>
  <c r="C23" i="23" l="1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<sst xmlns="http://schemas.openxmlformats.org/spreadsheetml/2006/main" count="10811" uniqueCount="1473">
  <si>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</si>
  <si>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</si>
  <si>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</si>
  <si>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</si>
  <si>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</si>
  <si>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</si>
  <si>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</si>
  <si>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</si>
  <si>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</si>
  <si>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</si>
  <si>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</si>
  <si>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</si>
  <si>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</si>
  <si>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</si>
  <si>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</si>
  <si>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</si>
  <si>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</si>
  <si>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</si>
  <si>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</si>
  <si>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</si>
  <si>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</si>
  <si>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</si>
  <si>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</si>
  <si>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</si>
  <si>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</si>
  <si>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</si>
  <si>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</si>
  <si>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</si>
  <si>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</si>
  <si>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</si>
  <si>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</si>
  <si>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</si>
  <si>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</si>
  <si>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</si>
  <si>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</si>
  <si>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</si>
  <si>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</si>
  <si>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</si>
  <si>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</si>
  <si>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</si>
  <si>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</si>
  <si>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</si>
  <si>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</si>
  <si>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</si>
  <si>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</si>
  <si>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</si>
  <si>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</si>
  <si>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</si>
  <si>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</si>
  <si>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</si>
  <si>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</si>
  <si>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</si>
  <si>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</si>
  <si>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</si>
  <si>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</si>
  <si>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</si>
  <si>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</si>
  <si>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</si>
  <si>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</si>
  <si>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</si>
  <si>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</si>
  <si>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</si>
  <si>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</si>
  <si>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</si>
  <si>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</si>
  <si>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</si>
  <si>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</si>
  <si>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</si>
  <si>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</si>
  <si>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</si>
  <si>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</si>
  <si>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</si>
  <si>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</si>
  <si>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</si>
  <si>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</si>
  <si>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</si>
  <si>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</si>
  <si>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</si>
  <si>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</si>
  <si>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</si>
  <si>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</si>
  <si>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</si>
  <si>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</si>
  <si>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</si>
  <si>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</si>
  <si>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</si>
  <si>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</si>
  <si>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</si>
  <si>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</si>
  <si>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</si>
  <si>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</si>
  <si>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</si>
  <si>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</si>
  <si>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</si>
  <si>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</si>
  <si>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</si>
  <si>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</si>
  <si>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</si>
  <si>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</si>
  <si>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</si>
  <si>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</si>
  <si>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</si>
  <si>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</si>
  <si>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</si>
  <si>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</si>
  <si>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</si>
  <si>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</si>
  <si>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</si>
  <si>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</si>
  <si>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</si>
  <si>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</si>
  <si>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</si>
  <si>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</si>
  <si>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</si>
  <si>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</si>
  <si>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</si>
  <si>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</si>
  <si>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</si>
  <si>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</si>
  <si>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</si>
  <si>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</si>
  <si>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</si>
  <si>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</si>
  <si>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</si>
  <si>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</si>
  <si>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</si>
  <si>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</si>
  <si>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</si>
  <si>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</si>
  <si>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</si>
  <si>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</si>
  <si>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</si>
  <si>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</si>
  <si>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</si>
  <si>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</si>
  <si>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</si>
  <si>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</si>
  <si>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</si>
  <si>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</si>
  <si>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</si>
  <si>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</si>
  <si>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</si>
  <si>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</si>
  <si>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</si>
  <si>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</si>
  <si>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</si>
  <si>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</si>
  <si>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</si>
  <si>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</si>
  <si>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</si>
  <si>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</si>
  <si>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</si>
  <si>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</si>
  <si>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</si>
  <si>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</si>
  <si>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</si>
  <si>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</si>
  <si>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</si>
  <si>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</si>
  <si>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</si>
  <si>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</si>
  <si>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</si>
  <si>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</si>
  <si>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</si>
  <si>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</si>
  <si>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</si>
  <si>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</si>
  <si>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</si>
  <si>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</si>
  <si>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</si>
  <si>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</si>
  <si>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</si>
  <si>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</si>
  <si>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</si>
  <si>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</si>
  <si>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</si>
  <si>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</si>
  <si>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</si>
  <si>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</si>
  <si>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</si>
  <si>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</si>
  <si>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</si>
  <si>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</si>
  <si>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</si>
  <si>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</si>
  <si>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</si>
  <si>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</si>
  <si>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</si>
  <si>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</si>
  <si>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</si>
  <si>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</si>
  <si>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</si>
  <si>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</si>
  <si>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</si>
  <si>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</si>
  <si>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</si>
  <si>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</si>
  <si>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</si>
  <si>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</si>
  <si>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</si>
  <si>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</si>
  <si>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</si>
  <si>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</si>
  <si>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</si>
  <si>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</si>
  <si>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</si>
  <si>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</si>
  <si>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</si>
  <si>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</si>
  <si>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</si>
  <si>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</si>
  <si>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</si>
  <si>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</si>
  <si>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</si>
  <si>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</si>
  <si>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</si>
  <si>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</si>
  <si>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</si>
  <si>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</si>
  <si>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</si>
  <si>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</si>
  <si>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</si>
  <si>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</si>
  <si>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</si>
  <si>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</si>
  <si>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</si>
  <si>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</si>
  <si>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</si>
  <si>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</si>
  <si>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</si>
  <si>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</si>
  <si>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</si>
  <si>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</si>
  <si>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</si>
  <si>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</si>
  <si>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</si>
  <si>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</si>
  <si>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</si>
  <si>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</si>
  <si>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</si>
  <si>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</si>
  <si>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</si>
  <si>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</si>
  <si>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</si>
  <si>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</si>
  <si>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</si>
  <si>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</si>
  <si>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</si>
  <si>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</si>
  <si>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</si>
  <si>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Abhilasha - JLG Loans-BiWeekly-Migrated</t>
  </si>
  <si>
    <t>SC</t>
  </si>
  <si>
    <t>HINDU</t>
  </si>
  <si>
    <t>Agriculture &amp; Farming</t>
  </si>
  <si>
    <t>Chetana</t>
  </si>
  <si>
    <t>Vegetable vending</t>
  </si>
  <si>
    <t>OBC</t>
  </si>
  <si>
    <t>ST</t>
  </si>
  <si>
    <t>Abhilasha - JLG Loans-Monthly-Migrated</t>
  </si>
  <si>
    <t>Interim Loans-Monthly-Migrated</t>
  </si>
  <si>
    <t>Ration shop</t>
  </si>
  <si>
    <t>BC</t>
  </si>
  <si>
    <t>Tent House</t>
  </si>
  <si>
    <t>Unnati</t>
  </si>
  <si>
    <t>Fisheries</t>
  </si>
  <si>
    <t>JAYANTI MEHER</t>
  </si>
  <si>
    <t>Agarbathi Making</t>
  </si>
  <si>
    <t>Sabita</t>
  </si>
  <si>
    <t>5</t>
  </si>
  <si>
    <t>8 Yrs</t>
  </si>
  <si>
    <t>&gt; 6 to 10 Years</t>
  </si>
  <si>
    <t>07-Nov-2023</t>
  </si>
  <si>
    <t>Open</t>
  </si>
  <si>
    <t>0</t>
  </si>
  <si>
    <t>02-Jan-2024</t>
  </si>
  <si>
    <t>3</t>
  </si>
  <si>
    <t>7 Yrs</t>
  </si>
  <si>
    <t>07-Feb-2024</t>
  </si>
  <si>
    <t>IL-1</t>
  </si>
  <si>
    <t>07-Aug-2024</t>
  </si>
  <si>
    <t>09-Aug-2023</t>
  </si>
  <si>
    <t>02-Feb-2024</t>
  </si>
  <si>
    <t>2</t>
  </si>
  <si>
    <t>26-Dec-2023</t>
  </si>
  <si>
    <t>6 Yrs</t>
  </si>
  <si>
    <t>&gt; 4 to 6 Years</t>
  </si>
  <si>
    <t>1</t>
  </si>
  <si>
    <t>31-Mar-2022</t>
  </si>
  <si>
    <t>4</t>
  </si>
  <si>
    <t>5 Yrs</t>
  </si>
  <si>
    <t>22 Mar 2021</t>
  </si>
  <si>
    <t>1 Yrs</t>
  </si>
  <si>
    <t>&lt;= 2 Years</t>
  </si>
  <si>
    <t>2 Yrs</t>
  </si>
  <si>
    <t>10 Yrs</t>
  </si>
  <si>
    <t>30-Sep-2021</t>
  </si>
  <si>
    <t>02-Sep-2024</t>
  </si>
  <si>
    <t>GL-8</t>
  </si>
  <si>
    <t>&gt; 10 Years</t>
  </si>
  <si>
    <t>09-Jul-2025</t>
  </si>
  <si>
    <t>08-Jun-2024</t>
  </si>
  <si>
    <t>01-Jul-2024</t>
  </si>
  <si>
    <t>08-Aug-2024</t>
  </si>
  <si>
    <t>08-Jul-2025</t>
  </si>
  <si>
    <t>9 Yrs</t>
  </si>
  <si>
    <t>GL-6</t>
  </si>
  <si>
    <t>08-Jul-2024</t>
  </si>
  <si>
    <t>3 Yrs</t>
  </si>
  <si>
    <t>&gt; 2 to 4 Years</t>
  </si>
  <si>
    <t>03-Apr-2024</t>
  </si>
  <si>
    <t>08-May-2024</t>
  </si>
  <si>
    <t>08-Jan-2024</t>
  </si>
  <si>
    <t>GL-2</t>
  </si>
  <si>
    <t>Uttar Kumar Mohanandia/SF0088808</t>
  </si>
  <si>
    <t>TAILORING</t>
  </si>
  <si>
    <t>Blue Lemon Loans-Monthly-Migrated</t>
  </si>
  <si>
    <t>SAI</t>
  </si>
  <si>
    <t>Kirana shop</t>
  </si>
  <si>
    <t>GENERAL</t>
  </si>
  <si>
    <t>10</t>
  </si>
  <si>
    <t>6</t>
  </si>
  <si>
    <t>11 Yrs</t>
  </si>
  <si>
    <t>4 Yrs</t>
  </si>
  <si>
    <t>12-Aug-2023</t>
  </si>
  <si>
    <t>10-Apr-2024</t>
  </si>
  <si>
    <t>10-Sep-2024</t>
  </si>
  <si>
    <t>Chetana Loans-Montly-Migrated</t>
  </si>
  <si>
    <t>CHRISTIAN</t>
  </si>
  <si>
    <t>30-Jan-2024</t>
  </si>
  <si>
    <t>15 Oct 2019</t>
  </si>
  <si>
    <t>14-Feb-2024</t>
  </si>
  <si>
    <t>14-Aug-2024</t>
  </si>
  <si>
    <t>05-Jun-2024</t>
  </si>
  <si>
    <t>13-Jun-2019</t>
  </si>
  <si>
    <t>13 Jun 2019</t>
  </si>
  <si>
    <t>24-Mar-2024</t>
  </si>
  <si>
    <t>05-Jan-2023</t>
  </si>
  <si>
    <t>06-Mar-2024</t>
  </si>
  <si>
    <t>05-Sep-2023</t>
  </si>
  <si>
    <t>21-Dec-2020</t>
  </si>
  <si>
    <t>21 Dec 2020</t>
  </si>
  <si>
    <t>11</t>
  </si>
  <si>
    <t>24-Mar-2021</t>
  </si>
  <si>
    <t>24 Mar 2021</t>
  </si>
  <si>
    <t>03 May 2019</t>
  </si>
  <si>
    <t>14-May-2024</t>
  </si>
  <si>
    <t>Berhampur</t>
  </si>
  <si>
    <t>Nabarangpur</t>
  </si>
  <si>
    <t>Umarkote</t>
  </si>
  <si>
    <t>ORGL0600</t>
  </si>
  <si>
    <t>SF0047576</t>
  </si>
  <si>
    <t>James Harijan</t>
  </si>
  <si>
    <t>Cloth Business</t>
  </si>
  <si>
    <t>Fancy Shop</t>
  </si>
  <si>
    <t>RADHA</t>
  </si>
  <si>
    <t>Maa</t>
  </si>
  <si>
    <t>Maa Tarini</t>
  </si>
  <si>
    <t>Wed</t>
  </si>
  <si>
    <t>14-Sep-2023</t>
  </si>
  <si>
    <t>9</t>
  </si>
  <si>
    <t>Tue</t>
  </si>
  <si>
    <t>7</t>
  </si>
  <si>
    <t>BASANTI</t>
  </si>
  <si>
    <t>8</t>
  </si>
  <si>
    <t>MAA</t>
  </si>
  <si>
    <t>Maa Kali</t>
  </si>
  <si>
    <t>23-Sep-2024</t>
  </si>
  <si>
    <t>Groceries shop</t>
  </si>
  <si>
    <t>Sastri Nagar</t>
  </si>
  <si>
    <t>194</t>
  </si>
  <si>
    <t>CID060012429</t>
  </si>
  <si>
    <t>04-Oct-2018</t>
  </si>
  <si>
    <t>04 Oct 2018</t>
  </si>
  <si>
    <t>maa</t>
  </si>
  <si>
    <t>RATNA</t>
  </si>
  <si>
    <t>MAA TARINI</t>
  </si>
  <si>
    <t>MUSLIM</t>
  </si>
  <si>
    <t>MALATI</t>
  </si>
  <si>
    <t>Maa Durga</t>
  </si>
  <si>
    <t>03-Jul-2025</t>
  </si>
  <si>
    <t>Kacharapada</t>
  </si>
  <si>
    <t>355948</t>
  </si>
  <si>
    <t>SID951374939943</t>
  </si>
  <si>
    <t>Sephali</t>
  </si>
  <si>
    <t>09-May-2019</t>
  </si>
  <si>
    <t>09 May 2019</t>
  </si>
  <si>
    <t>12</t>
  </si>
  <si>
    <t>20-May-2019</t>
  </si>
  <si>
    <t>20 May 2019</t>
  </si>
  <si>
    <t>P.H.D. Colony</t>
  </si>
  <si>
    <t>28</t>
  </si>
  <si>
    <t>SID2125308321</t>
  </si>
  <si>
    <t>NAMITA CHAKRABARTI   (W/O : AC</t>
  </si>
  <si>
    <t>Electrical and Elect</t>
  </si>
  <si>
    <t>ANITA</t>
  </si>
  <si>
    <t>SID951373911008</t>
  </si>
  <si>
    <t>25-Aug-2022</t>
  </si>
  <si>
    <t>RUBI</t>
  </si>
  <si>
    <t>08-Jul-2019</t>
  </si>
  <si>
    <t>08 Jul 2019</t>
  </si>
  <si>
    <t>161</t>
  </si>
  <si>
    <t>Jai maa Durga</t>
  </si>
  <si>
    <t>CID060002603</t>
  </si>
  <si>
    <t>PUTUL BEPARI</t>
  </si>
  <si>
    <t>CID060002583</t>
  </si>
  <si>
    <t>ANNA SARKAR</t>
  </si>
  <si>
    <t>SUSAMA</t>
  </si>
  <si>
    <t>19-Aug-2019</t>
  </si>
  <si>
    <t>19 Aug 2019</t>
  </si>
  <si>
    <t>23-Aug-2019</t>
  </si>
  <si>
    <t>SID2125488317</t>
  </si>
  <si>
    <t>BHABA BAGH</t>
  </si>
  <si>
    <t>11-Jun-2025</t>
  </si>
  <si>
    <t>18-Oct-2023</t>
  </si>
  <si>
    <t>13-Mar-2024</t>
  </si>
  <si>
    <t>199</t>
  </si>
  <si>
    <t>HARE KRISHNA</t>
  </si>
  <si>
    <t>SID951372863830</t>
  </si>
  <si>
    <t>BIPASI MAJUMDAR</t>
  </si>
  <si>
    <t>08-Nov-2019</t>
  </si>
  <si>
    <t>08 Nov 2019</t>
  </si>
  <si>
    <t>25-Nov-2019</t>
  </si>
  <si>
    <t>25 Nov 2019</t>
  </si>
  <si>
    <t>CID060002647</t>
  </si>
  <si>
    <t>Tapasi Bepari</t>
  </si>
  <si>
    <t>CID060002661</t>
  </si>
  <si>
    <t>SIBANI BEPARI</t>
  </si>
  <si>
    <t>24-May-2022</t>
  </si>
  <si>
    <t>09 Dec 2019</t>
  </si>
  <si>
    <t>15-Jul-2025</t>
  </si>
  <si>
    <t>20-Feb-2020</t>
  </si>
  <si>
    <t>04-Jan-2020</t>
  </si>
  <si>
    <t>04 Jan 2020</t>
  </si>
  <si>
    <t>07-Jan-2025</t>
  </si>
  <si>
    <t>26-Sep-2022</t>
  </si>
  <si>
    <t>Sastri Nagar 194 G1</t>
  </si>
  <si>
    <t>CID060013483</t>
  </si>
  <si>
    <t>SUPRIYA HARIJAN</t>
  </si>
  <si>
    <t>01-Jan-2020</t>
  </si>
  <si>
    <t>01 Jan 2020</t>
  </si>
  <si>
    <t>20-Dec-2019</t>
  </si>
  <si>
    <t>CID060001302</t>
  </si>
  <si>
    <t>SOBHA</t>
  </si>
  <si>
    <t>04-Feb-2020</t>
  </si>
  <si>
    <t>SID951374833058</t>
  </si>
  <si>
    <t>KANCHAN   (W/O : SAMAR)</t>
  </si>
  <si>
    <t>21-Dec-2019</t>
  </si>
  <si>
    <t>21 Dec 2019</t>
  </si>
  <si>
    <t>SID951374038118</t>
  </si>
  <si>
    <t>JUTHIKA</t>
  </si>
  <si>
    <t>07-Feb-2020</t>
  </si>
  <si>
    <t>07 Feb 2020</t>
  </si>
  <si>
    <t>05-Oct-2022</t>
  </si>
  <si>
    <t>20 Dec 2019</t>
  </si>
  <si>
    <t>CID060002745</t>
  </si>
  <si>
    <t>JAYANTI MANDAL   (W/O : Bidhan</t>
  </si>
  <si>
    <t>SID2125364640</t>
  </si>
  <si>
    <t>LILA MANDAL   (W/O : NIRMAL MA</t>
  </si>
  <si>
    <t>SID951372818134</t>
  </si>
  <si>
    <t>PRIYAMKA</t>
  </si>
  <si>
    <t>09-Jan-2020</t>
  </si>
  <si>
    <t>09 Jan 2020</t>
  </si>
  <si>
    <t>CID060011893</t>
  </si>
  <si>
    <t>JASHABANTI</t>
  </si>
  <si>
    <t>160</t>
  </si>
  <si>
    <t>SID2125345350</t>
  </si>
  <si>
    <t>30-Sep-2022</t>
  </si>
  <si>
    <t>SID951374301522</t>
  </si>
  <si>
    <t>UMAKANTI</t>
  </si>
  <si>
    <t>18-Aug-2023</t>
  </si>
  <si>
    <t>09-Oct-2021</t>
  </si>
  <si>
    <t>Agri and Allied</t>
  </si>
  <si>
    <t>57</t>
  </si>
  <si>
    <t>CID060008072</t>
  </si>
  <si>
    <t>BHAN</t>
  </si>
  <si>
    <t>17-Jul-2020</t>
  </si>
  <si>
    <t>17 Jul 2020</t>
  </si>
  <si>
    <t>20-Aug-2020</t>
  </si>
  <si>
    <t>20 Aug 2020</t>
  </si>
  <si>
    <t>CID060012373</t>
  </si>
  <si>
    <t>14-Jul-2020</t>
  </si>
  <si>
    <t>14 Jul 2020</t>
  </si>
  <si>
    <t>SID951372794651</t>
  </si>
  <si>
    <t>SUNANDA SANGITAMALA</t>
  </si>
  <si>
    <t>17-Mar-2023</t>
  </si>
  <si>
    <t>25 Aug 2020</t>
  </si>
  <si>
    <t>SID2125736591</t>
  </si>
  <si>
    <t>BULATI BISWAS   (W/O : SASAN )</t>
  </si>
  <si>
    <t>04-May-2023</t>
  </si>
  <si>
    <t>20-Oct-2020</t>
  </si>
  <si>
    <t>20 Oct 2020</t>
  </si>
  <si>
    <t>CID060013859</t>
  </si>
  <si>
    <t>PRABHATI DAS   (W/O : NITAI)</t>
  </si>
  <si>
    <t>26-Oct-2020</t>
  </si>
  <si>
    <t>26 Oct 2020</t>
  </si>
  <si>
    <t>10-Nov-2022</t>
  </si>
  <si>
    <t>CID060013731</t>
  </si>
  <si>
    <t>NILIMA MANDAL   (W/O : MAHADEB</t>
  </si>
  <si>
    <t>CID060013726</t>
  </si>
  <si>
    <t>KOUSHLYA MANTAL   (W/O : SEKHA</t>
  </si>
  <si>
    <t>19-Nov-2020</t>
  </si>
  <si>
    <t>19-Dec-2022</t>
  </si>
  <si>
    <t>19 Nov 2020</t>
  </si>
  <si>
    <t>SID951375173283</t>
  </si>
  <si>
    <t>ANAMIKA</t>
  </si>
  <si>
    <t>14 Dec 2020</t>
  </si>
  <si>
    <t>07-Dec-2020</t>
  </si>
  <si>
    <t>CID060013728</t>
  </si>
  <si>
    <t>NILIMA RAY   (W/O : BIKASH )</t>
  </si>
  <si>
    <t>26-Nov-2020</t>
  </si>
  <si>
    <t>26 Nov 2020</t>
  </si>
  <si>
    <t>26-Jan-2021</t>
  </si>
  <si>
    <t>26 Jan 2021</t>
  </si>
  <si>
    <t>28-Jan-2021</t>
  </si>
  <si>
    <t>SID951372879577</t>
  </si>
  <si>
    <t xml:space="preserve"> MINAKSHI</t>
  </si>
  <si>
    <t>CID060013798</t>
  </si>
  <si>
    <t>TILOTTAMA CHOUDHURY</t>
  </si>
  <si>
    <t>CID060012375</t>
  </si>
  <si>
    <t>28 Jan 2021</t>
  </si>
  <si>
    <t>SID951375566542</t>
  </si>
  <si>
    <t>23 Jan 2021</t>
  </si>
  <si>
    <t>30-Mar-2021</t>
  </si>
  <si>
    <t>30 Mar 2021</t>
  </si>
  <si>
    <t>04-Nov-2022</t>
  </si>
  <si>
    <t>CID060013087</t>
  </si>
  <si>
    <t>JAYANTI ROUT</t>
  </si>
  <si>
    <t>13-Mar-2021</t>
  </si>
  <si>
    <t>13 Mar 2021</t>
  </si>
  <si>
    <t>SID2125066376</t>
  </si>
  <si>
    <t>RASMI</t>
  </si>
  <si>
    <t>SID2125060400</t>
  </si>
  <si>
    <t>MILKI</t>
  </si>
  <si>
    <t>CID264002610</t>
  </si>
  <si>
    <t>SUMAN SARKAR   (W/O : DIPANKAR</t>
  </si>
  <si>
    <t>22-Feb-2021</t>
  </si>
  <si>
    <t>22 Feb 2021</t>
  </si>
  <si>
    <t>13-May-2022</t>
  </si>
  <si>
    <t>02 Jan 2021</t>
  </si>
  <si>
    <t>SID951375059886</t>
  </si>
  <si>
    <t>CHANDANA</t>
  </si>
  <si>
    <t>CID060011938</t>
  </si>
  <si>
    <t>TV Mechanic Shop</t>
  </si>
  <si>
    <t>BASANTI MEHER</t>
  </si>
  <si>
    <t>SID2125730732</t>
  </si>
  <si>
    <t>15 Dec 2020</t>
  </si>
  <si>
    <t>04-Mar-2023</t>
  </si>
  <si>
    <t>03-Jan-2024</t>
  </si>
  <si>
    <t>SID951375880379</t>
  </si>
  <si>
    <t>BHAGABATI HARIJAN</t>
  </si>
  <si>
    <t>04-Mar-2021</t>
  </si>
  <si>
    <t>04 Mar 2021</t>
  </si>
  <si>
    <t>19 Mar 2021</t>
  </si>
  <si>
    <t>CID060002588</t>
  </si>
  <si>
    <t>PUSHPARANI BAROI</t>
  </si>
  <si>
    <t>20-Mar-2021</t>
  </si>
  <si>
    <t>20 Mar 2021</t>
  </si>
  <si>
    <t>14-Feb-2023</t>
  </si>
  <si>
    <t>23-Dec-2021</t>
  </si>
  <si>
    <t>23-Mar-2023</t>
  </si>
  <si>
    <t>09-Apr-2023</t>
  </si>
  <si>
    <t>25-Mar-2023</t>
  </si>
  <si>
    <t>Un</t>
  </si>
  <si>
    <t>ratna</t>
  </si>
  <si>
    <t>01-Oct-2021</t>
  </si>
  <si>
    <t>03-Oct-2021</t>
  </si>
  <si>
    <t>CID060012372</t>
  </si>
  <si>
    <t>KETAKI HARIJAN   (W/O : GANESH</t>
  </si>
  <si>
    <t>29-Sep-2021</t>
  </si>
  <si>
    <t>29 Sep 2021</t>
  </si>
  <si>
    <t>07-May-2022</t>
  </si>
  <si>
    <t>CID060012379</t>
  </si>
  <si>
    <t>BHIKTORIA</t>
  </si>
  <si>
    <t>09 Oct 2021</t>
  </si>
  <si>
    <t>05-Jun-2022</t>
  </si>
  <si>
    <t>27-Oct-2023</t>
  </si>
  <si>
    <t>AUTOMOBILE SHOP</t>
  </si>
  <si>
    <t>25-Mar-2025</t>
  </si>
  <si>
    <t>29-Jul-2023</t>
  </si>
  <si>
    <t>Anklets Business</t>
  </si>
  <si>
    <t>06-Sep-2023</t>
  </si>
  <si>
    <t>Sahyog</t>
  </si>
  <si>
    <t>04-Jul-2022</t>
  </si>
  <si>
    <t>MINAKSHI GOUDA</t>
  </si>
  <si>
    <t>Bags Business</t>
  </si>
  <si>
    <t>31-May-2024</t>
  </si>
  <si>
    <t>CARPENTAR BUSINESS</t>
  </si>
  <si>
    <t>29-Jun-2024</t>
  </si>
  <si>
    <t>28-Jun-2024</t>
  </si>
  <si>
    <t>09-Sep-2024</t>
  </si>
  <si>
    <t>03-Sep-2024</t>
  </si>
  <si>
    <t>25-Dec-2023</t>
  </si>
  <si>
    <t>Santoshi Nagar</t>
  </si>
  <si>
    <t>521100</t>
  </si>
  <si>
    <t>SID2125634073</t>
  </si>
  <si>
    <t>NIRMALA HARIJAN</t>
  </si>
  <si>
    <t>SID951374239025</t>
  </si>
  <si>
    <t>MARTHA HARIJAN</t>
  </si>
  <si>
    <t>07-Jul-2024</t>
  </si>
  <si>
    <t>Chilli Business</t>
  </si>
  <si>
    <t>06-Jan-2025</t>
  </si>
  <si>
    <t>06-Aug-2024</t>
  </si>
  <si>
    <t>Battery Business</t>
  </si>
  <si>
    <t>Unnati Product</t>
  </si>
  <si>
    <t>03-Jun-2024</t>
  </si>
  <si>
    <t>21 Nov 2022</t>
  </si>
  <si>
    <t>10-Dec-2024</t>
  </si>
  <si>
    <t>Barber Shop</t>
  </si>
  <si>
    <t>04-Feb-2023</t>
  </si>
  <si>
    <t>CID060001304</t>
  </si>
  <si>
    <t>LALITA SARDAR</t>
  </si>
  <si>
    <t>29-Oct-2023</t>
  </si>
  <si>
    <t>SID951375098427</t>
  </si>
  <si>
    <t>GITANJALI MEHAR</t>
  </si>
  <si>
    <t>14-Jan-2023</t>
  </si>
  <si>
    <t>13-Jan-2023</t>
  </si>
  <si>
    <t>SID951372901212</t>
  </si>
  <si>
    <t>Bricks Making</t>
  </si>
  <si>
    <t>LAXMIBAI SARKAR</t>
  </si>
  <si>
    <t>10-Mar-2023</t>
  </si>
  <si>
    <t>Band Business</t>
  </si>
  <si>
    <t>05-Dec-2023</t>
  </si>
  <si>
    <t>Almirah Business</t>
  </si>
  <si>
    <t>16-Feb-2023</t>
  </si>
  <si>
    <t>16 Feb 2023</t>
  </si>
  <si>
    <t>21919</t>
  </si>
  <si>
    <t>43639</t>
  </si>
  <si>
    <t>SSF3330103</t>
  </si>
  <si>
    <t>HEENA BEGAM</t>
  </si>
  <si>
    <t>04 Feb 2023</t>
  </si>
  <si>
    <t>04-Apr-2023</t>
  </si>
  <si>
    <t>14-May-2025</t>
  </si>
  <si>
    <t>SSF3346932</t>
  </si>
  <si>
    <t>PURNIMA BAGH</t>
  </si>
  <si>
    <t>14 Feb 2023</t>
  </si>
  <si>
    <t>09-Oct-2024</t>
  </si>
  <si>
    <t>17-Feb-2023</t>
  </si>
  <si>
    <t>SSF3352599</t>
  </si>
  <si>
    <t>LAKSHMI SUNANI</t>
  </si>
  <si>
    <t>27-Dec-2023</t>
  </si>
  <si>
    <t>SID951372970463</t>
  </si>
  <si>
    <t>MANGALDEI HARIJAN</t>
  </si>
  <si>
    <t>SSF3398915</t>
  </si>
  <si>
    <t>JAYAMANI HARIJAN</t>
  </si>
  <si>
    <t>03-Oct-2024</t>
  </si>
  <si>
    <t>CID060001367</t>
  </si>
  <si>
    <t>SARASWATI NAYAK</t>
  </si>
  <si>
    <t>17 Feb 2023</t>
  </si>
  <si>
    <t>16-Mar-2023</t>
  </si>
  <si>
    <t>16 Mar 2023</t>
  </si>
  <si>
    <t>SSF3512457</t>
  </si>
  <si>
    <t>MALATI NAIK</t>
  </si>
  <si>
    <t>10-May-2023</t>
  </si>
  <si>
    <t>05-May-2023</t>
  </si>
  <si>
    <t>22-Dec-2023</t>
  </si>
  <si>
    <t>15-Mar-2023</t>
  </si>
  <si>
    <t>SID951374439816</t>
  </si>
  <si>
    <t>KANAKBALA SUTAR</t>
  </si>
  <si>
    <t>21-Mar-2023</t>
  </si>
  <si>
    <t>CID060002595</t>
  </si>
  <si>
    <t>SEEMA MANDAL</t>
  </si>
  <si>
    <t>SSF3612594</t>
  </si>
  <si>
    <t>JASMINA HARIJAN</t>
  </si>
  <si>
    <t>23 Mar 2023</t>
  </si>
  <si>
    <t>28-Mar-2025</t>
  </si>
  <si>
    <t>SSF3628173</t>
  </si>
  <si>
    <t>UPASI NAYAK</t>
  </si>
  <si>
    <t>SID951374301520</t>
  </si>
  <si>
    <t>Cots Business</t>
  </si>
  <si>
    <t>PREMADINI HARIJAN</t>
  </si>
  <si>
    <t>28-Mar-2023</t>
  </si>
  <si>
    <t>CID060001952</t>
  </si>
  <si>
    <t>MANGARI KALAR</t>
  </si>
  <si>
    <t>30-Mar-2025</t>
  </si>
  <si>
    <t>02-Jul-2025</t>
  </si>
  <si>
    <t>20-Jul-2023</t>
  </si>
  <si>
    <t>Irrigation</t>
  </si>
  <si>
    <t>16-Jul-2025</t>
  </si>
  <si>
    <t>CID060000592</t>
  </si>
  <si>
    <t>DIPTIMANI HARIJAN</t>
  </si>
  <si>
    <t>26-Dec-2024</t>
  </si>
  <si>
    <t>27-Jul-2023</t>
  </si>
  <si>
    <t>27 Jul 2023</t>
  </si>
  <si>
    <t>11-Aug-2024</t>
  </si>
  <si>
    <t>SSF4214479</t>
  </si>
  <si>
    <t>KOUSHALYA DAS</t>
  </si>
  <si>
    <t>18-Mar-2024</t>
  </si>
  <si>
    <t>29 Jul 2023</t>
  </si>
  <si>
    <t>SID951373749924</t>
  </si>
  <si>
    <t>SIKHS</t>
  </si>
  <si>
    <t>DAYAMATI HARIJAN</t>
  </si>
  <si>
    <t>SSF4040399</t>
  </si>
  <si>
    <t>BASANTI NAYAK</t>
  </si>
  <si>
    <t>SSF4239303</t>
  </si>
  <si>
    <t>CAR Business</t>
  </si>
  <si>
    <t>RADHIKA NAYAK</t>
  </si>
  <si>
    <t>SID951373760157</t>
  </si>
  <si>
    <t>Fans Business</t>
  </si>
  <si>
    <t>LALITA GADABA</t>
  </si>
  <si>
    <t>18 May 2018</t>
  </si>
  <si>
    <t>04-Oct-2023</t>
  </si>
  <si>
    <t>Cashew Business</t>
  </si>
  <si>
    <t>SID951375108265</t>
  </si>
  <si>
    <t>TULASI BISWAS</t>
  </si>
  <si>
    <t>11 Oct 2021</t>
  </si>
  <si>
    <t>01-Nov-2023</t>
  </si>
  <si>
    <t>21-Sep-2023</t>
  </si>
  <si>
    <t>21 Sep 2023</t>
  </si>
  <si>
    <t>SSF4578153</t>
  </si>
  <si>
    <t>AMBIKA GOUD</t>
  </si>
  <si>
    <t>24-Jan-2025</t>
  </si>
  <si>
    <t>14-Oct-2023</t>
  </si>
  <si>
    <t>CID060002594</t>
  </si>
  <si>
    <t>MALLIKA BAIDYA</t>
  </si>
  <si>
    <t>06-Dec-2023</t>
  </si>
  <si>
    <t>SSF4739989</t>
  </si>
  <si>
    <t>AMRITA SATNAMI</t>
  </si>
  <si>
    <t>18 Oct 2023</t>
  </si>
  <si>
    <t>27 Oct 2023</t>
  </si>
  <si>
    <t>SSF4768584</t>
  </si>
  <si>
    <t>NABIN BHATRA</t>
  </si>
  <si>
    <t>SSF4768740</t>
  </si>
  <si>
    <t>CHAMPA BHATRA</t>
  </si>
  <si>
    <t>21-Feb-2025</t>
  </si>
  <si>
    <t>CID060013732</t>
  </si>
  <si>
    <t>NILIMA SARDAR</t>
  </si>
  <si>
    <t>SSF4863133</t>
  </si>
  <si>
    <t>PRITIKA BHATARA</t>
  </si>
  <si>
    <t>15-Nov-2023</t>
  </si>
  <si>
    <t>15 Nov 2023</t>
  </si>
  <si>
    <t>27-Jan-2025</t>
  </si>
  <si>
    <t>12-Jan-2024</t>
  </si>
  <si>
    <t>03-Jul-2024</t>
  </si>
  <si>
    <t>SID2125350547</t>
  </si>
  <si>
    <t>TRIMALA HALDAR</t>
  </si>
  <si>
    <t>CID060013725</t>
  </si>
  <si>
    <t>BINA MANDAL</t>
  </si>
  <si>
    <t>Thread Making Business</t>
  </si>
  <si>
    <t>Towel Business</t>
  </si>
  <si>
    <t>21-Jun-2024</t>
  </si>
  <si>
    <t>SID951375880173</t>
  </si>
  <si>
    <t>PUJA HARIJAN</t>
  </si>
  <si>
    <t>22-Mar-2024</t>
  </si>
  <si>
    <t>SID951373840883</t>
  </si>
  <si>
    <t>Drilling Machine</t>
  </si>
  <si>
    <t>MAINA GOLDAR</t>
  </si>
  <si>
    <t>CID060002665</t>
  </si>
  <si>
    <t>CHAIRS Making</t>
  </si>
  <si>
    <t>SULATA SAMADAR</t>
  </si>
  <si>
    <t>07 Dec 2020</t>
  </si>
  <si>
    <t>CID060012370</t>
  </si>
  <si>
    <t>BANDANA PRADHAN</t>
  </si>
  <si>
    <t>02-Mar-2024</t>
  </si>
  <si>
    <t>SSF3330143</t>
  </si>
  <si>
    <t>SUMITRA NAYAK</t>
  </si>
  <si>
    <t>13-Aug-2024</t>
  </si>
  <si>
    <t>SSF2981949</t>
  </si>
  <si>
    <t>ANJANA SAMARDAR</t>
  </si>
  <si>
    <t>SSF3626156</t>
  </si>
  <si>
    <t>SABITA BAGH</t>
  </si>
  <si>
    <t>SID2125634063</t>
  </si>
  <si>
    <t>BINIMA NAYAK</t>
  </si>
  <si>
    <t>SSF3330069</t>
  </si>
  <si>
    <t>HARABATI GARIJAN</t>
  </si>
  <si>
    <t>CID060002662</t>
  </si>
  <si>
    <t>PRABHATI HALDAR</t>
  </si>
  <si>
    <t>CID060013426</t>
  </si>
  <si>
    <t>SABITA SAMADDAR</t>
  </si>
  <si>
    <t>17-Jul-2024</t>
  </si>
  <si>
    <t>GL-5</t>
  </si>
  <si>
    <t>SSF3832661</t>
  </si>
  <si>
    <t>A ANITA</t>
  </si>
  <si>
    <t>25-Jun-2024</t>
  </si>
  <si>
    <t>17 May 2023</t>
  </si>
  <si>
    <t>GL-10</t>
  </si>
  <si>
    <t>SSF3945040</t>
  </si>
  <si>
    <t>SANKARI BISWAS</t>
  </si>
  <si>
    <t>13 Jun 2023</t>
  </si>
  <si>
    <t>SID2125344761</t>
  </si>
  <si>
    <t>LAXMI PHAKIR</t>
  </si>
  <si>
    <t>SSF3543470</t>
  </si>
  <si>
    <t>Vaibrator Work</t>
  </si>
  <si>
    <t>SANJANA FAKIR</t>
  </si>
  <si>
    <t>15 Mar 2023</t>
  </si>
  <si>
    <t>GL-9</t>
  </si>
  <si>
    <t>SSF3528513</t>
  </si>
  <si>
    <t>SUMITRA BISWAS</t>
  </si>
  <si>
    <t>CID060013429</t>
  </si>
  <si>
    <t>DIPA PAL</t>
  </si>
  <si>
    <t>04-Nov-2024</t>
  </si>
  <si>
    <t>CID060002744</t>
  </si>
  <si>
    <t>CHAPALA MANDAL</t>
  </si>
  <si>
    <t>02-Oct-2024</t>
  </si>
  <si>
    <t>CID060002667</t>
  </si>
  <si>
    <t>MUKTI ROY</t>
  </si>
  <si>
    <t>CID060002668</t>
  </si>
  <si>
    <t>CHHOTTA ROY</t>
  </si>
  <si>
    <t>29-Mar-2025</t>
  </si>
  <si>
    <t>CID060002584</t>
  </si>
  <si>
    <t>ANJANA PANDE</t>
  </si>
  <si>
    <t>SID951373648115</t>
  </si>
  <si>
    <t>AGASTI BAGH</t>
  </si>
  <si>
    <t>04-Dec-2024</t>
  </si>
  <si>
    <t>SID2125233195</t>
  </si>
  <si>
    <t>ANIMA BAIDYA</t>
  </si>
  <si>
    <t>14-Nov-2024</t>
  </si>
  <si>
    <t>SID951372871408</t>
  </si>
  <si>
    <t>BULU BALA</t>
  </si>
  <si>
    <t>SID951372871410</t>
  </si>
  <si>
    <t>URMILA MANDAL</t>
  </si>
  <si>
    <t>CID060013430</t>
  </si>
  <si>
    <t>Jaggery Business</t>
  </si>
  <si>
    <t>GITA HARIJAN</t>
  </si>
  <si>
    <t>Unable to verify loan card due to non-availability of borrower</t>
  </si>
  <si>
    <t>Misappropriation of cash has not identified as per Loan Card</t>
  </si>
  <si>
    <t>Unable to verify loan card due to non availability of borrower .</t>
  </si>
  <si>
    <t>As per borrower Loan Card she has paid her 3 EMI Rs.4500/- each sum Rs.13500/- on  10 Aug 24,10 Sep 24,10 Oct 24 to LO James Harijan/SF0047576  but LO James Harijan/SF0047576 didn’t post in FIMO . Total fraud amount Rs.13500/- .</t>
  </si>
  <si>
    <t>As per borrower loan card she has paid 2 EMI Rs.1610/- each sum Rs.3220/-  on 07/May/25,04/Jun/25 but LO James Harijan/SF0047576 didn't  post in FIMO and Borrower paid last EMI Rs.1717/- on 02/Jul/25 to LO  James Harijan/SF0047576  but LO James Harijan/SF0047576 posted Rs.1610/- on 16/Jul/25 in FIMO rest Rs.107/- didn't  post in FIMO .Total net fraud amount Rs.3327/- .</t>
  </si>
  <si>
    <t>Dumurmunda</t>
  </si>
  <si>
    <t>SF0094016</t>
  </si>
  <si>
    <t>Shibananda Dhali</t>
  </si>
  <si>
    <t>237</t>
  </si>
  <si>
    <t>MAAN</t>
  </si>
  <si>
    <t>SID2125082615</t>
  </si>
  <si>
    <t xml:space="preserve"> BABITA PATRA</t>
  </si>
  <si>
    <t>17-Aug-2020</t>
  </si>
  <si>
    <t>Fri</t>
  </si>
  <si>
    <t>17 Aug 2020</t>
  </si>
  <si>
    <t>27-Apr-2022</t>
  </si>
  <si>
    <t>SID2125082620</t>
  </si>
  <si>
    <t xml:space="preserve"> GOURI BEHERA</t>
  </si>
  <si>
    <t>25-Mar-2021</t>
  </si>
  <si>
    <t>25 Mar 2021</t>
  </si>
  <si>
    <t>SID2125082633</t>
  </si>
  <si>
    <t>Anita Nayak</t>
  </si>
  <si>
    <t>15-Mar-2021</t>
  </si>
  <si>
    <t>15 Mar 2021</t>
  </si>
  <si>
    <t>SID2125082563</t>
  </si>
  <si>
    <t>Damani Jani</t>
  </si>
  <si>
    <t>SID951373072436</t>
  </si>
  <si>
    <t>DHARJYA HARIJAN</t>
  </si>
  <si>
    <t>SID951374836468</t>
  </si>
  <si>
    <t>Fulmati</t>
  </si>
  <si>
    <t>CID060013576</t>
  </si>
  <si>
    <t>GITANJALI SINGH</t>
  </si>
  <si>
    <t>07-May-2024</t>
  </si>
  <si>
    <t>19 Jul 2020</t>
  </si>
  <si>
    <t>14-Jun-2024</t>
  </si>
  <si>
    <t>CID060013581</t>
  </si>
  <si>
    <t>HARARNI NAYAK</t>
  </si>
  <si>
    <t>19-Jul-2020</t>
  </si>
  <si>
    <t>10-Jun-2022</t>
  </si>
  <si>
    <t>SID2125125872</t>
  </si>
  <si>
    <t>HIRAMANI PANDEY</t>
  </si>
  <si>
    <t>14-Mar-2021</t>
  </si>
  <si>
    <t>14 Mar 2021</t>
  </si>
  <si>
    <t>SID2125082572</t>
  </si>
  <si>
    <t>Bamboo Products</t>
  </si>
  <si>
    <t>KUMARI JANI</t>
  </si>
  <si>
    <t>SID2125082619</t>
  </si>
  <si>
    <t>KUNI SINGH</t>
  </si>
  <si>
    <t>CID060013575</t>
  </si>
  <si>
    <t>Laxmi Singh</t>
  </si>
  <si>
    <t>29-Mar-2019</t>
  </si>
  <si>
    <t>29 Mar 2019</t>
  </si>
  <si>
    <t>CID060013573</t>
  </si>
  <si>
    <t>LAXMI SINGH</t>
  </si>
  <si>
    <t>CID060013583</t>
  </si>
  <si>
    <t>MAMATA KUMARI SARANGI</t>
  </si>
  <si>
    <t>24-Aug-2022</t>
  </si>
  <si>
    <t>10-Oct-2022</t>
  </si>
  <si>
    <t>12-Jul-2024</t>
  </si>
  <si>
    <t>21-Nov-2023</t>
  </si>
  <si>
    <t>20-Aug-2024</t>
  </si>
  <si>
    <t>SID2125082573</t>
  </si>
  <si>
    <t>MANJU BISOYI</t>
  </si>
  <si>
    <t>07-Feb-2022</t>
  </si>
  <si>
    <t>10-Mar-2022</t>
  </si>
  <si>
    <t>SID2125091405</t>
  </si>
  <si>
    <t>NILABATI SINGH</t>
  </si>
  <si>
    <t>SID951374920439</t>
  </si>
  <si>
    <t>Padmani</t>
  </si>
  <si>
    <t>SID951374836469</t>
  </si>
  <si>
    <t>PARBATI</t>
  </si>
  <si>
    <t>SID2125082567</t>
  </si>
  <si>
    <t>SID2125576678</t>
  </si>
  <si>
    <t>SABITA NAYAK</t>
  </si>
  <si>
    <t>SID2125079853</t>
  </si>
  <si>
    <t>SAKUNTALA</t>
  </si>
  <si>
    <t>10-Aug-2022</t>
  </si>
  <si>
    <t>SID951374836470</t>
  </si>
  <si>
    <t>SAMARI</t>
  </si>
  <si>
    <t>SID2125082630</t>
  </si>
  <si>
    <t>SANJU PRADHANI</t>
  </si>
  <si>
    <t>SID2125076594</t>
  </si>
  <si>
    <t>SUMITA MAHANTI</t>
  </si>
  <si>
    <t>11-Oct-2022</t>
  </si>
  <si>
    <t>31-Jul-2024</t>
  </si>
  <si>
    <t>Gurusinga</t>
  </si>
  <si>
    <t>345046</t>
  </si>
  <si>
    <t>guru</t>
  </si>
  <si>
    <t>CID060002010</t>
  </si>
  <si>
    <t>Anita Sarkar</t>
  </si>
  <si>
    <t>04-Feb-2019</t>
  </si>
  <si>
    <t>04 Feb 2019</t>
  </si>
  <si>
    <t>CID060002183</t>
  </si>
  <si>
    <t>BEEDI ROLLING</t>
  </si>
  <si>
    <t>BANITA PODDAR</t>
  </si>
  <si>
    <t>22-Aug-2020</t>
  </si>
  <si>
    <t>22 Aug 2020</t>
  </si>
  <si>
    <t>29-Aug-2022</t>
  </si>
  <si>
    <t>HUNTER</t>
  </si>
  <si>
    <t>CID060013526</t>
  </si>
  <si>
    <t>BIMALA</t>
  </si>
  <si>
    <t>SID2125003802</t>
  </si>
  <si>
    <t>KABITA MANDAL</t>
  </si>
  <si>
    <t>01-Jun-2024</t>
  </si>
  <si>
    <t>CID060002005</t>
  </si>
  <si>
    <t>KANAKLATA MANDAL</t>
  </si>
  <si>
    <t>26-Apr-2024</t>
  </si>
  <si>
    <t>SSF4511795</t>
  </si>
  <si>
    <t>Coal Business</t>
  </si>
  <si>
    <t>LIPIKA MANDAL</t>
  </si>
  <si>
    <t>27-Mar-2024</t>
  </si>
  <si>
    <t>14 Sep 2023</t>
  </si>
  <si>
    <t>01-May-2024</t>
  </si>
  <si>
    <t>15-Nov-2024</t>
  </si>
  <si>
    <t>CID060012323</t>
  </si>
  <si>
    <t>MANAKUMARI BISWAS</t>
  </si>
  <si>
    <t>11-Dec-2023</t>
  </si>
  <si>
    <t>09 Mar 2021</t>
  </si>
  <si>
    <t>01-Jul-2025</t>
  </si>
  <si>
    <t>CID060002013</t>
  </si>
  <si>
    <t>NAMITA SARKAR</t>
  </si>
  <si>
    <t>19 Aug 2020</t>
  </si>
  <si>
    <t>04-Feb-2025</t>
  </si>
  <si>
    <t>SSF4089275</t>
  </si>
  <si>
    <t>NILIMA BISWAS</t>
  </si>
  <si>
    <t>07-Jul-2023</t>
  </si>
  <si>
    <t>07 Jul 2023</t>
  </si>
  <si>
    <t>03-Sep-2023</t>
  </si>
  <si>
    <t>SSF3529588</t>
  </si>
  <si>
    <t>Acid Making</t>
  </si>
  <si>
    <t>PRANATIRANI SARDAR</t>
  </si>
  <si>
    <t>14 Mar 2023</t>
  </si>
  <si>
    <t>CID060002120</t>
  </si>
  <si>
    <t>PUSHPA MAJUMDAR</t>
  </si>
  <si>
    <t>15-Feb-2024</t>
  </si>
  <si>
    <t>29 Sep 2020</t>
  </si>
  <si>
    <t>04-Jun-2025</t>
  </si>
  <si>
    <t>CID060012319</t>
  </si>
  <si>
    <t>Shikha</t>
  </si>
  <si>
    <t>13-Feb-2019</t>
  </si>
  <si>
    <t>13 Feb 2019</t>
  </si>
  <si>
    <t>CID060002051</t>
  </si>
  <si>
    <t>SONAI</t>
  </si>
  <si>
    <t>CID060002172</t>
  </si>
  <si>
    <t>SUSHAMA</t>
  </si>
  <si>
    <t>Interim Loans-BiWeekly-Migrated</t>
  </si>
  <si>
    <t>15-May-2019</t>
  </si>
  <si>
    <t>356587</t>
  </si>
  <si>
    <t>KRISHNA</t>
  </si>
  <si>
    <t>CID060012651</t>
  </si>
  <si>
    <t>Anjali Bala</t>
  </si>
  <si>
    <t>27 May 2019</t>
  </si>
  <si>
    <t>CID060012650</t>
  </si>
  <si>
    <t>NAMITA</t>
  </si>
  <si>
    <t>25-Jul-2019</t>
  </si>
  <si>
    <t>25 Jul 2019</t>
  </si>
  <si>
    <t>CID060002989</t>
  </si>
  <si>
    <t>PRABHATI RAY</t>
  </si>
  <si>
    <t>27-May-2019</t>
  </si>
  <si>
    <t>CID060012652</t>
  </si>
  <si>
    <t>PRAMILA BACHHAD</t>
  </si>
  <si>
    <t>CID060002988</t>
  </si>
  <si>
    <t>RITU RAY</t>
  </si>
  <si>
    <t>GL-11</t>
  </si>
  <si>
    <t>22 Jan 2021</t>
  </si>
  <si>
    <t>06-Nov-2024</t>
  </si>
  <si>
    <t>SID2125301801</t>
  </si>
  <si>
    <t>SIMA</t>
  </si>
  <si>
    <t>356588</t>
  </si>
  <si>
    <t>KABERI</t>
  </si>
  <si>
    <t>CID060013519</t>
  </si>
  <si>
    <t>BHAGABATI MONDAL</t>
  </si>
  <si>
    <t>22-Nov-2022</t>
  </si>
  <si>
    <t>28 Sep 2020</t>
  </si>
  <si>
    <t>03-Jan-2023</t>
  </si>
  <si>
    <t>29-Sep-2023</t>
  </si>
  <si>
    <t>CID060012689</t>
  </si>
  <si>
    <t>CHAPALA</t>
  </si>
  <si>
    <t>13-Sep-2020</t>
  </si>
  <si>
    <t>13 Sep 2020</t>
  </si>
  <si>
    <t>CID060013520</t>
  </si>
  <si>
    <t>KANIKA MANDAL</t>
  </si>
  <si>
    <t>11-Feb-2019</t>
  </si>
  <si>
    <t>11 Feb 2019</t>
  </si>
  <si>
    <t>SID2125082637</t>
  </si>
  <si>
    <t>MALINA MANDAL</t>
  </si>
  <si>
    <t>19-Mar-2021</t>
  </si>
  <si>
    <t>SSF3774747</t>
  </si>
  <si>
    <t>SAGARIKA ADHIKARI</t>
  </si>
  <si>
    <t>19-Apr-2023</t>
  </si>
  <si>
    <t>19 Apr 2023</t>
  </si>
  <si>
    <t>03-Jun-2023</t>
  </si>
  <si>
    <t>08-Oct-2024</t>
  </si>
  <si>
    <t>04-Sep-2024</t>
  </si>
  <si>
    <t>SID2125722942</t>
  </si>
  <si>
    <t>SWAPNA MANDAL</t>
  </si>
  <si>
    <t>CID060002983</t>
  </si>
  <si>
    <t>SWAPNA PARAMANYA</t>
  </si>
  <si>
    <t>17-Nov-2022</t>
  </si>
  <si>
    <t>358302</t>
  </si>
  <si>
    <t>SIVA</t>
  </si>
  <si>
    <t>SID951374481846</t>
  </si>
  <si>
    <t>BINATA</t>
  </si>
  <si>
    <t>24-Oct-2019</t>
  </si>
  <si>
    <t>24 Oct 2019</t>
  </si>
  <si>
    <t>SID2125003803</t>
  </si>
  <si>
    <t>DIPA BISWAS</t>
  </si>
  <si>
    <t>27 Oct 2020</t>
  </si>
  <si>
    <t>29-May-2024</t>
  </si>
  <si>
    <t>SID951373605275</t>
  </si>
  <si>
    <t>JAMUNA MISTRY</t>
  </si>
  <si>
    <t>10-Nov-2023</t>
  </si>
  <si>
    <t>26-Jun-2024</t>
  </si>
  <si>
    <t>SID951373604358</t>
  </si>
  <si>
    <t>JAYAMALA BISWAS</t>
  </si>
  <si>
    <t>03-May-2023</t>
  </si>
  <si>
    <t>957187</t>
  </si>
  <si>
    <t>SID2125722389</t>
  </si>
  <si>
    <t>KALPANA SARAKAR</t>
  </si>
  <si>
    <t>20 Nov 2018</t>
  </si>
  <si>
    <t>SSF2842197</t>
  </si>
  <si>
    <t>KANCHAN ADHIKARI</t>
  </si>
  <si>
    <t>30 Sep 2022</t>
  </si>
  <si>
    <t>SSF2901132</t>
  </si>
  <si>
    <t>LIJA MISTRY</t>
  </si>
  <si>
    <t>21 Oct 2022</t>
  </si>
  <si>
    <t>13-Jul-2025</t>
  </si>
  <si>
    <t>SID951374481286</t>
  </si>
  <si>
    <t>RUPALI</t>
  </si>
  <si>
    <t>22-Oct-2019</t>
  </si>
  <si>
    <t>23 Apr 2019</t>
  </si>
  <si>
    <t>12-Apr-2023</t>
  </si>
  <si>
    <t>641734</t>
  </si>
  <si>
    <t>732146</t>
  </si>
  <si>
    <t>CID060002014</t>
  </si>
  <si>
    <t>ANIMA MANDAL   (W/O : SUDANSHU</t>
  </si>
  <si>
    <t>19-Oct-2020</t>
  </si>
  <si>
    <t>19 Oct 2020</t>
  </si>
  <si>
    <t>CID060002075</t>
  </si>
  <si>
    <t>Bishakha</t>
  </si>
  <si>
    <t>19-Jan-2019</t>
  </si>
  <si>
    <t>19 Jan 2019</t>
  </si>
  <si>
    <t>22-Apr-2019</t>
  </si>
  <si>
    <t>CID060002000</t>
  </si>
  <si>
    <t>JAMUNA SARKAR</t>
  </si>
  <si>
    <t>03-Dec-2024</t>
  </si>
  <si>
    <t>SID951372795854</t>
  </si>
  <si>
    <t>KAMALA CHAKRABARTY</t>
  </si>
  <si>
    <t>CID060001999</t>
  </si>
  <si>
    <t>KASHIKA CHAKRABARTTI   (W/O :</t>
  </si>
  <si>
    <t>SID2125772747</t>
  </si>
  <si>
    <t>KUSUM MANDAL</t>
  </si>
  <si>
    <t>18 Aug 2020</t>
  </si>
  <si>
    <t>sujata</t>
  </si>
  <si>
    <t>CID060012280</t>
  </si>
  <si>
    <t>PUTUL BISWAS</t>
  </si>
  <si>
    <t>24-May-2023</t>
  </si>
  <si>
    <t>03-Jul-2023</t>
  </si>
  <si>
    <t>05-Mar-2025</t>
  </si>
  <si>
    <t>CID060002052</t>
  </si>
  <si>
    <t>SUCHITRA</t>
  </si>
  <si>
    <t>18-Aug-2020</t>
  </si>
  <si>
    <t>27-Jul-2022</t>
  </si>
  <si>
    <t>CID060012324</t>
  </si>
  <si>
    <t>SULEKHA ADHIKARI</t>
  </si>
  <si>
    <t>31-Dec-2024</t>
  </si>
  <si>
    <t>CID060002004</t>
  </si>
  <si>
    <t>SUMITRA</t>
  </si>
  <si>
    <t>Hatat Colony</t>
  </si>
  <si>
    <t>SF0065240</t>
  </si>
  <si>
    <t>DushamantaGopal</t>
  </si>
  <si>
    <t>385942</t>
  </si>
  <si>
    <t>JYOTI.</t>
  </si>
  <si>
    <t>SID951374368954</t>
  </si>
  <si>
    <t>SANTOSHI</t>
  </si>
  <si>
    <t>10-Nov-2018</t>
  </si>
  <si>
    <t>10 Nov 2018</t>
  </si>
  <si>
    <t>SID951374439347</t>
  </si>
  <si>
    <t>RITA</t>
  </si>
  <si>
    <t>SID951373141457</t>
  </si>
  <si>
    <t>Vehicle Purchase</t>
  </si>
  <si>
    <t>JYOTI</t>
  </si>
  <si>
    <t>SID951374220649</t>
  </si>
  <si>
    <t>Ratana</t>
  </si>
  <si>
    <t>SID951372871113</t>
  </si>
  <si>
    <t>Fruits vending</t>
  </si>
  <si>
    <t>FULA HARIJAN</t>
  </si>
  <si>
    <t>25-Jan-2020</t>
  </si>
  <si>
    <t>08 Nov 2018</t>
  </si>
  <si>
    <t>08-Feb-2020</t>
  </si>
  <si>
    <t>SID951372871112</t>
  </si>
  <si>
    <t>JOSHADA</t>
  </si>
  <si>
    <t>17-Mar-2021</t>
  </si>
  <si>
    <t>17 Mar 2021</t>
  </si>
  <si>
    <t>SID2125224282</t>
  </si>
  <si>
    <t>RITA BAGH</t>
  </si>
  <si>
    <t>29-Mar-2022</t>
  </si>
  <si>
    <t>30 Jan 2020</t>
  </si>
  <si>
    <t>04-May-2022</t>
  </si>
  <si>
    <t>30-Dec-2023</t>
  </si>
  <si>
    <t>SID2125307950</t>
  </si>
  <si>
    <t>SABE HARIJAN</t>
  </si>
  <si>
    <t>25 Nov 2020</t>
  </si>
  <si>
    <t>Umargan</t>
  </si>
  <si>
    <t>362043</t>
  </si>
  <si>
    <t>mira</t>
  </si>
  <si>
    <t>SID2125594765</t>
  </si>
  <si>
    <t>Basket Making</t>
  </si>
  <si>
    <t>INDIRA</t>
  </si>
  <si>
    <t>18-Jan-2021</t>
  </si>
  <si>
    <t>18 Jan 2021</t>
  </si>
  <si>
    <t>SSF4766701</t>
  </si>
  <si>
    <t xml:space="preserve">JAYANTI BHOTRA </t>
  </si>
  <si>
    <t>SID951374114561</t>
  </si>
  <si>
    <t>MANJULA RELI</t>
  </si>
  <si>
    <t>SID2125627816</t>
  </si>
  <si>
    <t>MANJULATA BEHERA</t>
  </si>
  <si>
    <t>13-Dec-2023</t>
  </si>
  <si>
    <t>18 Jul 2020</t>
  </si>
  <si>
    <t>10-Jan-2024</t>
  </si>
  <si>
    <t>SID2125590909</t>
  </si>
  <si>
    <t>MUKTA RELI</t>
  </si>
  <si>
    <t>28-Feb-2022</t>
  </si>
  <si>
    <t>17 Nov 2020</t>
  </si>
  <si>
    <t>04-Apr-2022</t>
  </si>
  <si>
    <t>SID2125773136</t>
  </si>
  <si>
    <t>NILA RELI</t>
  </si>
  <si>
    <t>23-Nov-2023</t>
  </si>
  <si>
    <t>14-Apr-2025</t>
  </si>
  <si>
    <t>SID2125632042</t>
  </si>
  <si>
    <t>RADHAMANI RELI</t>
  </si>
  <si>
    <t>23 Dec 2020</t>
  </si>
  <si>
    <t>20-Nov-2023</t>
  </si>
  <si>
    <t>SID2125591968</t>
  </si>
  <si>
    <t>Articles Business</t>
  </si>
  <si>
    <t>RADHIKA RELI</t>
  </si>
  <si>
    <t>Jamaranda</t>
  </si>
  <si>
    <t>23089</t>
  </si>
  <si>
    <t>23089 Binu1</t>
  </si>
  <si>
    <t>SSF3903279</t>
  </si>
  <si>
    <t>General Store</t>
  </si>
  <si>
    <t>ANIMA BISWAS</t>
  </si>
  <si>
    <t>23-Jun-2025</t>
  </si>
  <si>
    <t>Mon</t>
  </si>
  <si>
    <t>19 Jun 2023</t>
  </si>
  <si>
    <t>07-Jul-2025</t>
  </si>
  <si>
    <t>45001</t>
  </si>
  <si>
    <t>SSF2860259</t>
  </si>
  <si>
    <t>Tractor Business</t>
  </si>
  <si>
    <t>BULI DATTA</t>
  </si>
  <si>
    <t>05-May-2024</t>
  </si>
  <si>
    <t>13 Oct 2022</t>
  </si>
  <si>
    <t>SSF3954246</t>
  </si>
  <si>
    <t>DAIMATI JANI</t>
  </si>
  <si>
    <t>24-Jun-2025</t>
  </si>
  <si>
    <t>15 Jun 2023</t>
  </si>
  <si>
    <t>CID060001744</t>
  </si>
  <si>
    <t>Saree Business</t>
  </si>
  <si>
    <t>JUTIKA SINGHDAR</t>
  </si>
  <si>
    <t>05 Feb 2020</t>
  </si>
  <si>
    <t>05-Feb-2024</t>
  </si>
  <si>
    <t>SSF4753734</t>
  </si>
  <si>
    <t>MANJU SEAL</t>
  </si>
  <si>
    <t>18-Nov-2024</t>
  </si>
  <si>
    <t>28 Oct 2023</t>
  </si>
  <si>
    <t>CID060000748</t>
  </si>
  <si>
    <t>RANJITA HALDAR</t>
  </si>
  <si>
    <t>09-Jun-2024</t>
  </si>
  <si>
    <t>16 Nov 2018</t>
  </si>
  <si>
    <t>SID951374465864</t>
  </si>
  <si>
    <t xml:space="preserve">Cable Connection Business </t>
  </si>
  <si>
    <t>RANJITA PAUL</t>
  </si>
  <si>
    <t>28-Jan-2023</t>
  </si>
  <si>
    <t>05 Jul 2019</t>
  </si>
  <si>
    <t>02-Mar-2023</t>
  </si>
  <si>
    <t>30-Nov-2024</t>
  </si>
  <si>
    <t>SSF2860191</t>
  </si>
  <si>
    <t>Cycle Shop</t>
  </si>
  <si>
    <t>SILPA HALDAR</t>
  </si>
  <si>
    <t>14-Dec-2023</t>
  </si>
  <si>
    <t>01-Jan-2024</t>
  </si>
  <si>
    <t>SSF4257877</t>
  </si>
  <si>
    <t>SUBHADRA RAY</t>
  </si>
  <si>
    <t>01 Aug 2023</t>
  </si>
  <si>
    <t>SSF3954247</t>
  </si>
  <si>
    <t>SULATA BISWAS</t>
  </si>
  <si>
    <t>07-Oct-2024</t>
  </si>
  <si>
    <t>SID951375161138</t>
  </si>
  <si>
    <t>SUSHILA BISWAS</t>
  </si>
  <si>
    <t>31 Jan 2020</t>
  </si>
  <si>
    <t>As per borrower loan card and digital payment she has paid EMI Rs.4450/- on 26 Aug 24 to LO James Harijan/SF0047576 but LO James Harijan/SF0047576 didn’t post in FIMO . Total fraud amount Rs.4450/-.</t>
  </si>
  <si>
    <t>Misappropriation of cash was not identified as per loan card &amp; borrower not available during verification .</t>
  </si>
  <si>
    <t>As per borrower loan card she has paid EMI Rs.2250/- on 03 Nov 24 to LO James Harijan/SF0047576 but LO James Harijan/SF0047576 didn’t post in FIMO . Total fraud amount Rs.2250/-.</t>
  </si>
  <si>
    <t>Loan card is not available for verification verify only borrower statement</t>
  </si>
  <si>
    <t>As per borrower loan card she has paid 3 EMI Rs.4270/- each on 07 Aug 24, 04 Sep 24 &amp; 20 Oct 24 sum Rs.12810/- to LO James Harijan/SF0047576 but LO James Harijan/SF0047576 didn’t post in FIMO . Total fraud amount Rs.12810/- .</t>
  </si>
  <si>
    <t>214</t>
  </si>
  <si>
    <t>SID2125289685</t>
  </si>
  <si>
    <t>ANJALI</t>
  </si>
  <si>
    <t>19-Feb-2019</t>
  </si>
  <si>
    <t>19 Feb 2019</t>
  </si>
  <si>
    <t>SID951375400043</t>
  </si>
  <si>
    <t>ANJALI HALDAR</t>
  </si>
  <si>
    <t>19-Dec-2023</t>
  </si>
  <si>
    <t>14 Jan 2021</t>
  </si>
  <si>
    <t>05-Aug-2024</t>
  </si>
  <si>
    <t>MAA LAXMI</t>
  </si>
  <si>
    <t>SSF3784242</t>
  </si>
  <si>
    <t>ANJANA MANDAL</t>
  </si>
  <si>
    <t>21-Apr-2023</t>
  </si>
  <si>
    <t>21 Apr 2023</t>
  </si>
  <si>
    <t>02-Jun-2023</t>
  </si>
  <si>
    <t>19-Jun-2025</t>
  </si>
  <si>
    <t>SID2125413701</t>
  </si>
  <si>
    <t>CHANCHALA MANDAL   (W/O : SHUK</t>
  </si>
  <si>
    <t>22-Sep-2020</t>
  </si>
  <si>
    <t>22 Sep 2020</t>
  </si>
  <si>
    <t>02-Nov-2022</t>
  </si>
  <si>
    <t>SSF3784246</t>
  </si>
  <si>
    <t>DURGA BAIN</t>
  </si>
  <si>
    <t>10-Mar-2024</t>
  </si>
  <si>
    <t>01-Apr-2024</t>
  </si>
  <si>
    <t>SID951375161137</t>
  </si>
  <si>
    <t>ETIKA HALADAR</t>
  </si>
  <si>
    <t>20-Sep-2022</t>
  </si>
  <si>
    <t>17 Sep 2020</t>
  </si>
  <si>
    <t>01-Sep-2024</t>
  </si>
  <si>
    <t>SID2125150738</t>
  </si>
  <si>
    <t>JAYAMALA SAMADDAR</t>
  </si>
  <si>
    <t>28-Dec-2019</t>
  </si>
  <si>
    <t>28 Dec 2019</t>
  </si>
  <si>
    <t>SID951372803900</t>
  </si>
  <si>
    <t>JHUMURA</t>
  </si>
  <si>
    <t>SID2125144107</t>
  </si>
  <si>
    <t>KAKALI RAY</t>
  </si>
  <si>
    <t>19-Oct-2023</t>
  </si>
  <si>
    <t>04 Jan 2021</t>
  </si>
  <si>
    <t>04-Dec-2023</t>
  </si>
  <si>
    <t>06-Jul-2025</t>
  </si>
  <si>
    <t>CID060003037</t>
  </si>
  <si>
    <t>KANAN</t>
  </si>
  <si>
    <t>05-Jul-2019</t>
  </si>
  <si>
    <t>20-Jan-2021</t>
  </si>
  <si>
    <t>26-Mar-2021</t>
  </si>
  <si>
    <t>02-Mar-2022</t>
  </si>
  <si>
    <t>CID060013626</t>
  </si>
  <si>
    <t>ALMIRAH Making</t>
  </si>
  <si>
    <t>MANIKA MIRDHA</t>
  </si>
  <si>
    <t>19 Jan 2021</t>
  </si>
  <si>
    <t>25-Aug-2024</t>
  </si>
  <si>
    <t>CID060003039</t>
  </si>
  <si>
    <t>MUKTA BISWAS</t>
  </si>
  <si>
    <t>SSF3784252</t>
  </si>
  <si>
    <t>NAMITA MANDAL</t>
  </si>
  <si>
    <t>30-Mar-2024</t>
  </si>
  <si>
    <t>06-May-2024</t>
  </si>
  <si>
    <t>SSF2846491</t>
  </si>
  <si>
    <t>SHASHI BISWAS</t>
  </si>
  <si>
    <t>SID951372864580</t>
  </si>
  <si>
    <t>SUBHADRA SAMADDAR</t>
  </si>
  <si>
    <t>26-Nov-2024</t>
  </si>
  <si>
    <t>GL-4</t>
  </si>
  <si>
    <t>23 Jul 2019</t>
  </si>
  <si>
    <t>CID060012805</t>
  </si>
  <si>
    <t xml:space="preserve">Tractor Business &amp; Repair Work </t>
  </si>
  <si>
    <t>SUMITRA MANDAL</t>
  </si>
  <si>
    <t>18 Dec 2020</t>
  </si>
  <si>
    <t>As per borrower loan card she has paid her 2 EMI Rs.4270/- each on 02 Sep 24 &amp; 07 Oct 24 sum Rs.8540/- to LO James Harijan/SF0047576 but LO James Harijan/SF0047576 didn’t post in FIMO . Total fraud amount Rs.8540/-.</t>
  </si>
  <si>
    <t>23088</t>
  </si>
  <si>
    <t>44286</t>
  </si>
  <si>
    <t>SSF3304885</t>
  </si>
  <si>
    <t>CHANDANA RANA</t>
  </si>
  <si>
    <t>31-Jan-2023</t>
  </si>
  <si>
    <t>31 Jan 2023</t>
  </si>
  <si>
    <t>CID060012005</t>
  </si>
  <si>
    <t>ITI DHALI</t>
  </si>
  <si>
    <t>SID2125555957</t>
  </si>
  <si>
    <t>kalpana mandal</t>
  </si>
  <si>
    <t>04-Jul-2024</t>
  </si>
  <si>
    <t>19 Dec 2019</t>
  </si>
  <si>
    <t>10-Jul-2025</t>
  </si>
  <si>
    <t>SSF3304884</t>
  </si>
  <si>
    <t>Food Item Business</t>
  </si>
  <si>
    <t>MALATI MANDAL</t>
  </si>
  <si>
    <t>SSF4272062</t>
  </si>
  <si>
    <t>Banana Business</t>
  </si>
  <si>
    <t>MAMATA HALDAR</t>
  </si>
  <si>
    <t>04-Aug-2023</t>
  </si>
  <si>
    <t>04 Aug 2023</t>
  </si>
  <si>
    <t>04-Sep-2023</t>
  </si>
  <si>
    <t>12-Jul-2025</t>
  </si>
  <si>
    <t>As per the borrower's written statement and supporting digital payment records, she made the following payments: 
Partial EMI of ₹3,460 on 16th October 2024 via digital payment
EMI of ₹4,270 on 4th November 2024 via digital payment 
A total of ₹7,730 through digital payment, out of which ₹4,270 was towards her own EMI and the remaining ₹3,460 was paid on behalf of borrower Babita Dhali (Loan ID: 358249159) to LO James Harijan /SF0047576. 
However, LO James Harijan/SF0047576 posted only the EMI of Babita Dhali (Loan ID: 358249159) in FIMO on 16th December 2024. The remaining collection amount of ₹12,000 received from the borrower was not posted.</t>
  </si>
  <si>
    <t>Mohond</t>
  </si>
  <si>
    <t>238</t>
  </si>
  <si>
    <t>TARA</t>
  </si>
  <si>
    <t>CID060013640</t>
  </si>
  <si>
    <t>ANJU MALAKAR</t>
  </si>
  <si>
    <t>03-Dec-2019</t>
  </si>
  <si>
    <t>03 Dec 2019</t>
  </si>
  <si>
    <t>CID060013646</t>
  </si>
  <si>
    <t>JAGATTARA BARAI</t>
  </si>
  <si>
    <t>SSF2918094</t>
  </si>
  <si>
    <t>Dal Mill</t>
  </si>
  <si>
    <t>MAMATA SANA</t>
  </si>
  <si>
    <t>19-Mar-2024</t>
  </si>
  <si>
    <t>27 Oct 2022</t>
  </si>
  <si>
    <t>SID2125769167</t>
  </si>
  <si>
    <t>PINKEY</t>
  </si>
  <si>
    <t>07-Jan-2020</t>
  </si>
  <si>
    <t>07 Jan 2020</t>
  </si>
  <si>
    <t>CID060013641</t>
  </si>
  <si>
    <t>RENU MANDAL</t>
  </si>
  <si>
    <t>04-Dec-2019</t>
  </si>
  <si>
    <t>04 Dec 2019</t>
  </si>
  <si>
    <t>CID060013639</t>
  </si>
  <si>
    <t>TULASI MONDAL</t>
  </si>
  <si>
    <t>08-Mar-2024</t>
  </si>
  <si>
    <t>13-May-2025</t>
  </si>
  <si>
    <t>As per the borrower's loan card, she has made the following EMI payments:
 ₹4,270/- on 09 Oct 2024 (as per loan card)
 ₹4,270/- through digital payment on 31 Dec 2024
 ₹4,270/- each on 08 Jan 2025, 11 Jun 2025, and 09 Jul 2025 (as per loan card)
 Total amount paid: ₹21,350/-
 These payments were made to LO James Harijan/SF0047576 . However, he failed to post the amounts in the FIMO system.
 Hence, the total fraudulent amount involved is ₹21,350/-.</t>
  </si>
  <si>
    <t>Mohuli</t>
  </si>
  <si>
    <t>22529</t>
  </si>
  <si>
    <t>42875</t>
  </si>
  <si>
    <t>CID060001637</t>
  </si>
  <si>
    <t>Jharana</t>
  </si>
  <si>
    <t>08-Oct-2021</t>
  </si>
  <si>
    <t>17 Apr 2019</t>
  </si>
  <si>
    <t>CID060012298</t>
  </si>
  <si>
    <t>Animal Husbandry &amp; Poultry</t>
  </si>
  <si>
    <t>KANOKA BACHHAR</t>
  </si>
  <si>
    <t>14-Jun-2023</t>
  </si>
  <si>
    <t>05-Aug-2023</t>
  </si>
  <si>
    <t>16-Jun-2025</t>
  </si>
  <si>
    <t>01-Mar-2024</t>
  </si>
  <si>
    <t>08-Apr-2024</t>
  </si>
  <si>
    <t>14-Jul-2025</t>
  </si>
  <si>
    <t>CID060001750</t>
  </si>
  <si>
    <t>SARASWATI MONDAL</t>
  </si>
  <si>
    <t>24-Aug-2023</t>
  </si>
  <si>
    <t>02-Oct-2023</t>
  </si>
  <si>
    <t>08-Jun-2025</t>
  </si>
  <si>
    <t>As per borrower loan card she has paid 3 EMI Rs.4270/- each on 04 Nov 24, 02 Dec 24 &amp; 07 Mar 25 sum Rs.12810/- to LO James Harijan/SF0047576 but LO James Harijan/SF0047576 didn’t post in FIMO . Total fraud amount Rs.12810/- .</t>
  </si>
  <si>
    <t>Kumuli</t>
  </si>
  <si>
    <t>83</t>
  </si>
  <si>
    <t>Kumuli(411663) 83 G1</t>
  </si>
  <si>
    <t>CID060013854</t>
  </si>
  <si>
    <t>ANJALI DAS</t>
  </si>
  <si>
    <t>17-Aug-2023</t>
  </si>
  <si>
    <t>23 Dec 2019</t>
  </si>
  <si>
    <t>03-Oct-2023</t>
  </si>
  <si>
    <t>03-Feb-2025</t>
  </si>
  <si>
    <t>maa kali</t>
  </si>
  <si>
    <t>CID264301047</t>
  </si>
  <si>
    <t>CHAURUBALA PAL</t>
  </si>
  <si>
    <t>10-Oct-2018</t>
  </si>
  <si>
    <t>10 Oct 2018</t>
  </si>
  <si>
    <t>SSF4103672</t>
  </si>
  <si>
    <t>Book Stall</t>
  </si>
  <si>
    <t>KABERI BISWAS</t>
  </si>
  <si>
    <t>11-Jul-2023</t>
  </si>
  <si>
    <t>11 Jul 2023</t>
  </si>
  <si>
    <t>07-Sep-2023</t>
  </si>
  <si>
    <t>CID060001200</t>
  </si>
  <si>
    <t>KAJAL MANDAL</t>
  </si>
  <si>
    <t>13-Nov-2024</t>
  </si>
  <si>
    <t>GL-13</t>
  </si>
  <si>
    <t>23 Sep 2021</t>
  </si>
  <si>
    <t>CID060013853</t>
  </si>
  <si>
    <t>KALPANA PAL</t>
  </si>
  <si>
    <t>02-Apr-2024</t>
  </si>
  <si>
    <t>SSF3145646</t>
  </si>
  <si>
    <t>Canteen</t>
  </si>
  <si>
    <t>KHUSI RANI DAS</t>
  </si>
  <si>
    <t>24 Jan 2023</t>
  </si>
  <si>
    <t>SSF4457904</t>
  </si>
  <si>
    <t>PAPIA SAHA</t>
  </si>
  <si>
    <t>04 Sep 2023</t>
  </si>
  <si>
    <t>CID060001785</t>
  </si>
  <si>
    <t>SABITA PAUL</t>
  </si>
  <si>
    <t>SID951373967352</t>
  </si>
  <si>
    <t>SAPTAMI</t>
  </si>
  <si>
    <t>CID060001778</t>
  </si>
  <si>
    <t>SOBHA MANDAL</t>
  </si>
  <si>
    <t>SID951372852420</t>
  </si>
  <si>
    <t>SUBAHSINI BISWAS</t>
  </si>
  <si>
    <t>27-Nov-2023</t>
  </si>
  <si>
    <t>23 Sep 2020</t>
  </si>
  <si>
    <t>02-Jul-2024</t>
  </si>
  <si>
    <t>SID951374696102</t>
  </si>
  <si>
    <t>SWAPNA</t>
  </si>
  <si>
    <t>21-Feb-2019</t>
  </si>
  <si>
    <t>21 Feb 2019</t>
  </si>
  <si>
    <t>18-Dec-2019</t>
  </si>
  <si>
    <t>SID951374416472</t>
  </si>
  <si>
    <t>TANNA</t>
  </si>
  <si>
    <t>18-Nov-2019</t>
  </si>
  <si>
    <t>CID060013183</t>
  </si>
  <si>
    <t xml:space="preserve">TRUPTI BISWAS </t>
  </si>
  <si>
    <t>04-Jun-2024</t>
  </si>
  <si>
    <t>11-Nov-2024</t>
  </si>
  <si>
    <t>SID951372861173</t>
  </si>
  <si>
    <t>04 Sep 2020</t>
  </si>
  <si>
    <t>30-Jun-2025</t>
  </si>
  <si>
    <t>SSF2519636</t>
  </si>
  <si>
    <t>Hotel</t>
  </si>
  <si>
    <t>TULSI BISWAS</t>
  </si>
  <si>
    <t>29 Oct 2022</t>
  </si>
  <si>
    <t>SID951374696100</t>
  </si>
  <si>
    <t>UARMILA MAJMDAR</t>
  </si>
  <si>
    <t>10-Oct-2024</t>
  </si>
  <si>
    <t>18 Dec 2019</t>
  </si>
  <si>
    <t>05-Nov-2024</t>
  </si>
  <si>
    <t>SSF4113311</t>
  </si>
  <si>
    <t>Centering Work</t>
  </si>
  <si>
    <t>ULAPI MANDAL</t>
  </si>
  <si>
    <t>18-Jul-2023</t>
  </si>
  <si>
    <t>18 Jul 2023</t>
  </si>
  <si>
    <t>As per borrower digital payment she has paid 2EMI Rs.4270/- each  on  02 Apr 25 &amp; 01 Jul 25 to LO James Harijan/SF0047576 but LO James Harijan/SF0047576 didn’t post in FIMO . Total fraud amount Rs.8540/- .</t>
  </si>
  <si>
    <t>FN25-26-01413</t>
  </si>
  <si>
    <t>As per borrower Loan Card she has paid her EMI Rs.4500/- on  10 Aug 24 to LO James Harijan/SF0047576  but LO James Harijan/SF0047576 didn’t post in FIMO .</t>
  </si>
  <si>
    <t>As per borrower Loan Card she has paid her  EMI Rs.4500/-on 10 Sep 24 to LO James Harijan/SF0047576  but LO James Harijan/SF0047576 didn’t post in FIMO .</t>
  </si>
  <si>
    <t xml:space="preserve">As per borrower Loan Card she has paid her  EMI Rs.4500/-on 10 Oct 24 to LO James Harijan/SF0047576  but LO James Harijan/SF0047576 didn’t post in FIMO . </t>
  </si>
  <si>
    <t>As per borrower loan card she has paid  EMI Rs.1610/- on 07/May/25 LO James Harijan/SF0047576  but LO James Harijan/SF0047576 post didn't  post in FIMO .</t>
  </si>
  <si>
    <t>As per borrower loan card she has paid  EMI Rs.1610/-on 04/Jun/25  to  LO James Harijan/SF0047576 but LO James Harijan/SF0047576  didn't  post in FIMO .</t>
  </si>
  <si>
    <t>As per borrower loan card she has paid last EMI Rs.1717/- on 02/Jul/25 to LO  James Harijan/SF0047576  but LO James Harijan/SF0047576 posted Rs.1610/- on 16/Jul/25 in FIMO rest Rs.107/- didn't  post in FIMO .</t>
  </si>
  <si>
    <t xml:space="preserve">As per borrower loan card she has paid  EMI Rs.4270/- on 07 Aug 24 to LO James Harijan/SF0047576 but LO James Harijan/SF0047576 didn’t post in FIMO . </t>
  </si>
  <si>
    <t xml:space="preserve">As per borrower loan card she has paid  EMI Rs.4270/-on  04 Sep 24 to LO James Harijan/SF0047576 but LO James Harijan/SF0047576 didn’t post in FIMO . </t>
  </si>
  <si>
    <t xml:space="preserve">As per borrower loan card she has paid  EMI Rs.4270/-on  20 Oct 24 to LO James Harijan/SF0047576 but LO James Harijan/SF0047576 didn’t post in FIMO . </t>
  </si>
  <si>
    <t xml:space="preserve">As per borrower statement she has paid partial EMI of ₹3,460 on 16th October 2024 via digital payment to LO James Harijan/SF0047576 but LO James Harijan/SF0047576 didn’t post in FIMO . </t>
  </si>
  <si>
    <t xml:space="preserve">As per the borrower's written statement and supporting digital payment records, she made the following payments: 
EMI of ₹4,270 on 4th November 2024 via digital payment to LO James Harijan/SF0047576 but LO James Harijan/SF0047576 didn’t post in FIMO . 
</t>
  </si>
  <si>
    <t>As per the borrower's written statement and supporting digital payment records, she made the following payments: 
A total of ₹7,730 through digital payment, out of which ₹4,270 was towards her own EMI and the remaining ₹3,460 was paid on behalf of borrower Babita Dhali (Loan ID: 358249159) to LO James Harijan /SF0047576. 
However, LO James Harijan/SF0047576 posted only the EMI of Babita Dhali (Loan ID: 358249159) in FIMO on 16th December 2024. The remaining collection EMI Rs.4270/- didnt post in FIMO .</t>
  </si>
  <si>
    <t xml:space="preserve">As per the borrower's loan card, she has made the following EMI payments:
 ₹4,270/- on 09 Oct 2024 (as per loan card) to LO James Harijan/SF0047576 but LO James Harijan/SF0047576 didn’t post in FIMO . </t>
  </si>
  <si>
    <t xml:space="preserve">As per the borrower's digital payment, she has made the following EMI payments:
 ₹4,270/- through digital payment on 31 Dec 2024 to LO James Harijan/SF0047576 but LO James Harijan/SF0047576 didn’t post in FIMO . </t>
  </si>
  <si>
    <t xml:space="preserve">As per the borrower's loan card, she has made the following EMI payments:
 ₹4,270/- on 08 Jan 2025 (as per loan card)LO James Harijan/SF0047576 but LO James Harijan/SF0047576 didn’t post in FIMO . </t>
  </si>
  <si>
    <t xml:space="preserve">As per the borrower's loan card, she has made the following EMI payments:
 ₹4,270/- on 11 Jun 2025(as per loan card) to LO James Harijan/SF0047576 but LO James Harijan/SF0047576 didn’t post in FIMO . </t>
  </si>
  <si>
    <t xml:space="preserve">As per the borrower's loan card, she has made the following EMI payments:
 ₹4,270/- on 09 Jul 2025 (as per loan card) to LO James Harijan/SF0047576 but LO James Harijan/SF0047576 didn’t post in FIMO . </t>
  </si>
  <si>
    <t>As per borrower loan card she has paid  EMI Rs.4270/- on 04 Nov 24 to LO James Harijan/SF0047576 but LO James Harijan/SF0047576 didn’t post in FIMO .</t>
  </si>
  <si>
    <t>As per borrower loan card she has paid  EMI Rs.4270/-on 02 Dec 24 to LO James Harijan/SF0047576 but LO James Harijan/SF0047576 didn’t post in FIMO .</t>
  </si>
  <si>
    <t>As per borrower loan card she has paid  EMI Rs.4270/-on 07 Mar 25 to LO James Harijan/SF0047576 but LO James Harijan/SF0047576 didn’t post in FIMO .</t>
  </si>
  <si>
    <t>As per borrower digital payment she has paid EMI Rs.4270/-on 02 Apr 25 to LO James Harijan/SF0047576 but LO James Harijan/SF0047576 didn’t post in FIMO .</t>
  </si>
  <si>
    <t>As per borrower digital payment she has paid EMI Rs.4270/-on 01 Jul 25 to LO James Harijan/SF0047576 but LO James Harijan/SF0047576 didn’t post in FIMO .</t>
  </si>
  <si>
    <t>Business</t>
  </si>
  <si>
    <t>Maheswar Swain/SF0093362</t>
  </si>
  <si>
    <t>Jitunu Biswal/SF0002296</t>
  </si>
  <si>
    <t>Biswanath Swain/SF0056841</t>
  </si>
  <si>
    <t xml:space="preserve">Sanjay Kumar Sahoo/SF0070624 </t>
  </si>
  <si>
    <t>Suspended-Not Working</t>
  </si>
  <si>
    <t>Completed-Report Submitted</t>
  </si>
  <si>
    <t>After CLV   we have observed that cash misappropriation of Rs.101187/- gross fraud and amount inputed in FIMO Rs.1610/- rest Rs.99577/- was Net fraud .</t>
  </si>
  <si>
    <t>Dual Staff</t>
  </si>
  <si>
    <t>BQM</t>
  </si>
  <si>
    <t>SF0093792</t>
  </si>
  <si>
    <t>Suhana Bano</t>
  </si>
  <si>
    <t>SF0032965</t>
  </si>
  <si>
    <t>Animesh Dhali</t>
  </si>
  <si>
    <t>BM</t>
  </si>
  <si>
    <t>Available &amp; Updated</t>
  </si>
  <si>
    <t xml:space="preserve">As per borrower loan card she has paid her EMI Rs.4270/-  on 02-09-24  to LO James Harijan/SF0047576 but LO James Harijan/SF0047576 didn’t post in FIMO . </t>
  </si>
  <si>
    <t xml:space="preserve">As per borrower loan card she has paid her EMI Rs.4270/-  on 07-10-24  to LO James Harijan/SF0047576 but LO James Harijan/SF0047576 didn’t post in FIMO . </t>
  </si>
  <si>
    <t>353975622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</si>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</sst>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44140625" customWidth="1"/>
    <col min="3" max="3" width="25.109375" customWidth="1"/>
    <col min="4" max="4" width="25.777343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ORGL0600</v>
      </c>
      <c r="D5" s="63" t="str">
        <f>IF('Physical Cash at Safe'!D28="Yes", 'Physical Cash at Safe'!B4, 'Borrower Wise Details'!C5)</f>
        <v>Umarkote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45851</v>
      </c>
      <c r="H5" s="107" t="s">
        <v>1452</v>
      </c>
      <c r="I5" s="61">
        <v>45855</v>
      </c>
      <c r="J5" s="74" t="str">
        <f>IF('Physical Cash at Safe'!D28="Yes",'Physical Cash at Safe'!E28,IF('Borrower Wise Details'!D5&lt;&gt;"",'Borrower Wise Details'!D5,""))</f>
        <v>FN25-26-01413</v>
      </c>
      <c r="K5" s="81">
        <v>1</v>
      </c>
      <c r="L5" s="82">
        <v>13500</v>
      </c>
      <c r="M5" s="82">
        <v>0</v>
      </c>
      <c r="N5" s="82" t="s">
        <v>1453</v>
      </c>
      <c r="O5" s="82" t="s">
        <v>1454</v>
      </c>
      <c r="P5" s="82" t="s">
        <v>1455</v>
      </c>
      <c r="Q5" s="82" t="s">
        <v>1456</v>
      </c>
      <c r="R5" s="75" t="str">
        <f>IF('Physical Cash at Safe'!$D$28="Yes", 'Physical Cash at Safe'!$A$28, IF('Borrower Wise Details'!F5&lt;&gt;"", 'Borrower Wise Details'!F5, ""))</f>
        <v>James Harijan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SF0047576</v>
      </c>
      <c r="U5" s="77" t="s">
        <v>1457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1458</v>
      </c>
      <c r="Z5" s="61">
        <v>45855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101187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1610</v>
      </c>
      <c r="AE5" s="126">
        <f>IF(AND(AC5="", AD5=""), "", IF(AD5="", AC5, AC5 - IF(ISNUMBER(AD5), AD5, 0)))</f>
        <v>99577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45869</v>
      </c>
      <c r="AH5" s="70" t="s">
        <v>1459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ORGL0600</v>
      </c>
      <c r="C5" s="50" t="str">
        <f>IF('Fraud Investigation Report'!D5="", "", 'Fraud Investigation Report'!D5)</f>
        <v>Umarkote</v>
      </c>
      <c r="D5" s="68" t="str">
        <f>IF(OR('Fraud Investigation Report'!R5="", 'Fraud Investigation Report'!R5=0), "", 'Fraud Investigation Report'!R5)</f>
        <v>James Harijan</v>
      </c>
      <c r="E5" s="68" t="str">
        <f>IF(OR('Fraud Investigation Report'!T5="", 'Fraud Investigation Report'!T5=0), "", 'Fraud Investigation Report'!T5)</f>
        <v>SF0047576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101187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101187</v>
      </c>
      <c r="O5" s="69">
        <f>IF('Fraud Investigation Report'!AD5="", "", 'Fraud Investigation Report'!AD5)</f>
        <v>1610</v>
      </c>
      <c r="P5" s="126">
        <f>IF(AND(N5="", O5=""), "", IF(O5="", N5, N5 - IF(ISNUMBER(O5), O5, 0)))</f>
        <v>99577</v>
      </c>
      <c r="Q5" s="49"/>
      <c r="R5" s="84" t="s">
        <v>1471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77734375" customWidth="1"/>
    <col min="6" max="6" width="0.88671875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349</v>
      </c>
      <c r="B4" s="41" t="s">
        <v>348</v>
      </c>
      <c r="C4" s="41" t="s">
        <v>348</v>
      </c>
      <c r="D4" s="41" t="s">
        <v>347</v>
      </c>
      <c r="E4" s="41" t="s">
        <v>346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45855</v>
      </c>
      <c r="C6" s="18">
        <v>45854</v>
      </c>
      <c r="D6" s="18">
        <v>45855</v>
      </c>
      <c r="E6" s="19">
        <v>0.4375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65</v>
      </c>
      <c r="C11" s="23">
        <f>B11*A11</f>
        <v>32500</v>
      </c>
      <c r="D11" s="25">
        <v>65</v>
      </c>
      <c r="E11" s="23">
        <f t="shared" ref="E11:E17" si="0">D11*A11</f>
        <v>32500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31</v>
      </c>
      <c r="C13" s="23">
        <f t="shared" ref="C13:C17" si="1">B13*A13</f>
        <v>3100</v>
      </c>
      <c r="D13" s="25">
        <v>31</v>
      </c>
      <c r="E13" s="23">
        <f t="shared" si="0"/>
        <v>3100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36081</v>
      </c>
      <c r="D19" s="30" t="s">
        <v>76</v>
      </c>
      <c r="E19" s="31">
        <f>SUM(E10:E18)</f>
        <v>36081</v>
      </c>
    </row>
    <row r="20" spans="1:5" ht="30" customHeight="1" x14ac:dyDescent="0.3">
      <c r="A20" s="161" t="s">
        <v>97</v>
      </c>
      <c r="B20" s="162"/>
      <c r="C20" s="32">
        <v>36081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1460</v>
      </c>
      <c r="C32" s="37" t="s">
        <v>82</v>
      </c>
      <c r="D32" s="138" t="s">
        <v>1467</v>
      </c>
      <c r="E32" s="139"/>
    </row>
    <row r="33" spans="1:5" ht="18" customHeight="1" x14ac:dyDescent="0.3">
      <c r="A33" s="37" t="s">
        <v>83</v>
      </c>
      <c r="B33" s="106">
        <v>164434</v>
      </c>
      <c r="C33" s="39" t="s">
        <v>84</v>
      </c>
      <c r="D33" s="132">
        <v>164424</v>
      </c>
      <c r="E33" s="133"/>
    </row>
    <row r="34" spans="1:5" ht="27.6" x14ac:dyDescent="0.3">
      <c r="A34" s="39" t="s">
        <v>221</v>
      </c>
      <c r="B34" s="38" t="s">
        <v>1463</v>
      </c>
      <c r="C34" s="39" t="s">
        <v>222</v>
      </c>
      <c r="D34" s="134" t="s">
        <v>1465</v>
      </c>
      <c r="E34" s="135"/>
    </row>
    <row r="35" spans="1:5" ht="27.6" x14ac:dyDescent="0.3">
      <c r="A35" s="39" t="s">
        <v>223</v>
      </c>
      <c r="B35" s="38" t="s">
        <v>1462</v>
      </c>
      <c r="C35" s="39" t="s">
        <v>225</v>
      </c>
      <c r="D35" s="134" t="s">
        <v>1464</v>
      </c>
      <c r="E35" s="135"/>
    </row>
    <row r="36" spans="1:5" ht="25.5" customHeight="1" x14ac:dyDescent="0.3">
      <c r="A36" s="39" t="s">
        <v>224</v>
      </c>
      <c r="B36" s="38" t="s">
        <v>1461</v>
      </c>
      <c r="C36" s="39" t="s">
        <v>226</v>
      </c>
      <c r="D36" s="136" t="s">
        <v>1466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L14" zoomScale="90" zoomScaleNormal="90" workbookViewId="0">
      <selection activeCell="S5" sqref="S5:T30"/>
    </sheetView>
  </sheetViews>
  <sheetFormatPr defaultColWidth="8.77734375" defaultRowHeight="13.8" zeroHeight="1" x14ac:dyDescent="0.3"/>
  <cols>
    <col min="1" max="1" width="8.7773437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7" width="20.6640625" style="13" customWidth="1"/>
    <col min="8" max="8" width="20.88671875" style="13" customWidth="1"/>
    <col min="9" max="9" width="14.77734375" style="13" customWidth="1"/>
    <col min="10" max="10" width="14.44140625" style="13" customWidth="1"/>
    <col min="11" max="11" width="21.33203125" style="13" customWidth="1"/>
    <col min="12" max="12" width="17.21875" style="13" customWidth="1"/>
    <col min="13" max="13" width="18.664062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ORGL0600</v>
      </c>
      <c r="C5" s="119" t="str">
        <f>IF('Loan Outstanding Report'!$H$5="", "", 'Loan Outstanding Report'!$H$5)</f>
        <v>Umarkote</v>
      </c>
      <c r="D5" s="41" t="s">
        <v>1429</v>
      </c>
      <c r="E5" s="65">
        <v>45855</v>
      </c>
      <c r="F5" s="38" t="s">
        <v>351</v>
      </c>
      <c r="G5" s="49" t="s">
        <v>350</v>
      </c>
      <c r="H5" s="49" t="s">
        <v>1472</v>
      </c>
      <c r="I5" s="120" t="s">
        <v>415</v>
      </c>
      <c r="J5" s="120" t="s">
        <v>659</v>
      </c>
      <c r="K5" s="120" t="s">
        <v>660</v>
      </c>
      <c r="L5" s="11">
        <v>351092872</v>
      </c>
      <c r="M5" s="65">
        <v>45006</v>
      </c>
      <c r="N5" s="124">
        <v>83704</v>
      </c>
      <c r="O5" s="124">
        <v>4500</v>
      </c>
      <c r="P5" s="121" t="s">
        <v>139</v>
      </c>
      <c r="Q5" s="80">
        <v>45514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 t="s">
        <v>1430</v>
      </c>
    </row>
    <row r="6" spans="1:23" ht="24.9" customHeight="1" x14ac:dyDescent="0.3">
      <c r="A6" s="64">
        <v>2</v>
      </c>
      <c r="B6" s="60" t="str">
        <f>IF(J6&lt;&gt;"", $B$5, "")</f>
        <v>ORGL0600</v>
      </c>
      <c r="C6" s="119" t="str">
        <f>IF(J6&lt;&gt;"", $C$5, "")</f>
        <v>Umarkote</v>
      </c>
      <c r="D6" s="41" t="str">
        <f>IF(J6&lt;&gt;"", $D$5, "")</f>
        <v>FN25-26-01413</v>
      </c>
      <c r="E6" s="65">
        <v>45855</v>
      </c>
      <c r="F6" s="38" t="str">
        <f>IF(J6&lt;&gt;"", $F$5, "")</f>
        <v>James Harijan</v>
      </c>
      <c r="G6" s="49" t="str">
        <f>IF(J6&lt;&gt;"", $G$5, "")</f>
        <v>SF0047576</v>
      </c>
      <c r="H6" s="49" t="str">
        <f>IF(J6&lt;&gt;"", $H$5, "")</f>
        <v>Loan Officer</v>
      </c>
      <c r="I6" s="120" t="s">
        <v>415</v>
      </c>
      <c r="J6" s="120" t="s">
        <v>659</v>
      </c>
      <c r="K6" s="120" t="s">
        <v>660</v>
      </c>
      <c r="L6" s="11">
        <v>351092872</v>
      </c>
      <c r="M6" s="65">
        <v>45006</v>
      </c>
      <c r="N6" s="124">
        <v>83704</v>
      </c>
      <c r="O6" s="124">
        <v>4500</v>
      </c>
      <c r="P6" s="121" t="s">
        <v>139</v>
      </c>
      <c r="Q6" s="80">
        <v>45545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202</v>
      </c>
      <c r="W6" s="122" t="s">
        <v>1431</v>
      </c>
    </row>
    <row r="7" spans="1:23" ht="24.9" customHeight="1" x14ac:dyDescent="0.3">
      <c r="A7" s="64">
        <v>3</v>
      </c>
      <c r="B7" s="60" t="str">
        <f t="shared" ref="B7:B70" si="2">IF(J7&lt;&gt;"", $B$5, "")</f>
        <v>ORGL0600</v>
      </c>
      <c r="C7" s="119" t="str">
        <f t="shared" ref="C7:C70" si="3">IF(J7&lt;&gt;"", $C$5, "")</f>
        <v>Umarkote</v>
      </c>
      <c r="D7" s="41" t="str">
        <f t="shared" ref="D7:D70" si="4">IF(J7&lt;&gt;"", $D$5, "")</f>
        <v>FN25-26-01413</v>
      </c>
      <c r="E7" s="65">
        <v>45855</v>
      </c>
      <c r="F7" s="38" t="str">
        <f t="shared" ref="F7:F70" si="5">IF(J7&lt;&gt;"", $F$5, "")</f>
        <v>James Harijan</v>
      </c>
      <c r="G7" s="49" t="str">
        <f t="shared" ref="G7:G70" si="6">IF(J7&lt;&gt;"", $G$5, "")</f>
        <v>SF0047576</v>
      </c>
      <c r="H7" s="49" t="str">
        <f t="shared" ref="H7:H70" si="7">IF(J7&lt;&gt;"", $H$5, "")</f>
        <v>Loan Officer</v>
      </c>
      <c r="I7" s="120" t="s">
        <v>415</v>
      </c>
      <c r="J7" s="120" t="s">
        <v>659</v>
      </c>
      <c r="K7" s="120" t="s">
        <v>660</v>
      </c>
      <c r="L7" s="11">
        <v>351092872</v>
      </c>
      <c r="M7" s="65">
        <v>45006</v>
      </c>
      <c r="N7" s="124">
        <v>83704</v>
      </c>
      <c r="O7" s="124">
        <v>4500</v>
      </c>
      <c r="P7" s="121" t="s">
        <v>139</v>
      </c>
      <c r="Q7" s="80">
        <v>45575</v>
      </c>
      <c r="R7" s="124">
        <v>4500</v>
      </c>
      <c r="S7" s="124">
        <v>0</v>
      </c>
      <c r="T7" s="124">
        <v>0</v>
      </c>
      <c r="U7" s="125">
        <f t="shared" si="1"/>
        <v>4500</v>
      </c>
      <c r="V7" s="117" t="s">
        <v>202</v>
      </c>
      <c r="W7" s="122" t="s">
        <v>1432</v>
      </c>
    </row>
    <row r="8" spans="1:23" ht="24.9" customHeight="1" x14ac:dyDescent="0.3">
      <c r="A8" s="64">
        <v>4</v>
      </c>
      <c r="B8" s="60" t="str">
        <f t="shared" si="2"/>
        <v>ORGL0600</v>
      </c>
      <c r="C8" s="119" t="str">
        <f t="shared" si="3"/>
        <v>Umarkote</v>
      </c>
      <c r="D8" s="41" t="str">
        <f t="shared" si="4"/>
        <v>FN25-26-01413</v>
      </c>
      <c r="E8" s="65">
        <v>45856</v>
      </c>
      <c r="F8" s="38" t="str">
        <f t="shared" si="5"/>
        <v>James Harijan</v>
      </c>
      <c r="G8" s="49" t="str">
        <f t="shared" si="6"/>
        <v>SF0047576</v>
      </c>
      <c r="H8" s="49" t="str">
        <f t="shared" si="7"/>
        <v>Loan Officer</v>
      </c>
      <c r="I8" s="120" t="s">
        <v>381</v>
      </c>
      <c r="J8" s="120" t="s">
        <v>746</v>
      </c>
      <c r="K8" s="120" t="s">
        <v>748</v>
      </c>
      <c r="L8" s="11">
        <v>354478871</v>
      </c>
      <c r="M8" s="65">
        <v>45293</v>
      </c>
      <c r="N8" s="124">
        <v>24000</v>
      </c>
      <c r="O8" s="124">
        <v>1610</v>
      </c>
      <c r="P8" s="121" t="s">
        <v>139</v>
      </c>
      <c r="Q8" s="80">
        <v>45784</v>
      </c>
      <c r="R8" s="124">
        <v>1610</v>
      </c>
      <c r="S8" s="124">
        <v>0</v>
      </c>
      <c r="T8" s="124">
        <v>0</v>
      </c>
      <c r="U8" s="125">
        <f t="shared" si="1"/>
        <v>1610</v>
      </c>
      <c r="V8" s="117" t="s">
        <v>202</v>
      </c>
      <c r="W8" s="122" t="s">
        <v>1433</v>
      </c>
    </row>
    <row r="9" spans="1:23" ht="24.9" customHeight="1" x14ac:dyDescent="0.3">
      <c r="A9" s="64">
        <v>5</v>
      </c>
      <c r="B9" s="60" t="str">
        <f t="shared" si="2"/>
        <v>ORGL0600</v>
      </c>
      <c r="C9" s="119" t="str">
        <f t="shared" si="3"/>
        <v>Umarkote</v>
      </c>
      <c r="D9" s="41" t="str">
        <f t="shared" si="4"/>
        <v>FN25-26-01413</v>
      </c>
      <c r="E9" s="65">
        <v>45856</v>
      </c>
      <c r="F9" s="38" t="str">
        <f t="shared" si="5"/>
        <v>James Harijan</v>
      </c>
      <c r="G9" s="49" t="str">
        <f t="shared" si="6"/>
        <v>SF0047576</v>
      </c>
      <c r="H9" s="49" t="str">
        <f t="shared" si="7"/>
        <v>Loan Officer</v>
      </c>
      <c r="I9" s="120" t="s">
        <v>381</v>
      </c>
      <c r="J9" s="120" t="s">
        <v>746</v>
      </c>
      <c r="K9" s="120" t="s">
        <v>748</v>
      </c>
      <c r="L9" s="11">
        <v>354478871</v>
      </c>
      <c r="M9" s="65">
        <v>45293</v>
      </c>
      <c r="N9" s="124">
        <v>24000</v>
      </c>
      <c r="O9" s="124">
        <v>1610</v>
      </c>
      <c r="P9" s="121" t="s">
        <v>139</v>
      </c>
      <c r="Q9" s="80">
        <v>45812</v>
      </c>
      <c r="R9" s="124">
        <v>1610</v>
      </c>
      <c r="S9" s="124">
        <v>0</v>
      </c>
      <c r="T9" s="124">
        <v>0</v>
      </c>
      <c r="U9" s="125">
        <f t="shared" si="1"/>
        <v>1610</v>
      </c>
      <c r="V9" s="117" t="s">
        <v>202</v>
      </c>
      <c r="W9" s="122" t="s">
        <v>1434</v>
      </c>
    </row>
    <row r="10" spans="1:23" ht="24.9" customHeight="1" x14ac:dyDescent="0.3">
      <c r="A10" s="64">
        <v>6</v>
      </c>
      <c r="B10" s="60" t="str">
        <f t="shared" si="2"/>
        <v>ORGL0600</v>
      </c>
      <c r="C10" s="119" t="str">
        <f t="shared" si="3"/>
        <v>Umarkote</v>
      </c>
      <c r="D10" s="41" t="str">
        <f t="shared" si="4"/>
        <v>FN25-26-01413</v>
      </c>
      <c r="E10" s="65">
        <v>45856</v>
      </c>
      <c r="F10" s="38" t="str">
        <f t="shared" si="5"/>
        <v>James Harijan</v>
      </c>
      <c r="G10" s="49" t="str">
        <f t="shared" si="6"/>
        <v>SF0047576</v>
      </c>
      <c r="H10" s="49" t="str">
        <f t="shared" si="7"/>
        <v>Loan Officer</v>
      </c>
      <c r="I10" s="120" t="s">
        <v>381</v>
      </c>
      <c r="J10" s="120" t="s">
        <v>746</v>
      </c>
      <c r="K10" s="120" t="s">
        <v>748</v>
      </c>
      <c r="L10" s="11">
        <v>354478871</v>
      </c>
      <c r="M10" s="65">
        <v>45293</v>
      </c>
      <c r="N10" s="124">
        <v>24000</v>
      </c>
      <c r="O10" s="124">
        <v>1610</v>
      </c>
      <c r="P10" s="121" t="s">
        <v>139</v>
      </c>
      <c r="Q10" s="80">
        <v>45840</v>
      </c>
      <c r="R10" s="124">
        <v>1717</v>
      </c>
      <c r="S10" s="124">
        <v>1610</v>
      </c>
      <c r="T10" s="124">
        <v>0</v>
      </c>
      <c r="U10" s="125">
        <f t="shared" si="1"/>
        <v>107</v>
      </c>
      <c r="V10" s="117" t="s">
        <v>202</v>
      </c>
      <c r="W10" s="122" t="s">
        <v>1435</v>
      </c>
    </row>
    <row r="11" spans="1:23" ht="24.9" customHeight="1" x14ac:dyDescent="0.3">
      <c r="A11" s="64">
        <v>7</v>
      </c>
      <c r="B11" s="60" t="str">
        <f t="shared" si="2"/>
        <v>ORGL0600</v>
      </c>
      <c r="C11" s="119" t="str">
        <f t="shared" si="3"/>
        <v>Umarkote</v>
      </c>
      <c r="D11" s="41" t="str">
        <f t="shared" si="4"/>
        <v>FN25-26-01413</v>
      </c>
      <c r="E11" s="65">
        <v>45860</v>
      </c>
      <c r="F11" s="38" t="str">
        <f t="shared" si="5"/>
        <v>James Harijan</v>
      </c>
      <c r="G11" s="49" t="str">
        <f t="shared" si="6"/>
        <v>SF0047576</v>
      </c>
      <c r="H11" s="49" t="str">
        <f t="shared" si="7"/>
        <v>Loan Officer</v>
      </c>
      <c r="I11" s="120" t="s">
        <v>821</v>
      </c>
      <c r="J11" s="120" t="s">
        <v>867</v>
      </c>
      <c r="K11" s="120" t="s">
        <v>868</v>
      </c>
      <c r="L11" s="11">
        <v>353751822</v>
      </c>
      <c r="M11" s="65">
        <v>45251</v>
      </c>
      <c r="N11" s="124">
        <v>30000</v>
      </c>
      <c r="O11" s="124">
        <v>2020</v>
      </c>
      <c r="P11" s="121" t="s">
        <v>139</v>
      </c>
      <c r="Q11" s="80">
        <v>45530</v>
      </c>
      <c r="R11" s="124">
        <v>4450</v>
      </c>
      <c r="S11" s="124">
        <v>0</v>
      </c>
      <c r="T11" s="124">
        <v>0</v>
      </c>
      <c r="U11" s="125">
        <f t="shared" si="1"/>
        <v>4450</v>
      </c>
      <c r="V11" s="117" t="s">
        <v>203</v>
      </c>
      <c r="W11" s="122" t="s">
        <v>1203</v>
      </c>
    </row>
    <row r="12" spans="1:23" ht="24.9" customHeight="1" x14ac:dyDescent="0.3">
      <c r="A12" s="64">
        <v>8</v>
      </c>
      <c r="B12" s="60" t="str">
        <f t="shared" si="2"/>
        <v>ORGL0600</v>
      </c>
      <c r="C12" s="119" t="str">
        <f t="shared" si="3"/>
        <v>Umarkote</v>
      </c>
      <c r="D12" s="41" t="str">
        <f t="shared" si="4"/>
        <v>FN25-26-01413</v>
      </c>
      <c r="E12" s="65">
        <v>45861</v>
      </c>
      <c r="F12" s="38" t="str">
        <f t="shared" si="5"/>
        <v>James Harijan</v>
      </c>
      <c r="G12" s="49" t="str">
        <f t="shared" si="6"/>
        <v>SF0047576</v>
      </c>
      <c r="H12" s="49" t="str">
        <f t="shared" si="7"/>
        <v>Loan Officer</v>
      </c>
      <c r="I12" s="120" t="s">
        <v>981</v>
      </c>
      <c r="J12" s="120" t="s">
        <v>1000</v>
      </c>
      <c r="K12" s="120" t="s">
        <v>1001</v>
      </c>
      <c r="L12" s="11">
        <v>351425755</v>
      </c>
      <c r="M12" s="65">
        <v>45035</v>
      </c>
      <c r="N12" s="124">
        <v>42000</v>
      </c>
      <c r="O12" s="124">
        <v>2250</v>
      </c>
      <c r="P12" s="121" t="s">
        <v>139</v>
      </c>
      <c r="Q12" s="80">
        <v>45599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202</v>
      </c>
      <c r="W12" s="122" t="s">
        <v>1205</v>
      </c>
    </row>
    <row r="13" spans="1:23" ht="24.9" customHeight="1" x14ac:dyDescent="0.3">
      <c r="A13" s="64">
        <v>9</v>
      </c>
      <c r="B13" s="60" t="str">
        <f t="shared" si="2"/>
        <v>ORGL0600</v>
      </c>
      <c r="C13" s="119" t="str">
        <f t="shared" si="3"/>
        <v>Umarkote</v>
      </c>
      <c r="D13" s="41" t="str">
        <f t="shared" si="4"/>
        <v>FN25-26-01413</v>
      </c>
      <c r="E13" s="65">
        <v>45861</v>
      </c>
      <c r="F13" s="38" t="str">
        <f t="shared" si="5"/>
        <v>James Harijan</v>
      </c>
      <c r="G13" s="49" t="str">
        <f t="shared" si="6"/>
        <v>SF0047576</v>
      </c>
      <c r="H13" s="49" t="str">
        <f t="shared" si="7"/>
        <v>Loan Officer</v>
      </c>
      <c r="I13" s="120" t="s">
        <v>1045</v>
      </c>
      <c r="J13" s="120" t="s">
        <v>1056</v>
      </c>
      <c r="K13" s="120" t="s">
        <v>1057</v>
      </c>
      <c r="L13" s="11">
        <v>353664354</v>
      </c>
      <c r="M13" s="65">
        <v>45240</v>
      </c>
      <c r="N13" s="124">
        <v>80000</v>
      </c>
      <c r="O13" s="124">
        <v>4270</v>
      </c>
      <c r="P13" s="121" t="s">
        <v>139</v>
      </c>
      <c r="Q13" s="80">
        <v>45511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1436</v>
      </c>
    </row>
    <row r="14" spans="1:23" ht="24.9" customHeight="1" x14ac:dyDescent="0.3">
      <c r="A14" s="64">
        <v>10</v>
      </c>
      <c r="B14" s="60" t="str">
        <f t="shared" si="2"/>
        <v>ORGL0600</v>
      </c>
      <c r="C14" s="119" t="str">
        <f t="shared" si="3"/>
        <v>Umarkote</v>
      </c>
      <c r="D14" s="41" t="str">
        <f t="shared" si="4"/>
        <v>FN25-26-01413</v>
      </c>
      <c r="E14" s="65">
        <v>45861</v>
      </c>
      <c r="F14" s="38" t="str">
        <f t="shared" si="5"/>
        <v>James Harijan</v>
      </c>
      <c r="G14" s="49" t="str">
        <f t="shared" si="6"/>
        <v>SF0047576</v>
      </c>
      <c r="H14" s="49" t="str">
        <f t="shared" si="7"/>
        <v>Loan Officer</v>
      </c>
      <c r="I14" s="120" t="s">
        <v>1045</v>
      </c>
      <c r="J14" s="120" t="s">
        <v>1056</v>
      </c>
      <c r="K14" s="120" t="s">
        <v>1057</v>
      </c>
      <c r="L14" s="11">
        <v>353664354</v>
      </c>
      <c r="M14" s="65">
        <v>45240</v>
      </c>
      <c r="N14" s="124">
        <v>80000</v>
      </c>
      <c r="O14" s="124">
        <v>4270</v>
      </c>
      <c r="P14" s="121" t="s">
        <v>139</v>
      </c>
      <c r="Q14" s="80">
        <v>45539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1437</v>
      </c>
    </row>
    <row r="15" spans="1:23" ht="24.9" customHeight="1" x14ac:dyDescent="0.3">
      <c r="A15" s="64">
        <v>11</v>
      </c>
      <c r="B15" s="60" t="str">
        <f t="shared" si="2"/>
        <v>ORGL0600</v>
      </c>
      <c r="C15" s="119" t="str">
        <f t="shared" si="3"/>
        <v>Umarkote</v>
      </c>
      <c r="D15" s="41" t="str">
        <f t="shared" si="4"/>
        <v>FN25-26-01413</v>
      </c>
      <c r="E15" s="65">
        <v>45861</v>
      </c>
      <c r="F15" s="38" t="str">
        <f t="shared" si="5"/>
        <v>James Harijan</v>
      </c>
      <c r="G15" s="49" t="str">
        <f t="shared" si="6"/>
        <v>SF0047576</v>
      </c>
      <c r="H15" s="49" t="str">
        <f t="shared" si="7"/>
        <v>Loan Officer</v>
      </c>
      <c r="I15" s="120" t="s">
        <v>1045</v>
      </c>
      <c r="J15" s="120" t="s">
        <v>1056</v>
      </c>
      <c r="K15" s="120" t="s">
        <v>1057</v>
      </c>
      <c r="L15" s="11">
        <v>353664354</v>
      </c>
      <c r="M15" s="65">
        <v>45240</v>
      </c>
      <c r="N15" s="124">
        <v>80000</v>
      </c>
      <c r="O15" s="124">
        <v>4270</v>
      </c>
      <c r="P15" s="121" t="s">
        <v>139</v>
      </c>
      <c r="Q15" s="80">
        <v>45585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202</v>
      </c>
      <c r="W15" s="122" t="s">
        <v>1438</v>
      </c>
    </row>
    <row r="16" spans="1:23" ht="24.9" customHeight="1" x14ac:dyDescent="0.3">
      <c r="A16" s="64">
        <v>12</v>
      </c>
      <c r="B16" s="60" t="str">
        <f t="shared" si="2"/>
        <v>ORGL0600</v>
      </c>
      <c r="C16" s="119" t="str">
        <f t="shared" si="3"/>
        <v>Umarkote</v>
      </c>
      <c r="D16" s="41" t="str">
        <f t="shared" si="4"/>
        <v>FN25-26-01413</v>
      </c>
      <c r="E16" s="65">
        <v>45862</v>
      </c>
      <c r="F16" s="38" t="str">
        <f t="shared" si="5"/>
        <v>James Harijan</v>
      </c>
      <c r="G16" s="49" t="str">
        <f t="shared" si="6"/>
        <v>SF0047576</v>
      </c>
      <c r="H16" s="49" t="str">
        <f t="shared" si="7"/>
        <v>Loan Officer</v>
      </c>
      <c r="I16" s="120" t="s">
        <v>1208</v>
      </c>
      <c r="J16" s="120" t="s">
        <v>1245</v>
      </c>
      <c r="K16" s="120" t="s">
        <v>1246</v>
      </c>
      <c r="L16" s="11">
        <v>353399237</v>
      </c>
      <c r="M16" s="65">
        <v>45218</v>
      </c>
      <c r="N16" s="124">
        <v>80000</v>
      </c>
      <c r="O16" s="124">
        <v>4270</v>
      </c>
      <c r="P16" s="121" t="s">
        <v>139</v>
      </c>
      <c r="Q16" s="80">
        <v>45537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202</v>
      </c>
      <c r="W16" s="122" t="s">
        <v>1468</v>
      </c>
    </row>
    <row r="17" spans="1:23" ht="24.9" customHeight="1" x14ac:dyDescent="0.3">
      <c r="A17" s="64">
        <v>13</v>
      </c>
      <c r="B17" s="60" t="str">
        <f t="shared" si="2"/>
        <v>ORGL0600</v>
      </c>
      <c r="C17" s="119" t="str">
        <f t="shared" si="3"/>
        <v>Umarkote</v>
      </c>
      <c r="D17" s="41" t="str">
        <f t="shared" si="4"/>
        <v>FN25-26-01413</v>
      </c>
      <c r="E17" s="65">
        <v>45862</v>
      </c>
      <c r="F17" s="38" t="str">
        <f t="shared" si="5"/>
        <v>James Harijan</v>
      </c>
      <c r="G17" s="49" t="str">
        <f t="shared" si="6"/>
        <v>SF0047576</v>
      </c>
      <c r="H17" s="49" t="str">
        <f t="shared" si="7"/>
        <v>Loan Officer</v>
      </c>
      <c r="I17" s="120" t="s">
        <v>1208</v>
      </c>
      <c r="J17" s="120" t="s">
        <v>1245</v>
      </c>
      <c r="K17" s="120" t="s">
        <v>1246</v>
      </c>
      <c r="L17" s="11">
        <v>353399237</v>
      </c>
      <c r="M17" s="65">
        <v>45218</v>
      </c>
      <c r="N17" s="124">
        <v>80000</v>
      </c>
      <c r="O17" s="124">
        <v>4270</v>
      </c>
      <c r="P17" s="121" t="s">
        <v>139</v>
      </c>
      <c r="Q17" s="80">
        <v>45572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202</v>
      </c>
      <c r="W17" s="122" t="s">
        <v>1469</v>
      </c>
    </row>
    <row r="18" spans="1:23" ht="24.9" customHeight="1" x14ac:dyDescent="0.3">
      <c r="A18" s="64">
        <v>14</v>
      </c>
      <c r="B18" s="60" t="str">
        <f t="shared" si="2"/>
        <v>ORGL0600</v>
      </c>
      <c r="C18" s="119" t="str">
        <f t="shared" si="3"/>
        <v>Umarkote</v>
      </c>
      <c r="D18" s="41" t="str">
        <f t="shared" si="4"/>
        <v>FN25-26-01413</v>
      </c>
      <c r="E18" s="65">
        <v>45862</v>
      </c>
      <c r="F18" s="38" t="str">
        <f t="shared" si="5"/>
        <v>James Harijan</v>
      </c>
      <c r="G18" s="49" t="str">
        <f t="shared" si="6"/>
        <v>SF0047576</v>
      </c>
      <c r="H18" s="49" t="str">
        <f t="shared" si="7"/>
        <v>Loan Officer</v>
      </c>
      <c r="I18" s="120" t="s">
        <v>1280</v>
      </c>
      <c r="J18" s="120" t="s">
        <v>1286</v>
      </c>
      <c r="K18" s="120" t="s">
        <v>1287</v>
      </c>
      <c r="L18" s="11">
        <v>354087815</v>
      </c>
      <c r="M18" s="65">
        <v>45271</v>
      </c>
      <c r="N18" s="124">
        <v>80000</v>
      </c>
      <c r="O18" s="124">
        <v>4270</v>
      </c>
      <c r="P18" s="121" t="s">
        <v>139</v>
      </c>
      <c r="Q18" s="80">
        <v>45581</v>
      </c>
      <c r="R18" s="124">
        <v>3460</v>
      </c>
      <c r="S18" s="124">
        <v>0</v>
      </c>
      <c r="T18" s="124">
        <v>0</v>
      </c>
      <c r="U18" s="125">
        <f t="shared" si="1"/>
        <v>3460</v>
      </c>
      <c r="V18" s="117" t="s">
        <v>203</v>
      </c>
      <c r="W18" s="122" t="s">
        <v>1439</v>
      </c>
    </row>
    <row r="19" spans="1:23" ht="24.9" customHeight="1" x14ac:dyDescent="0.3">
      <c r="A19" s="64">
        <v>15</v>
      </c>
      <c r="B19" s="60" t="str">
        <f t="shared" si="2"/>
        <v>ORGL0600</v>
      </c>
      <c r="C19" s="119" t="str">
        <f t="shared" si="3"/>
        <v>Umarkote</v>
      </c>
      <c r="D19" s="41" t="str">
        <f t="shared" si="4"/>
        <v>FN25-26-01413</v>
      </c>
      <c r="E19" s="65">
        <v>45862</v>
      </c>
      <c r="F19" s="38" t="str">
        <f t="shared" si="5"/>
        <v>James Harijan</v>
      </c>
      <c r="G19" s="49" t="str">
        <f t="shared" si="6"/>
        <v>SF0047576</v>
      </c>
      <c r="H19" s="49" t="str">
        <f t="shared" si="7"/>
        <v>Loan Officer</v>
      </c>
      <c r="I19" s="120" t="s">
        <v>1280</v>
      </c>
      <c r="J19" s="120" t="s">
        <v>1286</v>
      </c>
      <c r="K19" s="120" t="s">
        <v>1287</v>
      </c>
      <c r="L19" s="11">
        <v>354087815</v>
      </c>
      <c r="M19" s="65">
        <v>45271</v>
      </c>
      <c r="N19" s="124">
        <v>80000</v>
      </c>
      <c r="O19" s="124">
        <v>4270</v>
      </c>
      <c r="P19" s="121" t="s">
        <v>139</v>
      </c>
      <c r="Q19" s="80">
        <v>45600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203</v>
      </c>
      <c r="W19" s="122" t="s">
        <v>1440</v>
      </c>
    </row>
    <row r="20" spans="1:23" ht="24.9" customHeight="1" x14ac:dyDescent="0.3">
      <c r="A20" s="64">
        <v>16</v>
      </c>
      <c r="B20" s="60" t="str">
        <f t="shared" si="2"/>
        <v>ORGL0600</v>
      </c>
      <c r="C20" s="119" t="str">
        <f t="shared" si="3"/>
        <v>Umarkote</v>
      </c>
      <c r="D20" s="41" t="str">
        <f t="shared" si="4"/>
        <v>FN25-26-01413</v>
      </c>
      <c r="E20" s="65">
        <v>45862</v>
      </c>
      <c r="F20" s="38" t="str">
        <f t="shared" si="5"/>
        <v>James Harijan</v>
      </c>
      <c r="G20" s="49" t="str">
        <f t="shared" si="6"/>
        <v>SF0047576</v>
      </c>
      <c r="H20" s="49" t="str">
        <f t="shared" si="7"/>
        <v>Loan Officer</v>
      </c>
      <c r="I20" s="120" t="s">
        <v>1280</v>
      </c>
      <c r="J20" s="120" t="s">
        <v>1286</v>
      </c>
      <c r="K20" s="120" t="s">
        <v>1287</v>
      </c>
      <c r="L20" s="11">
        <v>354087815</v>
      </c>
      <c r="M20" s="65">
        <v>45271</v>
      </c>
      <c r="N20" s="124">
        <v>80000</v>
      </c>
      <c r="O20" s="124">
        <v>4270</v>
      </c>
      <c r="P20" s="121" t="s">
        <v>139</v>
      </c>
      <c r="Q20" s="80">
        <v>45642</v>
      </c>
      <c r="R20" s="124">
        <v>4270</v>
      </c>
      <c r="S20" s="124">
        <v>0</v>
      </c>
      <c r="T20" s="124">
        <v>0</v>
      </c>
      <c r="U20" s="125">
        <f t="shared" si="1"/>
        <v>4270</v>
      </c>
      <c r="V20" s="117" t="s">
        <v>203</v>
      </c>
      <c r="W20" s="122" t="s">
        <v>1441</v>
      </c>
    </row>
    <row r="21" spans="1:23" ht="24.9" customHeight="1" x14ac:dyDescent="0.3">
      <c r="A21" s="64">
        <v>17</v>
      </c>
      <c r="B21" s="60" t="str">
        <f t="shared" si="2"/>
        <v>ORGL0600</v>
      </c>
      <c r="C21" s="119" t="str">
        <f t="shared" si="3"/>
        <v>Umarkote</v>
      </c>
      <c r="D21" s="41" t="str">
        <f t="shared" si="4"/>
        <v>FN25-26-01413</v>
      </c>
      <c r="E21" s="65">
        <v>45862</v>
      </c>
      <c r="F21" s="38" t="str">
        <f t="shared" si="5"/>
        <v>James Harijan</v>
      </c>
      <c r="G21" s="49" t="str">
        <f t="shared" si="6"/>
        <v>SF0047576</v>
      </c>
      <c r="H21" s="49" t="str">
        <f t="shared" si="7"/>
        <v>Loan Officer</v>
      </c>
      <c r="I21" s="120" t="s">
        <v>1305</v>
      </c>
      <c r="J21" s="120" t="s">
        <v>1326</v>
      </c>
      <c r="K21" s="120" t="s">
        <v>1327</v>
      </c>
      <c r="L21" s="11">
        <v>355695562</v>
      </c>
      <c r="M21" s="65">
        <v>45359</v>
      </c>
      <c r="N21" s="124">
        <v>80000</v>
      </c>
      <c r="O21" s="124">
        <v>4270</v>
      </c>
      <c r="P21" s="121" t="s">
        <v>139</v>
      </c>
      <c r="Q21" s="80">
        <v>45574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202</v>
      </c>
      <c r="W21" s="122" t="s">
        <v>1442</v>
      </c>
    </row>
    <row r="22" spans="1:23" ht="24.9" customHeight="1" x14ac:dyDescent="0.3">
      <c r="A22" s="64">
        <v>18</v>
      </c>
      <c r="B22" s="60" t="str">
        <f t="shared" si="2"/>
        <v>ORGL0600</v>
      </c>
      <c r="C22" s="119" t="str">
        <f t="shared" si="3"/>
        <v>Umarkote</v>
      </c>
      <c r="D22" s="41" t="str">
        <f t="shared" si="4"/>
        <v>FN25-26-01413</v>
      </c>
      <c r="E22" s="65">
        <v>45862</v>
      </c>
      <c r="F22" s="38" t="str">
        <f t="shared" si="5"/>
        <v>James Harijan</v>
      </c>
      <c r="G22" s="49" t="str">
        <f t="shared" si="6"/>
        <v>SF0047576</v>
      </c>
      <c r="H22" s="49" t="str">
        <f t="shared" si="7"/>
        <v>Loan Officer</v>
      </c>
      <c r="I22" s="120" t="s">
        <v>1305</v>
      </c>
      <c r="J22" s="120" t="s">
        <v>1326</v>
      </c>
      <c r="K22" s="120" t="s">
        <v>1327</v>
      </c>
      <c r="L22" s="11">
        <v>355695562</v>
      </c>
      <c r="M22" s="65">
        <v>45359</v>
      </c>
      <c r="N22" s="124">
        <v>80000</v>
      </c>
      <c r="O22" s="124">
        <v>4270</v>
      </c>
      <c r="P22" s="121" t="s">
        <v>139</v>
      </c>
      <c r="Q22" s="80">
        <v>45657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203</v>
      </c>
      <c r="W22" s="122" t="s">
        <v>1443</v>
      </c>
    </row>
    <row r="23" spans="1:23" ht="24.9" customHeight="1" x14ac:dyDescent="0.3">
      <c r="A23" s="64">
        <v>19</v>
      </c>
      <c r="B23" s="60" t="str">
        <f t="shared" si="2"/>
        <v>ORGL0600</v>
      </c>
      <c r="C23" s="119" t="str">
        <f t="shared" si="3"/>
        <v>Umarkote</v>
      </c>
      <c r="D23" s="41" t="str">
        <f t="shared" si="4"/>
        <v>FN25-26-01413</v>
      </c>
      <c r="E23" s="65">
        <v>45862</v>
      </c>
      <c r="F23" s="38" t="str">
        <f t="shared" si="5"/>
        <v>James Harijan</v>
      </c>
      <c r="G23" s="49" t="str">
        <f t="shared" si="6"/>
        <v>SF0047576</v>
      </c>
      <c r="H23" s="49" t="str">
        <f t="shared" si="7"/>
        <v>Loan Officer</v>
      </c>
      <c r="I23" s="120" t="s">
        <v>1305</v>
      </c>
      <c r="J23" s="120" t="s">
        <v>1326</v>
      </c>
      <c r="K23" s="120" t="s">
        <v>1327</v>
      </c>
      <c r="L23" s="11">
        <v>355695562</v>
      </c>
      <c r="M23" s="65">
        <v>45359</v>
      </c>
      <c r="N23" s="124">
        <v>80000</v>
      </c>
      <c r="O23" s="124">
        <v>4270</v>
      </c>
      <c r="P23" s="121" t="s">
        <v>139</v>
      </c>
      <c r="Q23" s="80">
        <v>45665</v>
      </c>
      <c r="R23" s="124">
        <v>4270</v>
      </c>
      <c r="S23" s="124">
        <v>0</v>
      </c>
      <c r="T23" s="124">
        <v>0</v>
      </c>
      <c r="U23" s="125">
        <f t="shared" si="1"/>
        <v>4270</v>
      </c>
      <c r="V23" s="117" t="s">
        <v>202</v>
      </c>
      <c r="W23" s="122" t="s">
        <v>1444</v>
      </c>
    </row>
    <row r="24" spans="1:23" ht="24.9" customHeight="1" x14ac:dyDescent="0.3">
      <c r="A24" s="64">
        <v>20</v>
      </c>
      <c r="B24" s="60" t="str">
        <f t="shared" si="2"/>
        <v>ORGL0600</v>
      </c>
      <c r="C24" s="119" t="str">
        <f t="shared" si="3"/>
        <v>Umarkote</v>
      </c>
      <c r="D24" s="41" t="str">
        <f t="shared" si="4"/>
        <v>FN25-26-01413</v>
      </c>
      <c r="E24" s="65">
        <v>45862</v>
      </c>
      <c r="F24" s="38" t="str">
        <f t="shared" si="5"/>
        <v>James Harijan</v>
      </c>
      <c r="G24" s="49" t="str">
        <f t="shared" si="6"/>
        <v>SF0047576</v>
      </c>
      <c r="H24" s="49" t="str">
        <f t="shared" si="7"/>
        <v>Loan Officer</v>
      </c>
      <c r="I24" s="120" t="s">
        <v>1305</v>
      </c>
      <c r="J24" s="120" t="s">
        <v>1326</v>
      </c>
      <c r="K24" s="120" t="s">
        <v>1327</v>
      </c>
      <c r="L24" s="11">
        <v>355695562</v>
      </c>
      <c r="M24" s="65">
        <v>45359</v>
      </c>
      <c r="N24" s="124">
        <v>80000</v>
      </c>
      <c r="O24" s="124">
        <v>4270</v>
      </c>
      <c r="P24" s="121" t="s">
        <v>139</v>
      </c>
      <c r="Q24" s="80">
        <v>45819</v>
      </c>
      <c r="R24" s="124">
        <v>4270</v>
      </c>
      <c r="S24" s="124">
        <v>0</v>
      </c>
      <c r="T24" s="124">
        <v>0</v>
      </c>
      <c r="U24" s="125">
        <f t="shared" si="1"/>
        <v>4270</v>
      </c>
      <c r="V24" s="117" t="s">
        <v>202</v>
      </c>
      <c r="W24" s="122" t="s">
        <v>1445</v>
      </c>
    </row>
    <row r="25" spans="1:23" ht="24.9" customHeight="1" x14ac:dyDescent="0.3">
      <c r="A25" s="64">
        <v>21</v>
      </c>
      <c r="B25" s="60" t="str">
        <f t="shared" si="2"/>
        <v>ORGL0600</v>
      </c>
      <c r="C25" s="119" t="str">
        <f t="shared" si="3"/>
        <v>Umarkote</v>
      </c>
      <c r="D25" s="41" t="str">
        <f t="shared" si="4"/>
        <v>FN25-26-01413</v>
      </c>
      <c r="E25" s="65">
        <v>45862</v>
      </c>
      <c r="F25" s="38" t="str">
        <f t="shared" si="5"/>
        <v>James Harijan</v>
      </c>
      <c r="G25" s="49" t="str">
        <f t="shared" si="6"/>
        <v>SF0047576</v>
      </c>
      <c r="H25" s="49" t="str">
        <f t="shared" si="7"/>
        <v>Loan Officer</v>
      </c>
      <c r="I25" s="120" t="s">
        <v>1305</v>
      </c>
      <c r="J25" s="120" t="s">
        <v>1326</v>
      </c>
      <c r="K25" s="120" t="s">
        <v>1327</v>
      </c>
      <c r="L25" s="11">
        <v>355695562</v>
      </c>
      <c r="M25" s="65">
        <v>45359</v>
      </c>
      <c r="N25" s="124">
        <v>80000</v>
      </c>
      <c r="O25" s="124">
        <v>4270</v>
      </c>
      <c r="P25" s="121" t="s">
        <v>139</v>
      </c>
      <c r="Q25" s="80">
        <v>45847</v>
      </c>
      <c r="R25" s="124">
        <v>4270</v>
      </c>
      <c r="S25" s="124">
        <v>0</v>
      </c>
      <c r="T25" s="124">
        <v>0</v>
      </c>
      <c r="U25" s="125">
        <f t="shared" si="1"/>
        <v>4270</v>
      </c>
      <c r="V25" s="117" t="s">
        <v>202</v>
      </c>
      <c r="W25" s="122" t="s">
        <v>1446</v>
      </c>
    </row>
    <row r="26" spans="1:23" ht="24.9" customHeight="1" x14ac:dyDescent="0.3">
      <c r="A26" s="64">
        <v>22</v>
      </c>
      <c r="B26" s="60" t="str">
        <f t="shared" si="2"/>
        <v>ORGL0600</v>
      </c>
      <c r="C26" s="119" t="str">
        <f t="shared" si="3"/>
        <v>Umarkote</v>
      </c>
      <c r="D26" s="41" t="str">
        <f t="shared" si="4"/>
        <v>FN25-26-01413</v>
      </c>
      <c r="E26" s="65">
        <v>45862</v>
      </c>
      <c r="F26" s="38" t="str">
        <f t="shared" si="5"/>
        <v>James Harijan</v>
      </c>
      <c r="G26" s="49" t="str">
        <f t="shared" si="6"/>
        <v>SF0047576</v>
      </c>
      <c r="H26" s="49" t="str">
        <f t="shared" si="7"/>
        <v>Loan Officer</v>
      </c>
      <c r="I26" s="120" t="s">
        <v>1332</v>
      </c>
      <c r="J26" s="120" t="s">
        <v>1347</v>
      </c>
      <c r="K26" s="120" t="s">
        <v>1348</v>
      </c>
      <c r="L26" s="11">
        <v>352655093</v>
      </c>
      <c r="M26" s="65">
        <v>45162</v>
      </c>
      <c r="N26" s="124">
        <v>80000</v>
      </c>
      <c r="O26" s="124">
        <v>4270</v>
      </c>
      <c r="P26" s="121" t="s">
        <v>139</v>
      </c>
      <c r="Q26" s="80">
        <v>45600</v>
      </c>
      <c r="R26" s="124">
        <v>4270</v>
      </c>
      <c r="S26" s="124">
        <v>0</v>
      </c>
      <c r="T26" s="124">
        <v>0</v>
      </c>
      <c r="U26" s="125">
        <f t="shared" si="1"/>
        <v>4270</v>
      </c>
      <c r="V26" s="117" t="s">
        <v>202</v>
      </c>
      <c r="W26" s="122" t="s">
        <v>1447</v>
      </c>
    </row>
    <row r="27" spans="1:23" ht="24.9" customHeight="1" x14ac:dyDescent="0.3">
      <c r="A27" s="64">
        <v>23</v>
      </c>
      <c r="B27" s="60" t="str">
        <f t="shared" si="2"/>
        <v>ORGL0600</v>
      </c>
      <c r="C27" s="119" t="str">
        <f t="shared" si="3"/>
        <v>Umarkote</v>
      </c>
      <c r="D27" s="41" t="str">
        <f t="shared" si="4"/>
        <v>FN25-26-01413</v>
      </c>
      <c r="E27" s="65">
        <v>45862</v>
      </c>
      <c r="F27" s="38" t="str">
        <f t="shared" si="5"/>
        <v>James Harijan</v>
      </c>
      <c r="G27" s="49" t="str">
        <f t="shared" si="6"/>
        <v>SF0047576</v>
      </c>
      <c r="H27" s="49" t="str">
        <f t="shared" si="7"/>
        <v>Loan Officer</v>
      </c>
      <c r="I27" s="120" t="s">
        <v>1332</v>
      </c>
      <c r="J27" s="120" t="s">
        <v>1347</v>
      </c>
      <c r="K27" s="120" t="s">
        <v>1348</v>
      </c>
      <c r="L27" s="11">
        <v>352655093</v>
      </c>
      <c r="M27" s="65">
        <v>45162</v>
      </c>
      <c r="N27" s="124">
        <v>80000</v>
      </c>
      <c r="O27" s="124">
        <v>4270</v>
      </c>
      <c r="P27" s="121" t="s">
        <v>139</v>
      </c>
      <c r="Q27" s="80">
        <v>45628</v>
      </c>
      <c r="R27" s="124">
        <v>4270</v>
      </c>
      <c r="S27" s="124">
        <v>0</v>
      </c>
      <c r="T27" s="124">
        <v>0</v>
      </c>
      <c r="U27" s="125">
        <f t="shared" si="1"/>
        <v>4270</v>
      </c>
      <c r="V27" s="117" t="s">
        <v>202</v>
      </c>
      <c r="W27" s="122" t="s">
        <v>1448</v>
      </c>
    </row>
    <row r="28" spans="1:23" ht="24.9" customHeight="1" x14ac:dyDescent="0.3">
      <c r="A28" s="64">
        <v>24</v>
      </c>
      <c r="B28" s="60" t="str">
        <f t="shared" si="2"/>
        <v>ORGL0600</v>
      </c>
      <c r="C28" s="119" t="str">
        <f t="shared" si="3"/>
        <v>Umarkote</v>
      </c>
      <c r="D28" s="41" t="str">
        <f t="shared" si="4"/>
        <v>FN25-26-01413</v>
      </c>
      <c r="E28" s="65">
        <v>45862</v>
      </c>
      <c r="F28" s="38" t="str">
        <f t="shared" si="5"/>
        <v>James Harijan</v>
      </c>
      <c r="G28" s="49" t="str">
        <f t="shared" si="6"/>
        <v>SF0047576</v>
      </c>
      <c r="H28" s="49" t="str">
        <f t="shared" si="7"/>
        <v>Loan Officer</v>
      </c>
      <c r="I28" s="120" t="s">
        <v>1332</v>
      </c>
      <c r="J28" s="120" t="s">
        <v>1347</v>
      </c>
      <c r="K28" s="120" t="s">
        <v>1348</v>
      </c>
      <c r="L28" s="11">
        <v>352655093</v>
      </c>
      <c r="M28" s="65">
        <v>45162</v>
      </c>
      <c r="N28" s="124">
        <v>80000</v>
      </c>
      <c r="O28" s="124">
        <v>4270</v>
      </c>
      <c r="P28" s="121" t="s">
        <v>139</v>
      </c>
      <c r="Q28" s="80">
        <v>45723</v>
      </c>
      <c r="R28" s="124">
        <v>4270</v>
      </c>
      <c r="S28" s="124">
        <v>0</v>
      </c>
      <c r="T28" s="124">
        <v>0</v>
      </c>
      <c r="U28" s="125">
        <f t="shared" si="1"/>
        <v>4270</v>
      </c>
      <c r="V28" s="117" t="s">
        <v>202</v>
      </c>
      <c r="W28" s="122" t="s">
        <v>1449</v>
      </c>
    </row>
    <row r="29" spans="1:23" ht="24.9" customHeight="1" x14ac:dyDescent="0.3">
      <c r="A29" s="64">
        <v>25</v>
      </c>
      <c r="B29" s="60" t="str">
        <f t="shared" si="2"/>
        <v>ORGL0600</v>
      </c>
      <c r="C29" s="119" t="str">
        <f t="shared" si="3"/>
        <v>Umarkote</v>
      </c>
      <c r="D29" s="41" t="str">
        <f t="shared" si="4"/>
        <v>FN25-26-01413</v>
      </c>
      <c r="E29" s="65">
        <v>45863</v>
      </c>
      <c r="F29" s="38" t="str">
        <f t="shared" si="5"/>
        <v>James Harijan</v>
      </c>
      <c r="G29" s="49" t="str">
        <f t="shared" si="6"/>
        <v>SF0047576</v>
      </c>
      <c r="H29" s="49" t="str">
        <f t="shared" si="7"/>
        <v>Loan Officer</v>
      </c>
      <c r="I29" s="120" t="s">
        <v>1354</v>
      </c>
      <c r="J29" s="120" t="s">
        <v>1411</v>
      </c>
      <c r="K29" s="120" t="s">
        <v>1327</v>
      </c>
      <c r="L29" s="11" t="s">
        <v>1470</v>
      </c>
      <c r="M29" s="65">
        <v>45265</v>
      </c>
      <c r="N29" s="124">
        <v>80000</v>
      </c>
      <c r="O29" s="124">
        <v>4270</v>
      </c>
      <c r="P29" s="121" t="s">
        <v>139</v>
      </c>
      <c r="Q29" s="80">
        <v>45749</v>
      </c>
      <c r="R29" s="124">
        <v>4270</v>
      </c>
      <c r="S29" s="124">
        <v>0</v>
      </c>
      <c r="T29" s="124">
        <v>0</v>
      </c>
      <c r="U29" s="125">
        <f t="shared" si="1"/>
        <v>4270</v>
      </c>
      <c r="V29" s="117" t="s">
        <v>203</v>
      </c>
      <c r="W29" s="122" t="s">
        <v>1450</v>
      </c>
    </row>
    <row r="30" spans="1:23" ht="24.9" customHeight="1" x14ac:dyDescent="0.3">
      <c r="A30" s="64">
        <v>26</v>
      </c>
      <c r="B30" s="60" t="str">
        <f t="shared" si="2"/>
        <v>ORGL0600</v>
      </c>
      <c r="C30" s="119" t="str">
        <f t="shared" si="3"/>
        <v>Umarkote</v>
      </c>
      <c r="D30" s="41" t="str">
        <f t="shared" si="4"/>
        <v>FN25-26-01413</v>
      </c>
      <c r="E30" s="65">
        <v>45863</v>
      </c>
      <c r="F30" s="38" t="str">
        <f t="shared" si="5"/>
        <v>James Harijan</v>
      </c>
      <c r="G30" s="49" t="str">
        <f t="shared" si="6"/>
        <v>SF0047576</v>
      </c>
      <c r="H30" s="49" t="str">
        <f t="shared" si="7"/>
        <v>Loan Officer</v>
      </c>
      <c r="I30" s="120" t="s">
        <v>1354</v>
      </c>
      <c r="J30" s="120" t="s">
        <v>1411</v>
      </c>
      <c r="K30" s="120" t="s">
        <v>1327</v>
      </c>
      <c r="L30" s="11">
        <v>353975622</v>
      </c>
      <c r="M30" s="65">
        <v>45265</v>
      </c>
      <c r="N30" s="124">
        <v>80000</v>
      </c>
      <c r="O30" s="124">
        <v>4270</v>
      </c>
      <c r="P30" s="121" t="s">
        <v>139</v>
      </c>
      <c r="Q30" s="80">
        <v>45839</v>
      </c>
      <c r="R30" s="124">
        <v>4270</v>
      </c>
      <c r="S30" s="124">
        <v>0</v>
      </c>
      <c r="T30" s="124">
        <v>0</v>
      </c>
      <c r="U30" s="125">
        <f t="shared" si="1"/>
        <v>4270</v>
      </c>
      <c r="V30" s="117" t="s">
        <v>203</v>
      </c>
      <c r="W30" s="122" t="s">
        <v>1451</v>
      </c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80" zoomScaleNormal="80" workbookViewId="0">
      <selection activeCell="BF5" sqref="BF5"/>
    </sheetView>
  </sheetViews>
  <sheetFormatPr defaultColWidth="0" defaultRowHeight="14.4" zeroHeight="1" x14ac:dyDescent="0.3"/>
  <cols>
    <col min="1" max="1" width="8.4414062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3320312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664062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33203125" style="99" customWidth="1"/>
    <col min="59" max="59" width="18.109375" style="99" customWidth="1"/>
    <col min="60" max="60" width="24.21875" style="99" customWidth="1"/>
    <col min="61" max="61" width="19.5546875" style="99" customWidth="1"/>
    <col min="62" max="62" width="24.21875" style="99" customWidth="1"/>
    <col min="63" max="63" width="23.5546875" style="100" customWidth="1"/>
    <col min="64" max="64" width="21.332031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66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f>ROW()-4</f>
        <v>1</v>
      </c>
      <c r="B5" s="38" t="s">
        <v>248</v>
      </c>
      <c r="C5" s="38" t="s">
        <v>249</v>
      </c>
      <c r="D5" s="38" t="s">
        <v>346</v>
      </c>
      <c r="E5" s="38" t="s">
        <v>347</v>
      </c>
      <c r="F5" s="38" t="s">
        <v>348</v>
      </c>
      <c r="G5" s="84" t="s">
        <v>349</v>
      </c>
      <c r="H5" s="38" t="s">
        <v>348</v>
      </c>
      <c r="I5" s="84">
        <v>126796</v>
      </c>
      <c r="J5" s="38" t="s">
        <v>380</v>
      </c>
      <c r="K5" s="84">
        <v>126796</v>
      </c>
      <c r="L5" s="84" t="s">
        <v>350</v>
      </c>
      <c r="M5" s="38" t="s">
        <v>351</v>
      </c>
      <c r="N5" s="84">
        <v>224278</v>
      </c>
      <c r="O5" s="84" t="s">
        <v>464</v>
      </c>
      <c r="P5" s="84">
        <v>295644</v>
      </c>
      <c r="Q5" s="38" t="s">
        <v>355</v>
      </c>
      <c r="R5" s="38" t="s">
        <v>254</v>
      </c>
      <c r="S5" s="84" t="s">
        <v>724</v>
      </c>
      <c r="T5" s="84" t="s">
        <v>724</v>
      </c>
      <c r="U5" s="84" t="s">
        <v>256</v>
      </c>
      <c r="V5" s="84" t="s">
        <v>376</v>
      </c>
      <c r="W5" s="84">
        <v>541</v>
      </c>
      <c r="X5" s="38" t="s">
        <v>701</v>
      </c>
      <c r="Y5" s="84">
        <v>353558976</v>
      </c>
      <c r="Z5" s="38" t="s">
        <v>725</v>
      </c>
      <c r="AA5" s="108" t="s">
        <v>705</v>
      </c>
      <c r="AB5" s="84">
        <v>80000</v>
      </c>
      <c r="AC5" s="108" t="s">
        <v>357</v>
      </c>
      <c r="AD5" s="84">
        <v>24</v>
      </c>
      <c r="AE5" s="84" t="s">
        <v>363</v>
      </c>
      <c r="AF5" s="84" t="s">
        <v>304</v>
      </c>
      <c r="AG5" s="108" t="s">
        <v>329</v>
      </c>
      <c r="AH5" s="84" t="s">
        <v>270</v>
      </c>
      <c r="AI5" s="108" t="s">
        <v>714</v>
      </c>
      <c r="AJ5" s="84">
        <v>4270</v>
      </c>
      <c r="AK5" s="84">
        <v>4270</v>
      </c>
      <c r="AL5" s="108" t="s">
        <v>674</v>
      </c>
      <c r="AM5" s="84">
        <v>63542.58</v>
      </c>
      <c r="AN5" s="112">
        <v>21857.42</v>
      </c>
      <c r="AO5" s="112">
        <v>85400</v>
      </c>
      <c r="AP5" s="112">
        <v>16457.419999999998</v>
      </c>
      <c r="AQ5" s="112">
        <v>906.58</v>
      </c>
      <c r="AR5" s="112">
        <v>17364</v>
      </c>
      <c r="AS5" s="112">
        <v>0</v>
      </c>
      <c r="AT5" s="112">
        <v>0</v>
      </c>
      <c r="AU5" s="112">
        <v>0</v>
      </c>
      <c r="AV5" s="84">
        <v>20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724</v>
      </c>
      <c r="BG5" s="84"/>
      <c r="BH5" s="114" t="s">
        <v>313</v>
      </c>
      <c r="BI5" s="38" t="s">
        <v>110</v>
      </c>
      <c r="BJ5" s="85">
        <v>45855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814</v>
      </c>
    </row>
    <row r="6" spans="1:70" s="113" customFormat="1" ht="15" customHeight="1" x14ac:dyDescent="0.3">
      <c r="A6" s="84">
        <f t="shared" ref="A6:A69" si="0">ROW()-4</f>
        <v>2</v>
      </c>
      <c r="B6" s="38" t="s">
        <v>248</v>
      </c>
      <c r="C6" s="38" t="s">
        <v>249</v>
      </c>
      <c r="D6" s="38" t="s">
        <v>346</v>
      </c>
      <c r="E6" s="38" t="s">
        <v>347</v>
      </c>
      <c r="F6" s="38" t="s">
        <v>348</v>
      </c>
      <c r="G6" s="84" t="s">
        <v>349</v>
      </c>
      <c r="H6" s="38" t="s">
        <v>348</v>
      </c>
      <c r="I6" s="84">
        <v>126796</v>
      </c>
      <c r="J6" s="38" t="s">
        <v>380</v>
      </c>
      <c r="K6" s="84">
        <v>126796</v>
      </c>
      <c r="L6" s="84" t="s">
        <v>350</v>
      </c>
      <c r="M6" s="38" t="s">
        <v>351</v>
      </c>
      <c r="N6" s="84">
        <v>224278</v>
      </c>
      <c r="O6" s="84" t="s">
        <v>464</v>
      </c>
      <c r="P6" s="84">
        <v>295644</v>
      </c>
      <c r="Q6" s="38" t="s">
        <v>355</v>
      </c>
      <c r="R6" s="38" t="s">
        <v>263</v>
      </c>
      <c r="S6" s="84" t="s">
        <v>775</v>
      </c>
      <c r="T6" s="84" t="s">
        <v>775</v>
      </c>
      <c r="U6" s="84" t="s">
        <v>261</v>
      </c>
      <c r="V6" s="84" t="s">
        <v>252</v>
      </c>
      <c r="W6" s="84">
        <v>0</v>
      </c>
      <c r="X6" s="38" t="s">
        <v>737</v>
      </c>
      <c r="Y6" s="84">
        <v>357163088</v>
      </c>
      <c r="Z6" s="38" t="s">
        <v>776</v>
      </c>
      <c r="AA6" s="108" t="s">
        <v>332</v>
      </c>
      <c r="AB6" s="84">
        <v>40000</v>
      </c>
      <c r="AC6" s="108" t="s">
        <v>357</v>
      </c>
      <c r="AD6" s="84">
        <v>18</v>
      </c>
      <c r="AE6" s="84" t="s">
        <v>278</v>
      </c>
      <c r="AF6" s="84" t="s">
        <v>291</v>
      </c>
      <c r="AG6" s="108" t="s">
        <v>777</v>
      </c>
      <c r="AH6" s="84" t="s">
        <v>292</v>
      </c>
      <c r="AI6" s="108" t="s">
        <v>732</v>
      </c>
      <c r="AJ6" s="84">
        <v>2690</v>
      </c>
      <c r="AK6" s="84">
        <v>2690</v>
      </c>
      <c r="AL6" s="108" t="s">
        <v>379</v>
      </c>
      <c r="AM6" s="84">
        <v>27446.09</v>
      </c>
      <c r="AN6" s="112">
        <v>7523.91</v>
      </c>
      <c r="AO6" s="112">
        <v>34970</v>
      </c>
      <c r="AP6" s="112">
        <v>12553.91</v>
      </c>
      <c r="AQ6" s="112">
        <v>815.09</v>
      </c>
      <c r="AR6" s="112">
        <v>13369</v>
      </c>
      <c r="AS6" s="112">
        <v>0</v>
      </c>
      <c r="AT6" s="112">
        <v>0</v>
      </c>
      <c r="AU6" s="112">
        <v>0</v>
      </c>
      <c r="AV6" s="84">
        <v>13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775</v>
      </c>
      <c r="BG6" s="84"/>
      <c r="BH6" s="114" t="s">
        <v>313</v>
      </c>
      <c r="BI6" s="38" t="s">
        <v>110</v>
      </c>
      <c r="BJ6" s="85">
        <v>45855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814</v>
      </c>
    </row>
    <row r="7" spans="1:70" s="113" customFormat="1" ht="15" customHeight="1" x14ac:dyDescent="0.3">
      <c r="A7" s="84">
        <f t="shared" si="0"/>
        <v>3</v>
      </c>
      <c r="B7" s="38" t="s">
        <v>248</v>
      </c>
      <c r="C7" s="38" t="s">
        <v>249</v>
      </c>
      <c r="D7" s="38" t="s">
        <v>346</v>
      </c>
      <c r="E7" s="38" t="s">
        <v>347</v>
      </c>
      <c r="F7" s="38" t="s">
        <v>348</v>
      </c>
      <c r="G7" s="84" t="s">
        <v>349</v>
      </c>
      <c r="H7" s="38" t="s">
        <v>348</v>
      </c>
      <c r="I7" s="84">
        <v>126796</v>
      </c>
      <c r="J7" s="38" t="s">
        <v>380</v>
      </c>
      <c r="K7" s="84">
        <v>126796</v>
      </c>
      <c r="L7" s="84" t="s">
        <v>350</v>
      </c>
      <c r="M7" s="38" t="s">
        <v>351</v>
      </c>
      <c r="N7" s="84">
        <v>224278</v>
      </c>
      <c r="O7" s="84" t="s">
        <v>464</v>
      </c>
      <c r="P7" s="84">
        <v>295644</v>
      </c>
      <c r="Q7" s="38" t="s">
        <v>355</v>
      </c>
      <c r="R7" s="38" t="s">
        <v>254</v>
      </c>
      <c r="S7" s="84" t="s">
        <v>785</v>
      </c>
      <c r="T7" s="84" t="s">
        <v>785</v>
      </c>
      <c r="U7" s="84" t="s">
        <v>261</v>
      </c>
      <c r="V7" s="84" t="s">
        <v>252</v>
      </c>
      <c r="W7" s="84">
        <v>0</v>
      </c>
      <c r="X7" s="38" t="s">
        <v>738</v>
      </c>
      <c r="Y7" s="84">
        <v>357326556</v>
      </c>
      <c r="Z7" s="38" t="s">
        <v>786</v>
      </c>
      <c r="AA7" s="108" t="s">
        <v>301</v>
      </c>
      <c r="AB7" s="84">
        <v>60000</v>
      </c>
      <c r="AC7" s="108" t="s">
        <v>357</v>
      </c>
      <c r="AD7" s="84">
        <v>24</v>
      </c>
      <c r="AE7" s="84" t="s">
        <v>312</v>
      </c>
      <c r="AF7" s="84" t="s">
        <v>293</v>
      </c>
      <c r="AG7" s="108" t="s">
        <v>783</v>
      </c>
      <c r="AH7" s="84" t="s">
        <v>292</v>
      </c>
      <c r="AI7" s="108" t="s">
        <v>279</v>
      </c>
      <c r="AJ7" s="84">
        <v>3200</v>
      </c>
      <c r="AK7" s="84">
        <v>3200</v>
      </c>
      <c r="AL7" s="108" t="s">
        <v>674</v>
      </c>
      <c r="AM7" s="84">
        <v>26144.81</v>
      </c>
      <c r="AN7" s="112">
        <v>12255.19</v>
      </c>
      <c r="AO7" s="112">
        <v>38400</v>
      </c>
      <c r="AP7" s="112">
        <v>33855.19</v>
      </c>
      <c r="AQ7" s="112">
        <v>4853.8100000000004</v>
      </c>
      <c r="AR7" s="112">
        <v>38709</v>
      </c>
      <c r="AS7" s="112">
        <v>0</v>
      </c>
      <c r="AT7" s="112">
        <v>0</v>
      </c>
      <c r="AU7" s="112">
        <v>0</v>
      </c>
      <c r="AV7" s="84">
        <v>12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785</v>
      </c>
      <c r="BG7" s="84"/>
      <c r="BH7" s="114" t="s">
        <v>313</v>
      </c>
      <c r="BI7" s="38" t="s">
        <v>110</v>
      </c>
      <c r="BJ7" s="85">
        <v>45855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813</v>
      </c>
    </row>
    <row r="8" spans="1:70" s="113" customFormat="1" ht="15" customHeight="1" x14ac:dyDescent="0.3">
      <c r="A8" s="84">
        <f t="shared" si="0"/>
        <v>4</v>
      </c>
      <c r="B8" s="38" t="s">
        <v>248</v>
      </c>
      <c r="C8" s="38" t="s">
        <v>249</v>
      </c>
      <c r="D8" s="38" t="s">
        <v>346</v>
      </c>
      <c r="E8" s="38" t="s">
        <v>347</v>
      </c>
      <c r="F8" s="38" t="s">
        <v>348</v>
      </c>
      <c r="G8" s="84" t="s">
        <v>349</v>
      </c>
      <c r="H8" s="38" t="s">
        <v>348</v>
      </c>
      <c r="I8" s="84">
        <v>126796</v>
      </c>
      <c r="J8" s="38" t="s">
        <v>380</v>
      </c>
      <c r="K8" s="84">
        <v>126796</v>
      </c>
      <c r="L8" s="84" t="s">
        <v>350</v>
      </c>
      <c r="M8" s="38" t="s">
        <v>351</v>
      </c>
      <c r="N8" s="84">
        <v>224278</v>
      </c>
      <c r="O8" s="84" t="s">
        <v>464</v>
      </c>
      <c r="P8" s="84">
        <v>295644</v>
      </c>
      <c r="Q8" s="38" t="s">
        <v>355</v>
      </c>
      <c r="R8" s="38" t="s">
        <v>258</v>
      </c>
      <c r="S8" s="84" t="s">
        <v>465</v>
      </c>
      <c r="T8" s="84" t="s">
        <v>465</v>
      </c>
      <c r="U8" s="84" t="s">
        <v>261</v>
      </c>
      <c r="V8" s="84" t="s">
        <v>252</v>
      </c>
      <c r="W8" s="84">
        <v>0</v>
      </c>
      <c r="X8" s="38" t="s">
        <v>253</v>
      </c>
      <c r="Y8" s="84">
        <v>20249373</v>
      </c>
      <c r="Z8" s="38" t="s">
        <v>406</v>
      </c>
      <c r="AA8" s="108" t="s">
        <v>431</v>
      </c>
      <c r="AB8" s="84">
        <v>29710</v>
      </c>
      <c r="AC8" s="108" t="s">
        <v>357</v>
      </c>
      <c r="AD8" s="84">
        <v>12</v>
      </c>
      <c r="AE8" s="84" t="s">
        <v>268</v>
      </c>
      <c r="AF8" s="84" t="s">
        <v>269</v>
      </c>
      <c r="AG8" s="108" t="s">
        <v>432</v>
      </c>
      <c r="AH8" s="84" t="s">
        <v>270</v>
      </c>
      <c r="AI8" s="108" t="s">
        <v>431</v>
      </c>
      <c r="AJ8" s="84">
        <v>0</v>
      </c>
      <c r="AK8" s="84">
        <v>0</v>
      </c>
      <c r="AL8" s="108" t="s">
        <v>277</v>
      </c>
      <c r="AM8" s="84">
        <v>30372.91</v>
      </c>
      <c r="AN8" s="112">
        <v>74.209999999999994</v>
      </c>
      <c r="AO8" s="112">
        <v>30447.119999999999</v>
      </c>
      <c r="AP8" s="112">
        <v>2638.91</v>
      </c>
      <c r="AQ8" s="112">
        <v>0</v>
      </c>
      <c r="AR8" s="112">
        <v>2638.91</v>
      </c>
      <c r="AS8" s="112">
        <v>0</v>
      </c>
      <c r="AT8" s="112">
        <v>0</v>
      </c>
      <c r="AU8" s="112">
        <v>0</v>
      </c>
      <c r="AV8" s="84">
        <v>44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465</v>
      </c>
      <c r="BG8" s="84"/>
      <c r="BH8" s="114" t="s">
        <v>313</v>
      </c>
      <c r="BI8" s="38" t="s">
        <v>110</v>
      </c>
      <c r="BJ8" s="85">
        <v>45855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813</v>
      </c>
    </row>
    <row r="9" spans="1:70" s="113" customFormat="1" ht="15" customHeight="1" x14ac:dyDescent="0.3">
      <c r="A9" s="84">
        <f t="shared" si="0"/>
        <v>5</v>
      </c>
      <c r="B9" s="38" t="s">
        <v>248</v>
      </c>
      <c r="C9" s="38" t="s">
        <v>249</v>
      </c>
      <c r="D9" s="38" t="s">
        <v>346</v>
      </c>
      <c r="E9" s="38" t="s">
        <v>347</v>
      </c>
      <c r="F9" s="38" t="s">
        <v>348</v>
      </c>
      <c r="G9" s="84" t="s">
        <v>349</v>
      </c>
      <c r="H9" s="38" t="s">
        <v>348</v>
      </c>
      <c r="I9" s="84">
        <v>126796</v>
      </c>
      <c r="J9" s="38" t="s">
        <v>380</v>
      </c>
      <c r="K9" s="84">
        <v>126796</v>
      </c>
      <c r="L9" s="84" t="s">
        <v>350</v>
      </c>
      <c r="M9" s="38" t="s">
        <v>351</v>
      </c>
      <c r="N9" s="84">
        <v>224278</v>
      </c>
      <c r="O9" s="84" t="s">
        <v>464</v>
      </c>
      <c r="P9" s="84">
        <v>295644</v>
      </c>
      <c r="Q9" s="38" t="s">
        <v>355</v>
      </c>
      <c r="R9" s="38" t="s">
        <v>315</v>
      </c>
      <c r="S9" s="84" t="s">
        <v>465</v>
      </c>
      <c r="T9" s="84" t="s">
        <v>465</v>
      </c>
      <c r="U9" s="84" t="s">
        <v>261</v>
      </c>
      <c r="V9" s="84" t="s">
        <v>252</v>
      </c>
      <c r="W9" s="84">
        <v>0</v>
      </c>
      <c r="X9" s="38" t="s">
        <v>253</v>
      </c>
      <c r="Y9" s="84">
        <v>31212525</v>
      </c>
      <c r="Z9" s="38" t="s">
        <v>406</v>
      </c>
      <c r="AA9" s="108" t="s">
        <v>342</v>
      </c>
      <c r="AB9" s="84">
        <v>8130</v>
      </c>
      <c r="AC9" s="108" t="s">
        <v>357</v>
      </c>
      <c r="AD9" s="84">
        <v>15</v>
      </c>
      <c r="AE9" s="84" t="s">
        <v>268</v>
      </c>
      <c r="AF9" s="84" t="s">
        <v>269</v>
      </c>
      <c r="AG9" s="108" t="s">
        <v>432</v>
      </c>
      <c r="AH9" s="84" t="s">
        <v>270</v>
      </c>
      <c r="AI9" s="108" t="s">
        <v>342</v>
      </c>
      <c r="AJ9" s="84">
        <v>600</v>
      </c>
      <c r="AK9" s="84">
        <v>600</v>
      </c>
      <c r="AL9" s="108" t="s">
        <v>560</v>
      </c>
      <c r="AM9" s="84">
        <v>3986.3</v>
      </c>
      <c r="AN9" s="112">
        <v>467.96</v>
      </c>
      <c r="AO9" s="112">
        <v>4454.26</v>
      </c>
      <c r="AP9" s="112">
        <v>4346.7700000000004</v>
      </c>
      <c r="AQ9" s="112">
        <v>230.3</v>
      </c>
      <c r="AR9" s="112">
        <v>4577.07</v>
      </c>
      <c r="AS9" s="112">
        <v>4347.7</v>
      </c>
      <c r="AT9" s="112">
        <v>230.3</v>
      </c>
      <c r="AU9" s="112">
        <v>4578</v>
      </c>
      <c r="AV9" s="84">
        <v>47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465</v>
      </c>
      <c r="BG9" s="84"/>
      <c r="BH9" s="114" t="s">
        <v>313</v>
      </c>
      <c r="BI9" s="38" t="s">
        <v>110</v>
      </c>
      <c r="BJ9" s="85">
        <v>45855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813</v>
      </c>
    </row>
    <row r="10" spans="1:70" s="113" customFormat="1" ht="15" customHeight="1" x14ac:dyDescent="0.3">
      <c r="A10" s="84">
        <f t="shared" si="0"/>
        <v>6</v>
      </c>
      <c r="B10" s="38" t="s">
        <v>248</v>
      </c>
      <c r="C10" s="38" t="s">
        <v>249</v>
      </c>
      <c r="D10" s="38" t="s">
        <v>346</v>
      </c>
      <c r="E10" s="38" t="s">
        <v>347</v>
      </c>
      <c r="F10" s="38" t="s">
        <v>348</v>
      </c>
      <c r="G10" s="84" t="s">
        <v>349</v>
      </c>
      <c r="H10" s="38" t="s">
        <v>348</v>
      </c>
      <c r="I10" s="84">
        <v>126796</v>
      </c>
      <c r="J10" s="38" t="s">
        <v>380</v>
      </c>
      <c r="K10" s="84">
        <v>126796</v>
      </c>
      <c r="L10" s="84" t="s">
        <v>350</v>
      </c>
      <c r="M10" s="38" t="s">
        <v>351</v>
      </c>
      <c r="N10" s="84">
        <v>295686</v>
      </c>
      <c r="O10" s="84" t="s">
        <v>464</v>
      </c>
      <c r="P10" s="84">
        <v>393599</v>
      </c>
      <c r="Q10" s="38" t="s">
        <v>373</v>
      </c>
      <c r="R10" s="38" t="s">
        <v>254</v>
      </c>
      <c r="S10" s="84" t="s">
        <v>733</v>
      </c>
      <c r="T10" s="84" t="s">
        <v>733</v>
      </c>
      <c r="U10" s="84" t="s">
        <v>261</v>
      </c>
      <c r="V10" s="84" t="s">
        <v>252</v>
      </c>
      <c r="W10" s="84">
        <v>0</v>
      </c>
      <c r="X10" s="38" t="s">
        <v>253</v>
      </c>
      <c r="Y10" s="84">
        <v>353986589</v>
      </c>
      <c r="Z10" s="38" t="s">
        <v>734</v>
      </c>
      <c r="AA10" s="108" t="s">
        <v>277</v>
      </c>
      <c r="AB10" s="84">
        <v>52000</v>
      </c>
      <c r="AC10" s="108" t="s">
        <v>357</v>
      </c>
      <c r="AD10" s="84">
        <v>24</v>
      </c>
      <c r="AE10" s="84" t="s">
        <v>282</v>
      </c>
      <c r="AF10" s="84" t="s">
        <v>269</v>
      </c>
      <c r="AG10" s="108" t="s">
        <v>704</v>
      </c>
      <c r="AH10" s="84" t="s">
        <v>270</v>
      </c>
      <c r="AI10" s="108" t="s">
        <v>337</v>
      </c>
      <c r="AJ10" s="84">
        <v>2780</v>
      </c>
      <c r="AK10" s="84">
        <v>2780</v>
      </c>
      <c r="AL10" s="108" t="s">
        <v>674</v>
      </c>
      <c r="AM10" s="84">
        <v>34400.53</v>
      </c>
      <c r="AN10" s="112">
        <v>12859.47</v>
      </c>
      <c r="AO10" s="112">
        <v>47260</v>
      </c>
      <c r="AP10" s="112">
        <v>17599.47</v>
      </c>
      <c r="AQ10" s="112">
        <v>1518.53</v>
      </c>
      <c r="AR10" s="112">
        <v>19118</v>
      </c>
      <c r="AS10" s="112">
        <v>0</v>
      </c>
      <c r="AT10" s="112">
        <v>0</v>
      </c>
      <c r="AU10" s="112">
        <v>0</v>
      </c>
      <c r="AV10" s="84">
        <v>17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733</v>
      </c>
      <c r="BG10" s="84"/>
      <c r="BH10" s="114" t="s">
        <v>313</v>
      </c>
      <c r="BI10" s="38" t="s">
        <v>110</v>
      </c>
      <c r="BJ10" s="85">
        <v>45855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814</v>
      </c>
    </row>
    <row r="11" spans="1:70" s="113" customFormat="1" ht="15" customHeight="1" x14ac:dyDescent="0.3">
      <c r="A11" s="84">
        <f t="shared" si="0"/>
        <v>7</v>
      </c>
      <c r="B11" s="38" t="s">
        <v>248</v>
      </c>
      <c r="C11" s="38" t="s">
        <v>249</v>
      </c>
      <c r="D11" s="38" t="s">
        <v>346</v>
      </c>
      <c r="E11" s="38" t="s">
        <v>347</v>
      </c>
      <c r="F11" s="38" t="s">
        <v>348</v>
      </c>
      <c r="G11" s="84" t="s">
        <v>349</v>
      </c>
      <c r="H11" s="38" t="s">
        <v>348</v>
      </c>
      <c r="I11" s="84">
        <v>126796</v>
      </c>
      <c r="J11" s="38" t="s">
        <v>380</v>
      </c>
      <c r="K11" s="84">
        <v>126796</v>
      </c>
      <c r="L11" s="84" t="s">
        <v>350</v>
      </c>
      <c r="M11" s="38" t="s">
        <v>351</v>
      </c>
      <c r="N11" s="84">
        <v>295686</v>
      </c>
      <c r="O11" s="84" t="s">
        <v>464</v>
      </c>
      <c r="P11" s="84">
        <v>393599</v>
      </c>
      <c r="Q11" s="38" t="s">
        <v>373</v>
      </c>
      <c r="R11" s="38" t="s">
        <v>254</v>
      </c>
      <c r="S11" s="84" t="s">
        <v>702</v>
      </c>
      <c r="T11" s="84" t="s">
        <v>702</v>
      </c>
      <c r="U11" s="84" t="s">
        <v>261</v>
      </c>
      <c r="V11" s="84" t="s">
        <v>252</v>
      </c>
      <c r="W11" s="84">
        <v>541</v>
      </c>
      <c r="X11" s="38" t="s">
        <v>602</v>
      </c>
      <c r="Y11" s="84">
        <v>352854225</v>
      </c>
      <c r="Z11" s="38" t="s">
        <v>703</v>
      </c>
      <c r="AA11" s="108" t="s">
        <v>338</v>
      </c>
      <c r="AB11" s="84">
        <v>52000</v>
      </c>
      <c r="AC11" s="108" t="s">
        <v>357</v>
      </c>
      <c r="AD11" s="84">
        <v>24</v>
      </c>
      <c r="AE11" s="84" t="s">
        <v>282</v>
      </c>
      <c r="AF11" s="84" t="s">
        <v>289</v>
      </c>
      <c r="AG11" s="108" t="s">
        <v>704</v>
      </c>
      <c r="AH11" s="84" t="s">
        <v>285</v>
      </c>
      <c r="AI11" s="108" t="s">
        <v>700</v>
      </c>
      <c r="AJ11" s="84">
        <v>2780</v>
      </c>
      <c r="AK11" s="84">
        <v>2780</v>
      </c>
      <c r="AL11" s="108" t="s">
        <v>674</v>
      </c>
      <c r="AM11" s="84">
        <v>42545.760000000002</v>
      </c>
      <c r="AN11" s="112">
        <v>15834.24</v>
      </c>
      <c r="AO11" s="112">
        <v>58380</v>
      </c>
      <c r="AP11" s="112">
        <v>9454.24</v>
      </c>
      <c r="AQ11" s="112">
        <v>440.56</v>
      </c>
      <c r="AR11" s="112">
        <v>9894.7999999999993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702</v>
      </c>
      <c r="BG11" s="84"/>
      <c r="BH11" s="114" t="s">
        <v>313</v>
      </c>
      <c r="BI11" s="38" t="s">
        <v>110</v>
      </c>
      <c r="BJ11" s="85">
        <v>45855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813</v>
      </c>
    </row>
    <row r="12" spans="1:70" s="113" customFormat="1" ht="15" customHeight="1" x14ac:dyDescent="0.3">
      <c r="A12" s="84">
        <f t="shared" si="0"/>
        <v>8</v>
      </c>
      <c r="B12" s="38" t="s">
        <v>248</v>
      </c>
      <c r="C12" s="38" t="s">
        <v>249</v>
      </c>
      <c r="D12" s="38" t="s">
        <v>346</v>
      </c>
      <c r="E12" s="38" t="s">
        <v>347</v>
      </c>
      <c r="F12" s="38" t="s">
        <v>348</v>
      </c>
      <c r="G12" s="84" t="s">
        <v>349</v>
      </c>
      <c r="H12" s="38" t="s">
        <v>348</v>
      </c>
      <c r="I12" s="84">
        <v>126796</v>
      </c>
      <c r="J12" s="38" t="s">
        <v>380</v>
      </c>
      <c r="K12" s="84">
        <v>126796</v>
      </c>
      <c r="L12" s="84" t="s">
        <v>350</v>
      </c>
      <c r="M12" s="38" t="s">
        <v>351</v>
      </c>
      <c r="N12" s="84">
        <v>218095</v>
      </c>
      <c r="O12" s="84" t="s">
        <v>400</v>
      </c>
      <c r="P12" s="84">
        <v>287886</v>
      </c>
      <c r="Q12" s="38" t="s">
        <v>401</v>
      </c>
      <c r="R12" s="38" t="s">
        <v>254</v>
      </c>
      <c r="S12" s="84" t="s">
        <v>803</v>
      </c>
      <c r="T12" s="84" t="s">
        <v>803</v>
      </c>
      <c r="U12" s="84" t="s">
        <v>251</v>
      </c>
      <c r="V12" s="84" t="s">
        <v>252</v>
      </c>
      <c r="W12" s="84">
        <v>0</v>
      </c>
      <c r="X12" s="38" t="s">
        <v>676</v>
      </c>
      <c r="Y12" s="84">
        <v>358069711</v>
      </c>
      <c r="Z12" s="38" t="s">
        <v>804</v>
      </c>
      <c r="AA12" s="108" t="s">
        <v>589</v>
      </c>
      <c r="AB12" s="84">
        <v>80000</v>
      </c>
      <c r="AC12" s="108" t="s">
        <v>357</v>
      </c>
      <c r="AD12" s="84">
        <v>24</v>
      </c>
      <c r="AE12" s="84" t="s">
        <v>305</v>
      </c>
      <c r="AF12" s="84" t="s">
        <v>304</v>
      </c>
      <c r="AG12" s="108" t="s">
        <v>478</v>
      </c>
      <c r="AH12" s="84" t="s">
        <v>270</v>
      </c>
      <c r="AI12" s="108" t="s">
        <v>792</v>
      </c>
      <c r="AJ12" s="84">
        <v>4230</v>
      </c>
      <c r="AK12" s="84">
        <v>4230</v>
      </c>
      <c r="AL12" s="108" t="s">
        <v>674</v>
      </c>
      <c r="AM12" s="84">
        <v>29238.07</v>
      </c>
      <c r="AN12" s="112">
        <v>13061.93</v>
      </c>
      <c r="AO12" s="112">
        <v>42300</v>
      </c>
      <c r="AP12" s="112">
        <v>50761.93</v>
      </c>
      <c r="AQ12" s="112">
        <v>7972.07</v>
      </c>
      <c r="AR12" s="112">
        <v>58734</v>
      </c>
      <c r="AS12" s="112">
        <v>0</v>
      </c>
      <c r="AT12" s="112">
        <v>0</v>
      </c>
      <c r="AU12" s="112">
        <v>0</v>
      </c>
      <c r="AV12" s="84">
        <v>10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803</v>
      </c>
      <c r="BG12" s="84"/>
      <c r="BH12" s="114" t="s">
        <v>313</v>
      </c>
      <c r="BI12" s="38" t="s">
        <v>110</v>
      </c>
      <c r="BJ12" s="85">
        <v>45855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814</v>
      </c>
    </row>
    <row r="13" spans="1:70" s="113" customFormat="1" ht="15" customHeight="1" x14ac:dyDescent="0.3">
      <c r="A13" s="84">
        <f t="shared" si="0"/>
        <v>9</v>
      </c>
      <c r="B13" s="38" t="s">
        <v>248</v>
      </c>
      <c r="C13" s="38" t="s">
        <v>249</v>
      </c>
      <c r="D13" s="38" t="s">
        <v>346</v>
      </c>
      <c r="E13" s="38" t="s">
        <v>347</v>
      </c>
      <c r="F13" s="38" t="s">
        <v>348</v>
      </c>
      <c r="G13" s="84" t="s">
        <v>349</v>
      </c>
      <c r="H13" s="38" t="s">
        <v>348</v>
      </c>
      <c r="I13" s="84">
        <v>126796</v>
      </c>
      <c r="J13" s="38" t="s">
        <v>380</v>
      </c>
      <c r="K13" s="84">
        <v>126796</v>
      </c>
      <c r="L13" s="84" t="s">
        <v>350</v>
      </c>
      <c r="M13" s="38" t="s">
        <v>351</v>
      </c>
      <c r="N13" s="84">
        <v>218095</v>
      </c>
      <c r="O13" s="84" t="s">
        <v>400</v>
      </c>
      <c r="P13" s="84">
        <v>287886</v>
      </c>
      <c r="Q13" s="38" t="s">
        <v>401</v>
      </c>
      <c r="R13" s="38" t="s">
        <v>254</v>
      </c>
      <c r="S13" s="84" t="s">
        <v>798</v>
      </c>
      <c r="T13" s="84" t="s">
        <v>798</v>
      </c>
      <c r="U13" s="84" t="s">
        <v>261</v>
      </c>
      <c r="V13" s="84" t="s">
        <v>252</v>
      </c>
      <c r="W13" s="84">
        <v>0</v>
      </c>
      <c r="X13" s="38" t="s">
        <v>262</v>
      </c>
      <c r="Y13" s="84">
        <v>357823753</v>
      </c>
      <c r="Z13" s="38" t="s">
        <v>799</v>
      </c>
      <c r="AA13" s="108" t="s">
        <v>590</v>
      </c>
      <c r="AB13" s="84">
        <v>70000</v>
      </c>
      <c r="AC13" s="108" t="s">
        <v>357</v>
      </c>
      <c r="AD13" s="84">
        <v>24</v>
      </c>
      <c r="AE13" s="84" t="s">
        <v>297</v>
      </c>
      <c r="AF13" s="84" t="s">
        <v>304</v>
      </c>
      <c r="AG13" s="108" t="s">
        <v>485</v>
      </c>
      <c r="AH13" s="84" t="s">
        <v>270</v>
      </c>
      <c r="AI13" s="108" t="s">
        <v>792</v>
      </c>
      <c r="AJ13" s="84">
        <v>3700</v>
      </c>
      <c r="AK13" s="84">
        <v>3700</v>
      </c>
      <c r="AL13" s="108" t="s">
        <v>674</v>
      </c>
      <c r="AM13" s="84">
        <v>25239.759999999998</v>
      </c>
      <c r="AN13" s="112">
        <v>11760.24</v>
      </c>
      <c r="AO13" s="112">
        <v>37000</v>
      </c>
      <c r="AP13" s="112">
        <v>44760.24</v>
      </c>
      <c r="AQ13" s="112">
        <v>7087.76</v>
      </c>
      <c r="AR13" s="112">
        <v>51848</v>
      </c>
      <c r="AS13" s="112">
        <v>0</v>
      </c>
      <c r="AT13" s="112">
        <v>0</v>
      </c>
      <c r="AU13" s="112">
        <v>0</v>
      </c>
      <c r="AV13" s="84">
        <v>10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798</v>
      </c>
      <c r="BG13" s="84"/>
      <c r="BH13" s="114" t="s">
        <v>313</v>
      </c>
      <c r="BI13" s="38" t="s">
        <v>110</v>
      </c>
      <c r="BJ13" s="85">
        <v>45855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814</v>
      </c>
    </row>
    <row r="14" spans="1:70" s="113" customFormat="1" ht="15" customHeight="1" x14ac:dyDescent="0.3">
      <c r="A14" s="84">
        <f t="shared" si="0"/>
        <v>10</v>
      </c>
      <c r="B14" s="38" t="s">
        <v>248</v>
      </c>
      <c r="C14" s="38" t="s">
        <v>249</v>
      </c>
      <c r="D14" s="38" t="s">
        <v>346</v>
      </c>
      <c r="E14" s="38" t="s">
        <v>347</v>
      </c>
      <c r="F14" s="38" t="s">
        <v>348</v>
      </c>
      <c r="G14" s="84" t="s">
        <v>349</v>
      </c>
      <c r="H14" s="38" t="s">
        <v>348</v>
      </c>
      <c r="I14" s="84">
        <v>126796</v>
      </c>
      <c r="J14" s="38" t="s">
        <v>380</v>
      </c>
      <c r="K14" s="84">
        <v>126796</v>
      </c>
      <c r="L14" s="84" t="s">
        <v>350</v>
      </c>
      <c r="M14" s="38" t="s">
        <v>351</v>
      </c>
      <c r="N14" s="84">
        <v>218095</v>
      </c>
      <c r="O14" s="84" t="s">
        <v>400</v>
      </c>
      <c r="P14" s="84">
        <v>287886</v>
      </c>
      <c r="Q14" s="38" t="s">
        <v>401</v>
      </c>
      <c r="R14" s="38" t="s">
        <v>258</v>
      </c>
      <c r="S14" s="84" t="s">
        <v>404</v>
      </c>
      <c r="T14" s="84" t="s">
        <v>404</v>
      </c>
      <c r="U14" s="84" t="s">
        <v>256</v>
      </c>
      <c r="V14" s="84" t="s">
        <v>252</v>
      </c>
      <c r="W14" s="84">
        <v>0</v>
      </c>
      <c r="X14" s="38" t="s">
        <v>253</v>
      </c>
      <c r="Y14" s="84">
        <v>16994058</v>
      </c>
      <c r="Z14" s="38" t="s">
        <v>405</v>
      </c>
      <c r="AA14" s="108" t="s">
        <v>398</v>
      </c>
      <c r="AB14" s="84">
        <v>51860</v>
      </c>
      <c r="AC14" s="108" t="s">
        <v>357</v>
      </c>
      <c r="AD14" s="84">
        <v>52</v>
      </c>
      <c r="AE14" s="84" t="s">
        <v>361</v>
      </c>
      <c r="AF14" s="84" t="s">
        <v>321</v>
      </c>
      <c r="AG14" s="108" t="s">
        <v>399</v>
      </c>
      <c r="AH14" s="84" t="s">
        <v>298</v>
      </c>
      <c r="AI14" s="108" t="s">
        <v>398</v>
      </c>
      <c r="AJ14" s="84">
        <v>0</v>
      </c>
      <c r="AK14" s="84">
        <v>0</v>
      </c>
      <c r="AL14" s="108" t="s">
        <v>283</v>
      </c>
      <c r="AM14" s="84">
        <v>50799.93</v>
      </c>
      <c r="AN14" s="112">
        <v>63.67</v>
      </c>
      <c r="AO14" s="112">
        <v>50863.6</v>
      </c>
      <c r="AP14" s="112">
        <v>2331.98</v>
      </c>
      <c r="AQ14" s="112">
        <v>0</v>
      </c>
      <c r="AR14" s="112">
        <v>2331.98</v>
      </c>
      <c r="AS14" s="112">
        <v>2331.98</v>
      </c>
      <c r="AT14" s="112">
        <v>0</v>
      </c>
      <c r="AU14" s="112">
        <v>2331.98</v>
      </c>
      <c r="AV14" s="84">
        <v>43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404</v>
      </c>
      <c r="BG14" s="84"/>
      <c r="BH14" s="114" t="s">
        <v>313</v>
      </c>
      <c r="BI14" s="38" t="s">
        <v>110</v>
      </c>
      <c r="BJ14" s="85">
        <v>45855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813</v>
      </c>
    </row>
    <row r="15" spans="1:70" s="113" customFormat="1" ht="15" customHeight="1" x14ac:dyDescent="0.3">
      <c r="A15" s="84">
        <f t="shared" si="0"/>
        <v>11</v>
      </c>
      <c r="B15" s="38" t="s">
        <v>248</v>
      </c>
      <c r="C15" s="38" t="s">
        <v>249</v>
      </c>
      <c r="D15" s="38" t="s">
        <v>346</v>
      </c>
      <c r="E15" s="38" t="s">
        <v>347</v>
      </c>
      <c r="F15" s="38" t="s">
        <v>348</v>
      </c>
      <c r="G15" s="84" t="s">
        <v>349</v>
      </c>
      <c r="H15" s="38" t="s">
        <v>348</v>
      </c>
      <c r="I15" s="84">
        <v>126796</v>
      </c>
      <c r="J15" s="38" t="s">
        <v>380</v>
      </c>
      <c r="K15" s="84">
        <v>126796</v>
      </c>
      <c r="L15" s="84" t="s">
        <v>350</v>
      </c>
      <c r="M15" s="38" t="s">
        <v>351</v>
      </c>
      <c r="N15" s="84">
        <v>218095</v>
      </c>
      <c r="O15" s="84" t="s">
        <v>400</v>
      </c>
      <c r="P15" s="84">
        <v>287886</v>
      </c>
      <c r="Q15" s="38" t="s">
        <v>401</v>
      </c>
      <c r="R15" s="38" t="s">
        <v>326</v>
      </c>
      <c r="S15" s="84" t="s">
        <v>486</v>
      </c>
      <c r="T15" s="84" t="s">
        <v>486</v>
      </c>
      <c r="U15" s="84" t="s">
        <v>261</v>
      </c>
      <c r="V15" s="84" t="s">
        <v>252</v>
      </c>
      <c r="W15" s="84">
        <v>0</v>
      </c>
      <c r="X15" s="38" t="s">
        <v>367</v>
      </c>
      <c r="Y15" s="84">
        <v>23582454</v>
      </c>
      <c r="Z15" s="38" t="s">
        <v>487</v>
      </c>
      <c r="AA15" s="108" t="s">
        <v>477</v>
      </c>
      <c r="AB15" s="84">
        <v>62232</v>
      </c>
      <c r="AC15" s="108" t="s">
        <v>357</v>
      </c>
      <c r="AD15" s="84">
        <v>24</v>
      </c>
      <c r="AE15" s="84" t="s">
        <v>288</v>
      </c>
      <c r="AF15" s="84" t="s">
        <v>269</v>
      </c>
      <c r="AG15" s="108" t="s">
        <v>478</v>
      </c>
      <c r="AH15" s="84" t="s">
        <v>270</v>
      </c>
      <c r="AI15" s="108" t="s">
        <v>477</v>
      </c>
      <c r="AJ15" s="84">
        <v>3200</v>
      </c>
      <c r="AK15" s="84">
        <v>3200</v>
      </c>
      <c r="AL15" s="108" t="s">
        <v>336</v>
      </c>
      <c r="AM15" s="84">
        <v>58737.87</v>
      </c>
      <c r="AN15" s="112">
        <v>6846.09</v>
      </c>
      <c r="AO15" s="112">
        <v>65583.960000000006</v>
      </c>
      <c r="AP15" s="112">
        <v>4288.8500000000004</v>
      </c>
      <c r="AQ15" s="112">
        <v>53.95</v>
      </c>
      <c r="AR15" s="112">
        <v>4342.8</v>
      </c>
      <c r="AS15" s="112">
        <v>4289.13</v>
      </c>
      <c r="AT15" s="112">
        <v>53.95</v>
      </c>
      <c r="AU15" s="112">
        <v>4343.08</v>
      </c>
      <c r="AV15" s="84">
        <v>46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486</v>
      </c>
      <c r="BG15" s="84"/>
      <c r="BH15" s="114" t="s">
        <v>313</v>
      </c>
      <c r="BI15" s="38" t="s">
        <v>110</v>
      </c>
      <c r="BJ15" s="85">
        <v>45855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813</v>
      </c>
    </row>
    <row r="16" spans="1:70" s="113" customFormat="1" ht="15" customHeight="1" x14ac:dyDescent="0.3">
      <c r="A16" s="84">
        <f t="shared" si="0"/>
        <v>12</v>
      </c>
      <c r="B16" s="38" t="s">
        <v>248</v>
      </c>
      <c r="C16" s="38" t="s">
        <v>249</v>
      </c>
      <c r="D16" s="38" t="s">
        <v>346</v>
      </c>
      <c r="E16" s="38" t="s">
        <v>347</v>
      </c>
      <c r="F16" s="38" t="s">
        <v>348</v>
      </c>
      <c r="G16" s="84" t="s">
        <v>349</v>
      </c>
      <c r="H16" s="38" t="s">
        <v>348</v>
      </c>
      <c r="I16" s="84">
        <v>126796</v>
      </c>
      <c r="J16" s="38" t="s">
        <v>380</v>
      </c>
      <c r="K16" s="84">
        <v>126796</v>
      </c>
      <c r="L16" s="84" t="s">
        <v>350</v>
      </c>
      <c r="M16" s="38" t="s">
        <v>351</v>
      </c>
      <c r="N16" s="84">
        <v>218095</v>
      </c>
      <c r="O16" s="84" t="s">
        <v>400</v>
      </c>
      <c r="P16" s="84">
        <v>287886</v>
      </c>
      <c r="Q16" s="38" t="s">
        <v>401</v>
      </c>
      <c r="R16" s="38" t="s">
        <v>254</v>
      </c>
      <c r="S16" s="84" t="s">
        <v>712</v>
      </c>
      <c r="T16" s="84" t="s">
        <v>712</v>
      </c>
      <c r="U16" s="84" t="s">
        <v>318</v>
      </c>
      <c r="V16" s="84" t="s">
        <v>252</v>
      </c>
      <c r="W16" s="84">
        <v>541</v>
      </c>
      <c r="X16" s="38" t="s">
        <v>253</v>
      </c>
      <c r="Y16" s="84">
        <v>353298971</v>
      </c>
      <c r="Z16" s="38" t="s">
        <v>713</v>
      </c>
      <c r="AA16" s="108" t="s">
        <v>711</v>
      </c>
      <c r="AB16" s="84">
        <v>63000</v>
      </c>
      <c r="AC16" s="108" t="s">
        <v>357</v>
      </c>
      <c r="AD16" s="84">
        <v>24</v>
      </c>
      <c r="AE16" s="84" t="s">
        <v>363</v>
      </c>
      <c r="AF16" s="84" t="s">
        <v>289</v>
      </c>
      <c r="AG16" s="108" t="s">
        <v>556</v>
      </c>
      <c r="AH16" s="84" t="s">
        <v>285</v>
      </c>
      <c r="AI16" s="108" t="s">
        <v>705</v>
      </c>
      <c r="AJ16" s="84">
        <v>3360</v>
      </c>
      <c r="AK16" s="84">
        <v>3360</v>
      </c>
      <c r="AL16" s="108" t="s">
        <v>674</v>
      </c>
      <c r="AM16" s="84">
        <v>53879.01</v>
      </c>
      <c r="AN16" s="112">
        <v>16680.990000000002</v>
      </c>
      <c r="AO16" s="112">
        <v>70560</v>
      </c>
      <c r="AP16" s="112">
        <v>9120.99</v>
      </c>
      <c r="AQ16" s="112">
        <v>386.01</v>
      </c>
      <c r="AR16" s="112">
        <v>9507</v>
      </c>
      <c r="AS16" s="112">
        <v>0</v>
      </c>
      <c r="AT16" s="112">
        <v>0</v>
      </c>
      <c r="AU16" s="112">
        <v>0</v>
      </c>
      <c r="AV16" s="84">
        <v>21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712</v>
      </c>
      <c r="BG16" s="84"/>
      <c r="BH16" s="114" t="s">
        <v>313</v>
      </c>
      <c r="BI16" s="38" t="s">
        <v>110</v>
      </c>
      <c r="BJ16" s="85">
        <v>45855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814</v>
      </c>
    </row>
    <row r="17" spans="1:70" s="113" customFormat="1" ht="15" customHeight="1" x14ac:dyDescent="0.3">
      <c r="A17" s="84">
        <f t="shared" si="0"/>
        <v>13</v>
      </c>
      <c r="B17" s="38" t="s">
        <v>248</v>
      </c>
      <c r="C17" s="38" t="s">
        <v>249</v>
      </c>
      <c r="D17" s="38" t="s">
        <v>346</v>
      </c>
      <c r="E17" s="38" t="s">
        <v>347</v>
      </c>
      <c r="F17" s="38" t="s">
        <v>348</v>
      </c>
      <c r="G17" s="84" t="s">
        <v>349</v>
      </c>
      <c r="H17" s="38" t="s">
        <v>348</v>
      </c>
      <c r="I17" s="84">
        <v>126796</v>
      </c>
      <c r="J17" s="38" t="s">
        <v>380</v>
      </c>
      <c r="K17" s="84">
        <v>126796</v>
      </c>
      <c r="L17" s="84" t="s">
        <v>350</v>
      </c>
      <c r="M17" s="38" t="s">
        <v>351</v>
      </c>
      <c r="N17" s="84">
        <v>218095</v>
      </c>
      <c r="O17" s="84" t="s">
        <v>400</v>
      </c>
      <c r="P17" s="84">
        <v>287886</v>
      </c>
      <c r="Q17" s="38" t="s">
        <v>401</v>
      </c>
      <c r="R17" s="38" t="s">
        <v>326</v>
      </c>
      <c r="S17" s="84" t="s">
        <v>553</v>
      </c>
      <c r="T17" s="84" t="s">
        <v>553</v>
      </c>
      <c r="U17" s="84" t="s">
        <v>256</v>
      </c>
      <c r="V17" s="84" t="s">
        <v>252</v>
      </c>
      <c r="W17" s="84">
        <v>0</v>
      </c>
      <c r="X17" s="38" t="s">
        <v>255</v>
      </c>
      <c r="Y17" s="84">
        <v>31186285</v>
      </c>
      <c r="Z17" s="38" t="s">
        <v>554</v>
      </c>
      <c r="AA17" s="108" t="s">
        <v>555</v>
      </c>
      <c r="AB17" s="84">
        <v>70344</v>
      </c>
      <c r="AC17" s="108" t="s">
        <v>357</v>
      </c>
      <c r="AD17" s="84">
        <v>30</v>
      </c>
      <c r="AE17" s="84" t="s">
        <v>363</v>
      </c>
      <c r="AF17" s="84" t="s">
        <v>321</v>
      </c>
      <c r="AG17" s="108" t="s">
        <v>556</v>
      </c>
      <c r="AH17" s="84" t="s">
        <v>298</v>
      </c>
      <c r="AI17" s="108" t="s">
        <v>555</v>
      </c>
      <c r="AJ17" s="84">
        <v>3050</v>
      </c>
      <c r="AK17" s="84">
        <v>3050</v>
      </c>
      <c r="AL17" s="108" t="s">
        <v>337</v>
      </c>
      <c r="AM17" s="84">
        <v>37786.75</v>
      </c>
      <c r="AN17" s="112">
        <v>12884.93</v>
      </c>
      <c r="AO17" s="112">
        <v>50671.68</v>
      </c>
      <c r="AP17" s="112">
        <v>32557.25</v>
      </c>
      <c r="AQ17" s="112">
        <v>3302.75</v>
      </c>
      <c r="AR17" s="112">
        <v>35860</v>
      </c>
      <c r="AS17" s="112">
        <v>32557.25</v>
      </c>
      <c r="AT17" s="112">
        <v>3302.75</v>
      </c>
      <c r="AU17" s="112">
        <v>35860</v>
      </c>
      <c r="AV17" s="84">
        <v>47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553</v>
      </c>
      <c r="BG17" s="84"/>
      <c r="BH17" s="114" t="s">
        <v>313</v>
      </c>
      <c r="BI17" s="38" t="s">
        <v>110</v>
      </c>
      <c r="BJ17" s="85">
        <v>45855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813</v>
      </c>
    </row>
    <row r="18" spans="1:70" s="113" customFormat="1" ht="15" customHeight="1" x14ac:dyDescent="0.3">
      <c r="A18" s="84">
        <f t="shared" si="0"/>
        <v>14</v>
      </c>
      <c r="B18" s="38" t="s">
        <v>248</v>
      </c>
      <c r="C18" s="38" t="s">
        <v>249</v>
      </c>
      <c r="D18" s="38" t="s">
        <v>346</v>
      </c>
      <c r="E18" s="38" t="s">
        <v>347</v>
      </c>
      <c r="F18" s="38" t="s">
        <v>348</v>
      </c>
      <c r="G18" s="84" t="s">
        <v>349</v>
      </c>
      <c r="H18" s="38" t="s">
        <v>348</v>
      </c>
      <c r="I18" s="84">
        <v>126796</v>
      </c>
      <c r="J18" s="38" t="s">
        <v>380</v>
      </c>
      <c r="K18" s="84">
        <v>126796</v>
      </c>
      <c r="L18" s="84" t="s">
        <v>350</v>
      </c>
      <c r="M18" s="38" t="s">
        <v>351</v>
      </c>
      <c r="N18" s="84">
        <v>218095</v>
      </c>
      <c r="O18" s="84" t="s">
        <v>400</v>
      </c>
      <c r="P18" s="84">
        <v>287886</v>
      </c>
      <c r="Q18" s="38" t="s">
        <v>401</v>
      </c>
      <c r="R18" s="38" t="s">
        <v>258</v>
      </c>
      <c r="S18" s="84" t="s">
        <v>402</v>
      </c>
      <c r="T18" s="84" t="s">
        <v>402</v>
      </c>
      <c r="U18" s="84" t="s">
        <v>256</v>
      </c>
      <c r="V18" s="84" t="s">
        <v>252</v>
      </c>
      <c r="W18" s="84">
        <v>0</v>
      </c>
      <c r="X18" s="38" t="s">
        <v>253</v>
      </c>
      <c r="Y18" s="84">
        <v>16981145</v>
      </c>
      <c r="Z18" s="38" t="s">
        <v>403</v>
      </c>
      <c r="AA18" s="108" t="s">
        <v>398</v>
      </c>
      <c r="AB18" s="84">
        <v>51860</v>
      </c>
      <c r="AC18" s="108" t="s">
        <v>357</v>
      </c>
      <c r="AD18" s="84">
        <v>52</v>
      </c>
      <c r="AE18" s="84" t="s">
        <v>320</v>
      </c>
      <c r="AF18" s="84" t="s">
        <v>321</v>
      </c>
      <c r="AG18" s="108" t="s">
        <v>399</v>
      </c>
      <c r="AH18" s="84" t="s">
        <v>298</v>
      </c>
      <c r="AI18" s="108" t="s">
        <v>398</v>
      </c>
      <c r="AJ18" s="84">
        <v>0</v>
      </c>
      <c r="AK18" s="84">
        <v>0</v>
      </c>
      <c r="AL18" s="108" t="s">
        <v>283</v>
      </c>
      <c r="AM18" s="84">
        <v>47429.55</v>
      </c>
      <c r="AN18" s="112">
        <v>140.47999999999999</v>
      </c>
      <c r="AO18" s="112">
        <v>47570.03</v>
      </c>
      <c r="AP18" s="112">
        <v>6058.92</v>
      </c>
      <c r="AQ18" s="112">
        <v>0</v>
      </c>
      <c r="AR18" s="112">
        <v>6058.92</v>
      </c>
      <c r="AS18" s="112">
        <v>5788.07</v>
      </c>
      <c r="AT18" s="112">
        <v>0</v>
      </c>
      <c r="AU18" s="112">
        <v>5788.07</v>
      </c>
      <c r="AV18" s="84">
        <v>43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402</v>
      </c>
      <c r="BG18" s="84"/>
      <c r="BH18" s="114" t="s">
        <v>313</v>
      </c>
      <c r="BI18" s="38" t="s">
        <v>110</v>
      </c>
      <c r="BJ18" s="85">
        <v>45855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813</v>
      </c>
    </row>
    <row r="19" spans="1:70" s="113" customFormat="1" ht="15" customHeight="1" x14ac:dyDescent="0.3">
      <c r="A19" s="84">
        <f t="shared" si="0"/>
        <v>15</v>
      </c>
      <c r="B19" s="38" t="s">
        <v>248</v>
      </c>
      <c r="C19" s="38" t="s">
        <v>249</v>
      </c>
      <c r="D19" s="38" t="s">
        <v>346</v>
      </c>
      <c r="E19" s="38" t="s">
        <v>347</v>
      </c>
      <c r="F19" s="38" t="s">
        <v>348</v>
      </c>
      <c r="G19" s="84" t="s">
        <v>349</v>
      </c>
      <c r="H19" s="38" t="s">
        <v>348</v>
      </c>
      <c r="I19" s="84">
        <v>126796</v>
      </c>
      <c r="J19" s="38" t="s">
        <v>380</v>
      </c>
      <c r="K19" s="84">
        <v>126796</v>
      </c>
      <c r="L19" s="84" t="s">
        <v>350</v>
      </c>
      <c r="M19" s="38" t="s">
        <v>351</v>
      </c>
      <c r="N19" s="84">
        <v>218095</v>
      </c>
      <c r="O19" s="84" t="s">
        <v>400</v>
      </c>
      <c r="P19" s="84">
        <v>287886</v>
      </c>
      <c r="Q19" s="38" t="s">
        <v>401</v>
      </c>
      <c r="R19" s="38" t="s">
        <v>263</v>
      </c>
      <c r="S19" s="84" t="s">
        <v>780</v>
      </c>
      <c r="T19" s="84" t="s">
        <v>780</v>
      </c>
      <c r="U19" s="84" t="s">
        <v>261</v>
      </c>
      <c r="V19" s="84" t="s">
        <v>252</v>
      </c>
      <c r="W19" s="84">
        <v>0</v>
      </c>
      <c r="X19" s="38" t="s">
        <v>781</v>
      </c>
      <c r="Y19" s="84">
        <v>357242765</v>
      </c>
      <c r="Z19" s="38" t="s">
        <v>782</v>
      </c>
      <c r="AA19" s="108" t="s">
        <v>300</v>
      </c>
      <c r="AB19" s="84">
        <v>40000</v>
      </c>
      <c r="AC19" s="108" t="s">
        <v>357</v>
      </c>
      <c r="AD19" s="84">
        <v>18</v>
      </c>
      <c r="AE19" s="84" t="s">
        <v>278</v>
      </c>
      <c r="AF19" s="84" t="s">
        <v>293</v>
      </c>
      <c r="AG19" s="108" t="s">
        <v>783</v>
      </c>
      <c r="AH19" s="84" t="s">
        <v>292</v>
      </c>
      <c r="AI19" s="108" t="s">
        <v>732</v>
      </c>
      <c r="AJ19" s="84">
        <v>2690</v>
      </c>
      <c r="AK19" s="84">
        <v>2690</v>
      </c>
      <c r="AL19" s="108" t="s">
        <v>674</v>
      </c>
      <c r="AM19" s="84">
        <v>27551.26</v>
      </c>
      <c r="AN19" s="112">
        <v>7418.74</v>
      </c>
      <c r="AO19" s="112">
        <v>34970</v>
      </c>
      <c r="AP19" s="112">
        <v>12448.74</v>
      </c>
      <c r="AQ19" s="112">
        <v>804.26</v>
      </c>
      <c r="AR19" s="112">
        <v>13253</v>
      </c>
      <c r="AS19" s="112">
        <v>0</v>
      </c>
      <c r="AT19" s="112">
        <v>0</v>
      </c>
      <c r="AU19" s="112">
        <v>0</v>
      </c>
      <c r="AV19" s="84">
        <v>13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780</v>
      </c>
      <c r="BG19" s="84"/>
      <c r="BH19" s="114" t="s">
        <v>313</v>
      </c>
      <c r="BI19" s="38" t="s">
        <v>110</v>
      </c>
      <c r="BJ19" s="85">
        <v>45855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814</v>
      </c>
    </row>
    <row r="20" spans="1:70" s="113" customFormat="1" ht="15" customHeight="1" x14ac:dyDescent="0.3">
      <c r="A20" s="84">
        <f t="shared" si="0"/>
        <v>16</v>
      </c>
      <c r="B20" s="38" t="s">
        <v>248</v>
      </c>
      <c r="C20" s="38" t="s">
        <v>249</v>
      </c>
      <c r="D20" s="38" t="s">
        <v>346</v>
      </c>
      <c r="E20" s="38" t="s">
        <v>347</v>
      </c>
      <c r="F20" s="38" t="s">
        <v>348</v>
      </c>
      <c r="G20" s="84" t="s">
        <v>349</v>
      </c>
      <c r="H20" s="38" t="s">
        <v>348</v>
      </c>
      <c r="I20" s="84">
        <v>126796</v>
      </c>
      <c r="J20" s="38" t="s">
        <v>380</v>
      </c>
      <c r="K20" s="84">
        <v>126796</v>
      </c>
      <c r="L20" s="84" t="s">
        <v>350</v>
      </c>
      <c r="M20" s="38" t="s">
        <v>351</v>
      </c>
      <c r="N20" s="84">
        <v>225126</v>
      </c>
      <c r="O20" s="84" t="s">
        <v>415</v>
      </c>
      <c r="P20" s="84">
        <v>296708</v>
      </c>
      <c r="Q20" s="38" t="s">
        <v>416</v>
      </c>
      <c r="R20" s="38" t="s">
        <v>263</v>
      </c>
      <c r="S20" s="84" t="s">
        <v>756</v>
      </c>
      <c r="T20" s="84" t="s">
        <v>756</v>
      </c>
      <c r="U20" s="84" t="s">
        <v>261</v>
      </c>
      <c r="V20" s="84" t="s">
        <v>252</v>
      </c>
      <c r="W20" s="84">
        <v>0</v>
      </c>
      <c r="X20" s="38" t="s">
        <v>599</v>
      </c>
      <c r="Y20" s="84">
        <v>355112400</v>
      </c>
      <c r="Z20" s="38" t="s">
        <v>757</v>
      </c>
      <c r="AA20" s="108" t="s">
        <v>277</v>
      </c>
      <c r="AB20" s="84">
        <v>40000</v>
      </c>
      <c r="AC20" s="108" t="s">
        <v>357</v>
      </c>
      <c r="AD20" s="84">
        <v>18</v>
      </c>
      <c r="AE20" s="84" t="s">
        <v>273</v>
      </c>
      <c r="AF20" s="84" t="s">
        <v>293</v>
      </c>
      <c r="AG20" s="108" t="s">
        <v>605</v>
      </c>
      <c r="AH20" s="84" t="s">
        <v>292</v>
      </c>
      <c r="AI20" s="108" t="s">
        <v>337</v>
      </c>
      <c r="AJ20" s="84">
        <v>2690</v>
      </c>
      <c r="AK20" s="84">
        <v>2690</v>
      </c>
      <c r="AL20" s="108" t="s">
        <v>674</v>
      </c>
      <c r="AM20" s="84">
        <v>37557.660000000003</v>
      </c>
      <c r="AN20" s="112">
        <v>8172.34</v>
      </c>
      <c r="AO20" s="112">
        <v>45730</v>
      </c>
      <c r="AP20" s="112">
        <v>2442.34</v>
      </c>
      <c r="AQ20" s="112">
        <v>58.66</v>
      </c>
      <c r="AR20" s="112">
        <v>2501</v>
      </c>
      <c r="AS20" s="112">
        <v>0</v>
      </c>
      <c r="AT20" s="112">
        <v>0</v>
      </c>
      <c r="AU20" s="112">
        <v>0</v>
      </c>
      <c r="AV20" s="84">
        <v>17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756</v>
      </c>
      <c r="BG20" s="84"/>
      <c r="BH20" s="114" t="s">
        <v>313</v>
      </c>
      <c r="BI20" s="38" t="s">
        <v>110</v>
      </c>
      <c r="BJ20" s="85">
        <v>45855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813</v>
      </c>
    </row>
    <row r="21" spans="1:70" s="113" customFormat="1" ht="15" customHeight="1" x14ac:dyDescent="0.3">
      <c r="A21" s="84">
        <f t="shared" si="0"/>
        <v>17</v>
      </c>
      <c r="B21" s="38" t="s">
        <v>248</v>
      </c>
      <c r="C21" s="38" t="s">
        <v>249</v>
      </c>
      <c r="D21" s="38" t="s">
        <v>346</v>
      </c>
      <c r="E21" s="38" t="s">
        <v>347</v>
      </c>
      <c r="F21" s="38" t="s">
        <v>348</v>
      </c>
      <c r="G21" s="84" t="s">
        <v>349</v>
      </c>
      <c r="H21" s="38" t="s">
        <v>348</v>
      </c>
      <c r="I21" s="84">
        <v>126796</v>
      </c>
      <c r="J21" s="38" t="s">
        <v>380</v>
      </c>
      <c r="K21" s="84">
        <v>126796</v>
      </c>
      <c r="L21" s="84" t="s">
        <v>350</v>
      </c>
      <c r="M21" s="38" t="s">
        <v>351</v>
      </c>
      <c r="N21" s="84">
        <v>225126</v>
      </c>
      <c r="O21" s="84" t="s">
        <v>415</v>
      </c>
      <c r="P21" s="84">
        <v>296708</v>
      </c>
      <c r="Q21" s="38" t="s">
        <v>416</v>
      </c>
      <c r="R21" s="38" t="s">
        <v>258</v>
      </c>
      <c r="S21" s="84" t="s">
        <v>417</v>
      </c>
      <c r="T21" s="84" t="s">
        <v>417</v>
      </c>
      <c r="U21" s="84" t="s">
        <v>257</v>
      </c>
      <c r="V21" s="84" t="s">
        <v>252</v>
      </c>
      <c r="W21" s="84">
        <v>0</v>
      </c>
      <c r="X21" s="38" t="s">
        <v>253</v>
      </c>
      <c r="Y21" s="84">
        <v>18394902</v>
      </c>
      <c r="Z21" s="38" t="s">
        <v>418</v>
      </c>
      <c r="AA21" s="108" t="s">
        <v>419</v>
      </c>
      <c r="AB21" s="84">
        <v>41488</v>
      </c>
      <c r="AC21" s="108" t="s">
        <v>357</v>
      </c>
      <c r="AD21" s="84">
        <v>52</v>
      </c>
      <c r="AE21" s="84" t="s">
        <v>275</v>
      </c>
      <c r="AF21" s="84" t="s">
        <v>276</v>
      </c>
      <c r="AG21" s="108" t="s">
        <v>420</v>
      </c>
      <c r="AH21" s="84" t="s">
        <v>270</v>
      </c>
      <c r="AI21" s="108" t="s">
        <v>419</v>
      </c>
      <c r="AJ21" s="84">
        <v>1290</v>
      </c>
      <c r="AK21" s="84">
        <v>1290</v>
      </c>
      <c r="AL21" s="108" t="s">
        <v>283</v>
      </c>
      <c r="AM21" s="84">
        <v>10801.08</v>
      </c>
      <c r="AN21" s="112">
        <v>215.33</v>
      </c>
      <c r="AO21" s="112">
        <v>11016.41</v>
      </c>
      <c r="AP21" s="112">
        <v>39158.44</v>
      </c>
      <c r="AQ21" s="112">
        <v>16746.75</v>
      </c>
      <c r="AR21" s="112">
        <v>55905.19</v>
      </c>
      <c r="AS21" s="112">
        <v>35566.92</v>
      </c>
      <c r="AT21" s="112">
        <v>16746.75</v>
      </c>
      <c r="AU21" s="112">
        <v>52313.67</v>
      </c>
      <c r="AV21" s="84">
        <v>46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417</v>
      </c>
      <c r="BG21" s="84"/>
      <c r="BH21" s="114" t="s">
        <v>313</v>
      </c>
      <c r="BI21" s="38" t="s">
        <v>110</v>
      </c>
      <c r="BJ21" s="85">
        <v>45855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813</v>
      </c>
    </row>
    <row r="22" spans="1:70" s="113" customFormat="1" ht="15" customHeight="1" x14ac:dyDescent="0.3">
      <c r="A22" s="84">
        <f t="shared" si="0"/>
        <v>18</v>
      </c>
      <c r="B22" s="38" t="s">
        <v>248</v>
      </c>
      <c r="C22" s="38" t="s">
        <v>249</v>
      </c>
      <c r="D22" s="38" t="s">
        <v>346</v>
      </c>
      <c r="E22" s="38" t="s">
        <v>347</v>
      </c>
      <c r="F22" s="38" t="s">
        <v>348</v>
      </c>
      <c r="G22" s="84" t="s">
        <v>349</v>
      </c>
      <c r="H22" s="38" t="s">
        <v>348</v>
      </c>
      <c r="I22" s="84">
        <v>126796</v>
      </c>
      <c r="J22" s="38" t="s">
        <v>380</v>
      </c>
      <c r="K22" s="84">
        <v>126796</v>
      </c>
      <c r="L22" s="84" t="s">
        <v>350</v>
      </c>
      <c r="M22" s="38" t="s">
        <v>351</v>
      </c>
      <c r="N22" s="84">
        <v>225126</v>
      </c>
      <c r="O22" s="84" t="s">
        <v>415</v>
      </c>
      <c r="P22" s="84">
        <v>296708</v>
      </c>
      <c r="Q22" s="38" t="s">
        <v>416</v>
      </c>
      <c r="R22" s="38" t="s">
        <v>254</v>
      </c>
      <c r="S22" s="84" t="s">
        <v>806</v>
      </c>
      <c r="T22" s="84" t="s">
        <v>806</v>
      </c>
      <c r="U22" s="84" t="s">
        <v>261</v>
      </c>
      <c r="V22" s="84" t="s">
        <v>252</v>
      </c>
      <c r="W22" s="84">
        <v>0</v>
      </c>
      <c r="X22" s="38" t="s">
        <v>262</v>
      </c>
      <c r="Y22" s="84">
        <v>358386068</v>
      </c>
      <c r="Z22" s="38" t="s">
        <v>807</v>
      </c>
      <c r="AA22" s="108" t="s">
        <v>805</v>
      </c>
      <c r="AB22" s="84">
        <v>80000</v>
      </c>
      <c r="AC22" s="108" t="s">
        <v>357</v>
      </c>
      <c r="AD22" s="84">
        <v>24</v>
      </c>
      <c r="AE22" s="84" t="s">
        <v>305</v>
      </c>
      <c r="AF22" s="84" t="s">
        <v>276</v>
      </c>
      <c r="AG22" s="108" t="s">
        <v>290</v>
      </c>
      <c r="AH22" s="84" t="s">
        <v>270</v>
      </c>
      <c r="AI22" s="108" t="s">
        <v>802</v>
      </c>
      <c r="AJ22" s="84">
        <v>4200</v>
      </c>
      <c r="AK22" s="84">
        <v>4200</v>
      </c>
      <c r="AL22" s="108" t="s">
        <v>674</v>
      </c>
      <c r="AM22" s="84">
        <v>23418.86</v>
      </c>
      <c r="AN22" s="112">
        <v>10181.14</v>
      </c>
      <c r="AO22" s="112">
        <v>33600</v>
      </c>
      <c r="AP22" s="112">
        <v>56581.14</v>
      </c>
      <c r="AQ22" s="112">
        <v>9754.86</v>
      </c>
      <c r="AR22" s="112">
        <v>66336</v>
      </c>
      <c r="AS22" s="112">
        <v>0</v>
      </c>
      <c r="AT22" s="112">
        <v>0</v>
      </c>
      <c r="AU22" s="112">
        <v>0</v>
      </c>
      <c r="AV22" s="84">
        <v>8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806</v>
      </c>
      <c r="BG22" s="84"/>
      <c r="BH22" s="114" t="s">
        <v>313</v>
      </c>
      <c r="BI22" s="38" t="s">
        <v>110</v>
      </c>
      <c r="BJ22" s="85">
        <v>45855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814</v>
      </c>
    </row>
    <row r="23" spans="1:70" s="113" customFormat="1" ht="15" customHeight="1" x14ac:dyDescent="0.3">
      <c r="A23" s="84">
        <f t="shared" si="0"/>
        <v>19</v>
      </c>
      <c r="B23" s="38" t="s">
        <v>248</v>
      </c>
      <c r="C23" s="38" t="s">
        <v>249</v>
      </c>
      <c r="D23" s="38" t="s">
        <v>346</v>
      </c>
      <c r="E23" s="38" t="s">
        <v>347</v>
      </c>
      <c r="F23" s="38" t="s">
        <v>348</v>
      </c>
      <c r="G23" s="84" t="s">
        <v>349</v>
      </c>
      <c r="H23" s="38" t="s">
        <v>348</v>
      </c>
      <c r="I23" s="84">
        <v>126796</v>
      </c>
      <c r="J23" s="38" t="s">
        <v>380</v>
      </c>
      <c r="K23" s="84">
        <v>126796</v>
      </c>
      <c r="L23" s="84" t="s">
        <v>350</v>
      </c>
      <c r="M23" s="38" t="s">
        <v>351</v>
      </c>
      <c r="N23" s="84">
        <v>225126</v>
      </c>
      <c r="O23" s="84" t="s">
        <v>415</v>
      </c>
      <c r="P23" s="84">
        <v>296708</v>
      </c>
      <c r="Q23" s="38" t="s">
        <v>416</v>
      </c>
      <c r="R23" s="38" t="s">
        <v>254</v>
      </c>
      <c r="S23" s="84" t="s">
        <v>616</v>
      </c>
      <c r="T23" s="84" t="s">
        <v>616</v>
      </c>
      <c r="U23" s="84" t="s">
        <v>261</v>
      </c>
      <c r="V23" s="84" t="s">
        <v>252</v>
      </c>
      <c r="W23" s="84">
        <v>541</v>
      </c>
      <c r="X23" s="38" t="s">
        <v>617</v>
      </c>
      <c r="Y23" s="84">
        <v>350197360</v>
      </c>
      <c r="Z23" s="38" t="s">
        <v>618</v>
      </c>
      <c r="AA23" s="108" t="s">
        <v>615</v>
      </c>
      <c r="AB23" s="84">
        <v>83704</v>
      </c>
      <c r="AC23" s="108" t="s">
        <v>357</v>
      </c>
      <c r="AD23" s="84">
        <v>24</v>
      </c>
      <c r="AE23" s="84" t="s">
        <v>268</v>
      </c>
      <c r="AF23" s="84" t="s">
        <v>276</v>
      </c>
      <c r="AG23" s="108" t="s">
        <v>290</v>
      </c>
      <c r="AH23" s="84" t="s">
        <v>270</v>
      </c>
      <c r="AI23" s="108" t="s">
        <v>619</v>
      </c>
      <c r="AJ23" s="84">
        <v>5426</v>
      </c>
      <c r="AK23" s="84">
        <v>4500</v>
      </c>
      <c r="AL23" s="108" t="s">
        <v>412</v>
      </c>
      <c r="AM23" s="84">
        <v>79297.56</v>
      </c>
      <c r="AN23" s="112">
        <v>25128.44</v>
      </c>
      <c r="AO23" s="112">
        <v>104426</v>
      </c>
      <c r="AP23" s="112">
        <v>4406.4399999999996</v>
      </c>
      <c r="AQ23" s="112">
        <v>93.56</v>
      </c>
      <c r="AR23" s="112">
        <v>4500</v>
      </c>
      <c r="AS23" s="112">
        <v>4406.4399999999996</v>
      </c>
      <c r="AT23" s="112">
        <v>93.56</v>
      </c>
      <c r="AU23" s="112">
        <v>4500</v>
      </c>
      <c r="AV23" s="84">
        <v>29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616</v>
      </c>
      <c r="BG23" s="84"/>
      <c r="BH23" s="114" t="s">
        <v>313</v>
      </c>
      <c r="BI23" s="38" t="s">
        <v>110</v>
      </c>
      <c r="BJ23" s="85">
        <v>45855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814</v>
      </c>
    </row>
    <row r="24" spans="1:70" s="113" customFormat="1" ht="15" customHeight="1" x14ac:dyDescent="0.3">
      <c r="A24" s="84">
        <f t="shared" si="0"/>
        <v>20</v>
      </c>
      <c r="B24" s="38" t="s">
        <v>248</v>
      </c>
      <c r="C24" s="38" t="s">
        <v>249</v>
      </c>
      <c r="D24" s="38" t="s">
        <v>346</v>
      </c>
      <c r="E24" s="38" t="s">
        <v>347</v>
      </c>
      <c r="F24" s="38" t="s">
        <v>348</v>
      </c>
      <c r="G24" s="84" t="s">
        <v>349</v>
      </c>
      <c r="H24" s="38" t="s">
        <v>348</v>
      </c>
      <c r="I24" s="84">
        <v>126796</v>
      </c>
      <c r="J24" s="38" t="s">
        <v>380</v>
      </c>
      <c r="K24" s="84">
        <v>126796</v>
      </c>
      <c r="L24" s="84" t="s">
        <v>350</v>
      </c>
      <c r="M24" s="38" t="s">
        <v>351</v>
      </c>
      <c r="N24" s="84">
        <v>225126</v>
      </c>
      <c r="O24" s="84" t="s">
        <v>415</v>
      </c>
      <c r="P24" s="84">
        <v>296708</v>
      </c>
      <c r="Q24" s="38" t="s">
        <v>416</v>
      </c>
      <c r="R24" s="38" t="s">
        <v>254</v>
      </c>
      <c r="S24" s="84" t="s">
        <v>659</v>
      </c>
      <c r="T24" s="84" t="s">
        <v>659</v>
      </c>
      <c r="U24" s="84" t="s">
        <v>261</v>
      </c>
      <c r="V24" s="84" t="s">
        <v>252</v>
      </c>
      <c r="W24" s="84">
        <v>541</v>
      </c>
      <c r="X24" s="38" t="s">
        <v>266</v>
      </c>
      <c r="Y24" s="84">
        <v>351092872</v>
      </c>
      <c r="Z24" s="38" t="s">
        <v>660</v>
      </c>
      <c r="AA24" s="108" t="s">
        <v>658</v>
      </c>
      <c r="AB24" s="84">
        <v>83704</v>
      </c>
      <c r="AC24" s="108" t="s">
        <v>357</v>
      </c>
      <c r="AD24" s="84">
        <v>24</v>
      </c>
      <c r="AE24" s="84" t="s">
        <v>359</v>
      </c>
      <c r="AF24" s="84" t="s">
        <v>289</v>
      </c>
      <c r="AG24" s="108" t="s">
        <v>556</v>
      </c>
      <c r="AH24" s="84" t="s">
        <v>285</v>
      </c>
      <c r="AI24" s="108" t="s">
        <v>652</v>
      </c>
      <c r="AJ24" s="84">
        <v>5079</v>
      </c>
      <c r="AK24" s="84">
        <v>4500</v>
      </c>
      <c r="AL24" s="108" t="s">
        <v>429</v>
      </c>
      <c r="AM24" s="84">
        <v>70740.399999999994</v>
      </c>
      <c r="AN24" s="112">
        <v>24338.6</v>
      </c>
      <c r="AO24" s="112">
        <v>95079</v>
      </c>
      <c r="AP24" s="112">
        <v>12963.6</v>
      </c>
      <c r="AQ24" s="112">
        <v>536.4</v>
      </c>
      <c r="AR24" s="112">
        <v>13500</v>
      </c>
      <c r="AS24" s="112">
        <v>12963.6</v>
      </c>
      <c r="AT24" s="112">
        <v>536.4</v>
      </c>
      <c r="AU24" s="112">
        <v>13500</v>
      </c>
      <c r="AV24" s="84">
        <v>27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659</v>
      </c>
      <c r="BG24" s="84"/>
      <c r="BH24" s="114" t="s">
        <v>313</v>
      </c>
      <c r="BI24" s="38" t="s">
        <v>110</v>
      </c>
      <c r="BJ24" s="85">
        <v>45855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13500</v>
      </c>
      <c r="BQ24" s="117" t="s">
        <v>202</v>
      </c>
      <c r="BR24" s="118" t="s">
        <v>816</v>
      </c>
    </row>
    <row r="25" spans="1:70" s="113" customFormat="1" ht="15" customHeight="1" x14ac:dyDescent="0.3">
      <c r="A25" s="84">
        <f t="shared" si="0"/>
        <v>21</v>
      </c>
      <c r="B25" s="38" t="s">
        <v>248</v>
      </c>
      <c r="C25" s="38" t="s">
        <v>249</v>
      </c>
      <c r="D25" s="38" t="s">
        <v>346</v>
      </c>
      <c r="E25" s="38" t="s">
        <v>347</v>
      </c>
      <c r="F25" s="38" t="s">
        <v>348</v>
      </c>
      <c r="G25" s="84" t="s">
        <v>349</v>
      </c>
      <c r="H25" s="38" t="s">
        <v>348</v>
      </c>
      <c r="I25" s="84">
        <v>126796</v>
      </c>
      <c r="J25" s="38" t="s">
        <v>380</v>
      </c>
      <c r="K25" s="84">
        <v>126796</v>
      </c>
      <c r="L25" s="84" t="s">
        <v>350</v>
      </c>
      <c r="M25" s="38" t="s">
        <v>351</v>
      </c>
      <c r="N25" s="84">
        <v>225126</v>
      </c>
      <c r="O25" s="84" t="s">
        <v>415</v>
      </c>
      <c r="P25" s="84">
        <v>296708</v>
      </c>
      <c r="Q25" s="38" t="s">
        <v>416</v>
      </c>
      <c r="R25" s="38" t="s">
        <v>254</v>
      </c>
      <c r="S25" s="84" t="s">
        <v>808</v>
      </c>
      <c r="T25" s="84" t="s">
        <v>808</v>
      </c>
      <c r="U25" s="84" t="s">
        <v>261</v>
      </c>
      <c r="V25" s="84" t="s">
        <v>252</v>
      </c>
      <c r="W25" s="84">
        <v>0</v>
      </c>
      <c r="X25" s="38" t="s">
        <v>737</v>
      </c>
      <c r="Y25" s="84">
        <v>358392030</v>
      </c>
      <c r="Z25" s="38" t="s">
        <v>809</v>
      </c>
      <c r="AA25" s="108" t="s">
        <v>805</v>
      </c>
      <c r="AB25" s="84">
        <v>80000</v>
      </c>
      <c r="AC25" s="108" t="s">
        <v>357</v>
      </c>
      <c r="AD25" s="84">
        <v>24</v>
      </c>
      <c r="AE25" s="84" t="s">
        <v>305</v>
      </c>
      <c r="AF25" s="84" t="s">
        <v>276</v>
      </c>
      <c r="AG25" s="108" t="s">
        <v>290</v>
      </c>
      <c r="AH25" s="84" t="s">
        <v>270</v>
      </c>
      <c r="AI25" s="108" t="s">
        <v>802</v>
      </c>
      <c r="AJ25" s="84">
        <v>4200</v>
      </c>
      <c r="AK25" s="84">
        <v>4200</v>
      </c>
      <c r="AL25" s="108" t="s">
        <v>674</v>
      </c>
      <c r="AM25" s="84">
        <v>23418.86</v>
      </c>
      <c r="AN25" s="112">
        <v>10181.14</v>
      </c>
      <c r="AO25" s="112">
        <v>33600</v>
      </c>
      <c r="AP25" s="112">
        <v>56581.14</v>
      </c>
      <c r="AQ25" s="112">
        <v>9754.86</v>
      </c>
      <c r="AR25" s="112">
        <v>66336</v>
      </c>
      <c r="AS25" s="112">
        <v>0</v>
      </c>
      <c r="AT25" s="112">
        <v>0</v>
      </c>
      <c r="AU25" s="112">
        <v>0</v>
      </c>
      <c r="AV25" s="84">
        <v>8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808</v>
      </c>
      <c r="BG25" s="84"/>
      <c r="BH25" s="114" t="s">
        <v>313</v>
      </c>
      <c r="BI25" s="38" t="s">
        <v>110</v>
      </c>
      <c r="BJ25" s="85">
        <v>45856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814</v>
      </c>
    </row>
    <row r="26" spans="1:70" s="113" customFormat="1" ht="15" customHeight="1" x14ac:dyDescent="0.3">
      <c r="A26" s="84">
        <f t="shared" si="0"/>
        <v>22</v>
      </c>
      <c r="B26" s="38" t="s">
        <v>248</v>
      </c>
      <c r="C26" s="38" t="s">
        <v>249</v>
      </c>
      <c r="D26" s="38" t="s">
        <v>346</v>
      </c>
      <c r="E26" s="38" t="s">
        <v>347</v>
      </c>
      <c r="F26" s="38" t="s">
        <v>348</v>
      </c>
      <c r="G26" s="84" t="s">
        <v>349</v>
      </c>
      <c r="H26" s="38" t="s">
        <v>348</v>
      </c>
      <c r="I26" s="84">
        <v>126796</v>
      </c>
      <c r="J26" s="38" t="s">
        <v>380</v>
      </c>
      <c r="K26" s="84">
        <v>126796</v>
      </c>
      <c r="L26" s="84" t="s">
        <v>350</v>
      </c>
      <c r="M26" s="38" t="s">
        <v>351</v>
      </c>
      <c r="N26" s="84">
        <v>213746</v>
      </c>
      <c r="O26" s="84" t="s">
        <v>381</v>
      </c>
      <c r="P26" s="84">
        <v>330642</v>
      </c>
      <c r="Q26" s="38" t="s">
        <v>397</v>
      </c>
      <c r="R26" s="38" t="s">
        <v>254</v>
      </c>
      <c r="S26" s="84" t="s">
        <v>735</v>
      </c>
      <c r="T26" s="84" t="s">
        <v>735</v>
      </c>
      <c r="U26" s="84" t="s">
        <v>261</v>
      </c>
      <c r="V26" s="84" t="s">
        <v>252</v>
      </c>
      <c r="W26" s="84">
        <v>0</v>
      </c>
      <c r="X26" s="38" t="s">
        <v>253</v>
      </c>
      <c r="Y26" s="84">
        <v>353989872</v>
      </c>
      <c r="Z26" s="38" t="s">
        <v>736</v>
      </c>
      <c r="AA26" s="108" t="s">
        <v>621</v>
      </c>
      <c r="AB26" s="84">
        <v>80000</v>
      </c>
      <c r="AC26" s="108" t="s">
        <v>357</v>
      </c>
      <c r="AD26" s="84">
        <v>24</v>
      </c>
      <c r="AE26" s="84" t="s">
        <v>320</v>
      </c>
      <c r="AF26" s="84" t="s">
        <v>321</v>
      </c>
      <c r="AG26" s="108" t="s">
        <v>556</v>
      </c>
      <c r="AH26" s="84" t="s">
        <v>298</v>
      </c>
      <c r="AI26" s="108" t="s">
        <v>547</v>
      </c>
      <c r="AJ26" s="84">
        <v>4270</v>
      </c>
      <c r="AK26" s="84">
        <v>4270</v>
      </c>
      <c r="AL26" s="108" t="s">
        <v>674</v>
      </c>
      <c r="AM26" s="84">
        <v>59992.25</v>
      </c>
      <c r="AN26" s="112">
        <v>21137.75</v>
      </c>
      <c r="AO26" s="112">
        <v>81130</v>
      </c>
      <c r="AP26" s="112">
        <v>20007.75</v>
      </c>
      <c r="AQ26" s="112">
        <v>1303.25</v>
      </c>
      <c r="AR26" s="112">
        <v>21311</v>
      </c>
      <c r="AS26" s="112">
        <v>0</v>
      </c>
      <c r="AT26" s="112">
        <v>0</v>
      </c>
      <c r="AU26" s="112">
        <v>0</v>
      </c>
      <c r="AV26" s="84">
        <v>19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735</v>
      </c>
      <c r="BG26" s="84"/>
      <c r="BH26" s="114" t="s">
        <v>313</v>
      </c>
      <c r="BI26" s="38" t="s">
        <v>110</v>
      </c>
      <c r="BJ26" s="85">
        <v>45856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813</v>
      </c>
    </row>
    <row r="27" spans="1:70" s="113" customFormat="1" ht="15" customHeight="1" x14ac:dyDescent="0.3">
      <c r="A27" s="84">
        <f t="shared" si="0"/>
        <v>23</v>
      </c>
      <c r="B27" s="38" t="s">
        <v>248</v>
      </c>
      <c r="C27" s="38" t="s">
        <v>249</v>
      </c>
      <c r="D27" s="38" t="s">
        <v>346</v>
      </c>
      <c r="E27" s="38" t="s">
        <v>347</v>
      </c>
      <c r="F27" s="38" t="s">
        <v>348</v>
      </c>
      <c r="G27" s="84" t="s">
        <v>349</v>
      </c>
      <c r="H27" s="38" t="s">
        <v>348</v>
      </c>
      <c r="I27" s="84">
        <v>126796</v>
      </c>
      <c r="J27" s="38" t="s">
        <v>380</v>
      </c>
      <c r="K27" s="84">
        <v>126796</v>
      </c>
      <c r="L27" s="84" t="s">
        <v>350</v>
      </c>
      <c r="M27" s="38" t="s">
        <v>351</v>
      </c>
      <c r="N27" s="84">
        <v>213746</v>
      </c>
      <c r="O27" s="84" t="s">
        <v>381</v>
      </c>
      <c r="P27" s="84">
        <v>297933</v>
      </c>
      <c r="Q27" s="38" t="s">
        <v>375</v>
      </c>
      <c r="R27" s="38" t="s">
        <v>254</v>
      </c>
      <c r="S27" s="84" t="s">
        <v>790</v>
      </c>
      <c r="T27" s="84" t="s">
        <v>790</v>
      </c>
      <c r="U27" s="84" t="s">
        <v>261</v>
      </c>
      <c r="V27" s="84" t="s">
        <v>252</v>
      </c>
      <c r="W27" s="84">
        <v>0</v>
      </c>
      <c r="X27" s="38" t="s">
        <v>738</v>
      </c>
      <c r="Y27" s="84">
        <v>357767200</v>
      </c>
      <c r="Z27" s="38" t="s">
        <v>791</v>
      </c>
      <c r="AA27" s="108" t="s">
        <v>296</v>
      </c>
      <c r="AB27" s="84">
        <v>80000</v>
      </c>
      <c r="AC27" s="108" t="s">
        <v>357</v>
      </c>
      <c r="AD27" s="84">
        <v>24</v>
      </c>
      <c r="AE27" s="84" t="s">
        <v>774</v>
      </c>
      <c r="AF27" s="84" t="s">
        <v>321</v>
      </c>
      <c r="AG27" s="108" t="s">
        <v>510</v>
      </c>
      <c r="AH27" s="84" t="s">
        <v>298</v>
      </c>
      <c r="AI27" s="108" t="s">
        <v>792</v>
      </c>
      <c r="AJ27" s="84">
        <v>4230</v>
      </c>
      <c r="AK27" s="84">
        <v>4230</v>
      </c>
      <c r="AL27" s="108" t="s">
        <v>674</v>
      </c>
      <c r="AM27" s="84">
        <v>28798.22</v>
      </c>
      <c r="AN27" s="112">
        <v>13501.78</v>
      </c>
      <c r="AO27" s="112">
        <v>42300</v>
      </c>
      <c r="AP27" s="112">
        <v>51201.78</v>
      </c>
      <c r="AQ27" s="112">
        <v>8113.22</v>
      </c>
      <c r="AR27" s="112">
        <v>59315</v>
      </c>
      <c r="AS27" s="112">
        <v>0</v>
      </c>
      <c r="AT27" s="112">
        <v>0</v>
      </c>
      <c r="AU27" s="112">
        <v>0</v>
      </c>
      <c r="AV27" s="84">
        <v>10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790</v>
      </c>
      <c r="BG27" s="84"/>
      <c r="BH27" s="114" t="s">
        <v>313</v>
      </c>
      <c r="BI27" s="38" t="s">
        <v>110</v>
      </c>
      <c r="BJ27" s="85">
        <v>45856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813</v>
      </c>
    </row>
    <row r="28" spans="1:70" s="113" customFormat="1" ht="15" customHeight="1" x14ac:dyDescent="0.3">
      <c r="A28" s="84">
        <f t="shared" si="0"/>
        <v>24</v>
      </c>
      <c r="B28" s="38" t="s">
        <v>248</v>
      </c>
      <c r="C28" s="38" t="s">
        <v>249</v>
      </c>
      <c r="D28" s="38" t="s">
        <v>346</v>
      </c>
      <c r="E28" s="38" t="s">
        <v>347</v>
      </c>
      <c r="F28" s="38" t="s">
        <v>348</v>
      </c>
      <c r="G28" s="84" t="s">
        <v>349</v>
      </c>
      <c r="H28" s="38" t="s">
        <v>348</v>
      </c>
      <c r="I28" s="84">
        <v>126796</v>
      </c>
      <c r="J28" s="38" t="s">
        <v>380</v>
      </c>
      <c r="K28" s="84">
        <v>126796</v>
      </c>
      <c r="L28" s="84" t="s">
        <v>350</v>
      </c>
      <c r="M28" s="38" t="s">
        <v>351</v>
      </c>
      <c r="N28" s="84">
        <v>213746</v>
      </c>
      <c r="O28" s="84" t="s">
        <v>381</v>
      </c>
      <c r="P28" s="84">
        <v>297933</v>
      </c>
      <c r="Q28" s="38" t="s">
        <v>375</v>
      </c>
      <c r="R28" s="38" t="s">
        <v>254</v>
      </c>
      <c r="S28" s="84" t="s">
        <v>795</v>
      </c>
      <c r="T28" s="84" t="s">
        <v>795</v>
      </c>
      <c r="U28" s="84" t="s">
        <v>261</v>
      </c>
      <c r="V28" s="84" t="s">
        <v>252</v>
      </c>
      <c r="W28" s="84">
        <v>0</v>
      </c>
      <c r="X28" s="38" t="s">
        <v>253</v>
      </c>
      <c r="Y28" s="84">
        <v>357767712</v>
      </c>
      <c r="Z28" s="38" t="s">
        <v>796</v>
      </c>
      <c r="AA28" s="108" t="s">
        <v>296</v>
      </c>
      <c r="AB28" s="84">
        <v>80000</v>
      </c>
      <c r="AC28" s="108" t="s">
        <v>357</v>
      </c>
      <c r="AD28" s="84">
        <v>24</v>
      </c>
      <c r="AE28" s="84" t="s">
        <v>784</v>
      </c>
      <c r="AF28" s="84" t="s">
        <v>321</v>
      </c>
      <c r="AG28" s="108" t="s">
        <v>510</v>
      </c>
      <c r="AH28" s="84" t="s">
        <v>298</v>
      </c>
      <c r="AI28" s="108" t="s">
        <v>792</v>
      </c>
      <c r="AJ28" s="84">
        <v>4230</v>
      </c>
      <c r="AK28" s="84">
        <v>4230</v>
      </c>
      <c r="AL28" s="108" t="s">
        <v>797</v>
      </c>
      <c r="AM28" s="84">
        <v>16500.77</v>
      </c>
      <c r="AN28" s="112">
        <v>8879.23</v>
      </c>
      <c r="AO28" s="112">
        <v>25380</v>
      </c>
      <c r="AP28" s="112">
        <v>63499.23</v>
      </c>
      <c r="AQ28" s="112">
        <v>12735.77</v>
      </c>
      <c r="AR28" s="112">
        <v>76235</v>
      </c>
      <c r="AS28" s="112">
        <v>12297.45</v>
      </c>
      <c r="AT28" s="112">
        <v>4622.55</v>
      </c>
      <c r="AU28" s="112">
        <v>16920</v>
      </c>
      <c r="AV28" s="84">
        <v>10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795</v>
      </c>
      <c r="BG28" s="84"/>
      <c r="BH28" s="114" t="s">
        <v>313</v>
      </c>
      <c r="BI28" s="38" t="s">
        <v>110</v>
      </c>
      <c r="BJ28" s="85">
        <v>45856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813</v>
      </c>
    </row>
    <row r="29" spans="1:70" s="113" customFormat="1" ht="15" customHeight="1" x14ac:dyDescent="0.3">
      <c r="A29" s="84">
        <f t="shared" si="0"/>
        <v>25</v>
      </c>
      <c r="B29" s="38" t="s">
        <v>248</v>
      </c>
      <c r="C29" s="38" t="s">
        <v>249</v>
      </c>
      <c r="D29" s="38" t="s">
        <v>346</v>
      </c>
      <c r="E29" s="38" t="s">
        <v>347</v>
      </c>
      <c r="F29" s="38" t="s">
        <v>348</v>
      </c>
      <c r="G29" s="84" t="s">
        <v>349</v>
      </c>
      <c r="H29" s="38" t="s">
        <v>348</v>
      </c>
      <c r="I29" s="84">
        <v>126796</v>
      </c>
      <c r="J29" s="38" t="s">
        <v>380</v>
      </c>
      <c r="K29" s="84">
        <v>126796</v>
      </c>
      <c r="L29" s="84" t="s">
        <v>350</v>
      </c>
      <c r="M29" s="38" t="s">
        <v>351</v>
      </c>
      <c r="N29" s="84">
        <v>213746</v>
      </c>
      <c r="O29" s="84" t="s">
        <v>381</v>
      </c>
      <c r="P29" s="84">
        <v>282385</v>
      </c>
      <c r="Q29" s="38" t="s">
        <v>354</v>
      </c>
      <c r="R29" s="38" t="s">
        <v>259</v>
      </c>
      <c r="S29" s="84" t="s">
        <v>454</v>
      </c>
      <c r="T29" s="84" t="s">
        <v>454</v>
      </c>
      <c r="U29" s="84" t="s">
        <v>261</v>
      </c>
      <c r="V29" s="84" t="s">
        <v>252</v>
      </c>
      <c r="W29" s="84">
        <v>0</v>
      </c>
      <c r="X29" s="38" t="s">
        <v>253</v>
      </c>
      <c r="Y29" s="84">
        <v>19908553</v>
      </c>
      <c r="Z29" s="38" t="s">
        <v>455</v>
      </c>
      <c r="AA29" s="108" t="s">
        <v>440</v>
      </c>
      <c r="AB29" s="84">
        <v>20744</v>
      </c>
      <c r="AC29" s="108" t="s">
        <v>357</v>
      </c>
      <c r="AD29" s="84">
        <v>24</v>
      </c>
      <c r="AE29" s="84" t="s">
        <v>361</v>
      </c>
      <c r="AF29" s="84" t="s">
        <v>321</v>
      </c>
      <c r="AG29" s="108" t="s">
        <v>453</v>
      </c>
      <c r="AH29" s="84" t="s">
        <v>298</v>
      </c>
      <c r="AI29" s="108" t="s">
        <v>440</v>
      </c>
      <c r="AJ29" s="84">
        <v>1095</v>
      </c>
      <c r="AK29" s="84">
        <v>1095</v>
      </c>
      <c r="AL29" s="108" t="s">
        <v>283</v>
      </c>
      <c r="AM29" s="84">
        <v>14015.26</v>
      </c>
      <c r="AN29" s="112">
        <v>834.1</v>
      </c>
      <c r="AO29" s="112">
        <v>14849.36</v>
      </c>
      <c r="AP29" s="112">
        <v>9032.74</v>
      </c>
      <c r="AQ29" s="112">
        <v>418.44</v>
      </c>
      <c r="AR29" s="112">
        <v>9451.18</v>
      </c>
      <c r="AS29" s="112">
        <v>6728.74</v>
      </c>
      <c r="AT29" s="112">
        <v>418.44</v>
      </c>
      <c r="AU29" s="112">
        <v>7147.18</v>
      </c>
      <c r="AV29" s="84">
        <v>47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454</v>
      </c>
      <c r="BG29" s="84"/>
      <c r="BH29" s="114" t="s">
        <v>313</v>
      </c>
      <c r="BI29" s="38" t="s">
        <v>110</v>
      </c>
      <c r="BJ29" s="85">
        <v>45856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813</v>
      </c>
    </row>
    <row r="30" spans="1:70" s="113" customFormat="1" ht="15" customHeight="1" x14ac:dyDescent="0.3">
      <c r="A30" s="84">
        <f t="shared" si="0"/>
        <v>26</v>
      </c>
      <c r="B30" s="38" t="s">
        <v>248</v>
      </c>
      <c r="C30" s="38" t="s">
        <v>249</v>
      </c>
      <c r="D30" s="38" t="s">
        <v>346</v>
      </c>
      <c r="E30" s="38" t="s">
        <v>347</v>
      </c>
      <c r="F30" s="38" t="s">
        <v>348</v>
      </c>
      <c r="G30" s="84" t="s">
        <v>349</v>
      </c>
      <c r="H30" s="38" t="s">
        <v>348</v>
      </c>
      <c r="I30" s="84">
        <v>126796</v>
      </c>
      <c r="J30" s="38" t="s">
        <v>380</v>
      </c>
      <c r="K30" s="84">
        <v>126796</v>
      </c>
      <c r="L30" s="84" t="s">
        <v>350</v>
      </c>
      <c r="M30" s="38" t="s">
        <v>351</v>
      </c>
      <c r="N30" s="84">
        <v>213746</v>
      </c>
      <c r="O30" s="84" t="s">
        <v>381</v>
      </c>
      <c r="P30" s="84">
        <v>282385</v>
      </c>
      <c r="Q30" s="38" t="s">
        <v>354</v>
      </c>
      <c r="R30" s="38" t="s">
        <v>326</v>
      </c>
      <c r="S30" s="84" t="s">
        <v>454</v>
      </c>
      <c r="T30" s="84" t="s">
        <v>454</v>
      </c>
      <c r="U30" s="84" t="s">
        <v>261</v>
      </c>
      <c r="V30" s="84" t="s">
        <v>252</v>
      </c>
      <c r="W30" s="84">
        <v>0</v>
      </c>
      <c r="X30" s="38" t="s">
        <v>253</v>
      </c>
      <c r="Y30" s="84">
        <v>25806502</v>
      </c>
      <c r="Z30" s="38" t="s">
        <v>455</v>
      </c>
      <c r="AA30" s="108" t="s">
        <v>509</v>
      </c>
      <c r="AB30" s="84">
        <v>69493</v>
      </c>
      <c r="AC30" s="108" t="s">
        <v>357</v>
      </c>
      <c r="AD30" s="84">
        <v>24</v>
      </c>
      <c r="AE30" s="84" t="s">
        <v>363</v>
      </c>
      <c r="AF30" s="84" t="s">
        <v>321</v>
      </c>
      <c r="AG30" s="108" t="s">
        <v>453</v>
      </c>
      <c r="AH30" s="84" t="s">
        <v>298</v>
      </c>
      <c r="AI30" s="108" t="s">
        <v>509</v>
      </c>
      <c r="AJ30" s="84">
        <v>3600</v>
      </c>
      <c r="AK30" s="84">
        <v>3600</v>
      </c>
      <c r="AL30" s="108" t="s">
        <v>295</v>
      </c>
      <c r="AM30" s="84">
        <v>9009.8700000000008</v>
      </c>
      <c r="AN30" s="112">
        <v>0</v>
      </c>
      <c r="AO30" s="112">
        <v>9009.8700000000008</v>
      </c>
      <c r="AP30" s="112">
        <v>60483.13</v>
      </c>
      <c r="AQ30" s="112">
        <v>11844.19</v>
      </c>
      <c r="AR30" s="112">
        <v>72327.320000000007</v>
      </c>
      <c r="AS30" s="112">
        <v>60483.13</v>
      </c>
      <c r="AT30" s="112">
        <v>11844.19</v>
      </c>
      <c r="AU30" s="112">
        <v>72327.320000000007</v>
      </c>
      <c r="AV30" s="84">
        <v>47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454</v>
      </c>
      <c r="BG30" s="84"/>
      <c r="BH30" s="114" t="s">
        <v>313</v>
      </c>
      <c r="BI30" s="38" t="s">
        <v>110</v>
      </c>
      <c r="BJ30" s="85">
        <v>45856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813</v>
      </c>
    </row>
    <row r="31" spans="1:70" s="113" customFormat="1" ht="15" customHeight="1" x14ac:dyDescent="0.3">
      <c r="A31" s="84">
        <f t="shared" si="0"/>
        <v>27</v>
      </c>
      <c r="B31" s="38" t="s">
        <v>248</v>
      </c>
      <c r="C31" s="38" t="s">
        <v>249</v>
      </c>
      <c r="D31" s="38" t="s">
        <v>346</v>
      </c>
      <c r="E31" s="38" t="s">
        <v>347</v>
      </c>
      <c r="F31" s="38" t="s">
        <v>348</v>
      </c>
      <c r="G31" s="84" t="s">
        <v>349</v>
      </c>
      <c r="H31" s="38" t="s">
        <v>348</v>
      </c>
      <c r="I31" s="84">
        <v>126796</v>
      </c>
      <c r="J31" s="38" t="s">
        <v>380</v>
      </c>
      <c r="K31" s="84">
        <v>126796</v>
      </c>
      <c r="L31" s="84" t="s">
        <v>350</v>
      </c>
      <c r="M31" s="38" t="s">
        <v>351</v>
      </c>
      <c r="N31" s="84">
        <v>213746</v>
      </c>
      <c r="O31" s="84" t="s">
        <v>381</v>
      </c>
      <c r="P31" s="84">
        <v>282385</v>
      </c>
      <c r="Q31" s="38" t="s">
        <v>354</v>
      </c>
      <c r="R31" s="38" t="s">
        <v>258</v>
      </c>
      <c r="S31" s="84" t="s">
        <v>448</v>
      </c>
      <c r="T31" s="84" t="s">
        <v>448</v>
      </c>
      <c r="U31" s="84" t="s">
        <v>261</v>
      </c>
      <c r="V31" s="84" t="s">
        <v>252</v>
      </c>
      <c r="W31" s="84">
        <v>0</v>
      </c>
      <c r="X31" s="38" t="s">
        <v>253</v>
      </c>
      <c r="Y31" s="84">
        <v>19391971</v>
      </c>
      <c r="Z31" s="38" t="s">
        <v>449</v>
      </c>
      <c r="AA31" s="108" t="s">
        <v>450</v>
      </c>
      <c r="AB31" s="84">
        <v>31116</v>
      </c>
      <c r="AC31" s="108" t="s">
        <v>357</v>
      </c>
      <c r="AD31" s="84">
        <v>18</v>
      </c>
      <c r="AE31" s="84" t="s">
        <v>275</v>
      </c>
      <c r="AF31" s="84" t="s">
        <v>284</v>
      </c>
      <c r="AG31" s="108" t="s">
        <v>451</v>
      </c>
      <c r="AH31" s="84" t="s">
        <v>270</v>
      </c>
      <c r="AI31" s="108" t="s">
        <v>450</v>
      </c>
      <c r="AJ31" s="84">
        <v>2080</v>
      </c>
      <c r="AK31" s="84">
        <v>2080</v>
      </c>
      <c r="AL31" s="108" t="s">
        <v>283</v>
      </c>
      <c r="AM31" s="84">
        <v>23211.15</v>
      </c>
      <c r="AN31" s="112">
        <v>373.54</v>
      </c>
      <c r="AO31" s="112">
        <v>23584.69</v>
      </c>
      <c r="AP31" s="112">
        <v>10445.85</v>
      </c>
      <c r="AQ31" s="112">
        <v>275.45999999999998</v>
      </c>
      <c r="AR31" s="112">
        <v>10721.31</v>
      </c>
      <c r="AS31" s="112">
        <v>7904.85</v>
      </c>
      <c r="AT31" s="112">
        <v>275.45999999999998</v>
      </c>
      <c r="AU31" s="112">
        <v>8180.31</v>
      </c>
      <c r="AV31" s="84">
        <v>47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448</v>
      </c>
      <c r="BG31" s="84"/>
      <c r="BH31" s="114" t="s">
        <v>313</v>
      </c>
      <c r="BI31" s="38" t="s">
        <v>110</v>
      </c>
      <c r="BJ31" s="85">
        <v>45856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813</v>
      </c>
    </row>
    <row r="32" spans="1:70" s="113" customFormat="1" ht="15" customHeight="1" x14ac:dyDescent="0.3">
      <c r="A32" s="84">
        <f t="shared" si="0"/>
        <v>28</v>
      </c>
      <c r="B32" s="38" t="s">
        <v>248</v>
      </c>
      <c r="C32" s="38" t="s">
        <v>249</v>
      </c>
      <c r="D32" s="38" t="s">
        <v>346</v>
      </c>
      <c r="E32" s="38" t="s">
        <v>347</v>
      </c>
      <c r="F32" s="38" t="s">
        <v>348</v>
      </c>
      <c r="G32" s="84" t="s">
        <v>349</v>
      </c>
      <c r="H32" s="38" t="s">
        <v>348</v>
      </c>
      <c r="I32" s="84">
        <v>126796</v>
      </c>
      <c r="J32" s="38" t="s">
        <v>380</v>
      </c>
      <c r="K32" s="84">
        <v>126796</v>
      </c>
      <c r="L32" s="84" t="s">
        <v>350</v>
      </c>
      <c r="M32" s="38" t="s">
        <v>351</v>
      </c>
      <c r="N32" s="84">
        <v>213746</v>
      </c>
      <c r="O32" s="84" t="s">
        <v>381</v>
      </c>
      <c r="P32" s="84">
        <v>330642</v>
      </c>
      <c r="Q32" s="38" t="s">
        <v>397</v>
      </c>
      <c r="R32" s="38" t="s">
        <v>254</v>
      </c>
      <c r="S32" s="84" t="s">
        <v>656</v>
      </c>
      <c r="T32" s="84" t="s">
        <v>656</v>
      </c>
      <c r="U32" s="84" t="s">
        <v>261</v>
      </c>
      <c r="V32" s="84" t="s">
        <v>252</v>
      </c>
      <c r="W32" s="84">
        <v>541</v>
      </c>
      <c r="X32" s="38" t="s">
        <v>266</v>
      </c>
      <c r="Y32" s="84">
        <v>350973137</v>
      </c>
      <c r="Z32" s="38" t="s">
        <v>657</v>
      </c>
      <c r="AA32" s="108" t="s">
        <v>655</v>
      </c>
      <c r="AB32" s="84">
        <v>76197</v>
      </c>
      <c r="AC32" s="108" t="s">
        <v>357</v>
      </c>
      <c r="AD32" s="84">
        <v>24</v>
      </c>
      <c r="AE32" s="84" t="s">
        <v>288</v>
      </c>
      <c r="AF32" s="84" t="s">
        <v>284</v>
      </c>
      <c r="AG32" s="108" t="s">
        <v>552</v>
      </c>
      <c r="AH32" s="84" t="s">
        <v>285</v>
      </c>
      <c r="AI32" s="108" t="s">
        <v>652</v>
      </c>
      <c r="AJ32" s="84">
        <v>4872</v>
      </c>
      <c r="AK32" s="84">
        <v>4100</v>
      </c>
      <c r="AL32" s="108" t="s">
        <v>309</v>
      </c>
      <c r="AM32" s="84">
        <v>29953.86</v>
      </c>
      <c r="AN32" s="112">
        <v>15918.14</v>
      </c>
      <c r="AO32" s="112">
        <v>45872</v>
      </c>
      <c r="AP32" s="112">
        <v>46243.14</v>
      </c>
      <c r="AQ32" s="112">
        <v>7056.86</v>
      </c>
      <c r="AR32" s="112">
        <v>53300</v>
      </c>
      <c r="AS32" s="112">
        <v>46243.14</v>
      </c>
      <c r="AT32" s="112">
        <v>7056.86</v>
      </c>
      <c r="AU32" s="112">
        <v>53300</v>
      </c>
      <c r="AV32" s="84">
        <v>27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656</v>
      </c>
      <c r="BG32" s="84"/>
      <c r="BH32" s="114" t="s">
        <v>313</v>
      </c>
      <c r="BI32" s="38" t="s">
        <v>110</v>
      </c>
      <c r="BJ32" s="85">
        <v>45856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813</v>
      </c>
    </row>
    <row r="33" spans="1:70" s="113" customFormat="1" ht="15" customHeight="1" x14ac:dyDescent="0.3">
      <c r="A33" s="84">
        <f t="shared" si="0"/>
        <v>29</v>
      </c>
      <c r="B33" s="38" t="s">
        <v>248</v>
      </c>
      <c r="C33" s="38" t="s">
        <v>249</v>
      </c>
      <c r="D33" s="38" t="s">
        <v>346</v>
      </c>
      <c r="E33" s="38" t="s">
        <v>347</v>
      </c>
      <c r="F33" s="38" t="s">
        <v>348</v>
      </c>
      <c r="G33" s="84" t="s">
        <v>349</v>
      </c>
      <c r="H33" s="38" t="s">
        <v>348</v>
      </c>
      <c r="I33" s="84">
        <v>126796</v>
      </c>
      <c r="J33" s="38" t="s">
        <v>380</v>
      </c>
      <c r="K33" s="84">
        <v>126796</v>
      </c>
      <c r="L33" s="84" t="s">
        <v>350</v>
      </c>
      <c r="M33" s="38" t="s">
        <v>351</v>
      </c>
      <c r="N33" s="84">
        <v>213746</v>
      </c>
      <c r="O33" s="84" t="s">
        <v>381</v>
      </c>
      <c r="P33" s="84">
        <v>297933</v>
      </c>
      <c r="Q33" s="38" t="s">
        <v>375</v>
      </c>
      <c r="R33" s="38" t="s">
        <v>258</v>
      </c>
      <c r="S33" s="84" t="s">
        <v>444</v>
      </c>
      <c r="T33" s="84" t="s">
        <v>444</v>
      </c>
      <c r="U33" s="84" t="s">
        <v>261</v>
      </c>
      <c r="V33" s="84" t="s">
        <v>252</v>
      </c>
      <c r="W33" s="84">
        <v>0</v>
      </c>
      <c r="X33" s="38" t="s">
        <v>352</v>
      </c>
      <c r="Y33" s="84">
        <v>19351699</v>
      </c>
      <c r="Z33" s="38" t="s">
        <v>445</v>
      </c>
      <c r="AA33" s="108" t="s">
        <v>446</v>
      </c>
      <c r="AB33" s="84">
        <v>29975</v>
      </c>
      <c r="AC33" s="108" t="s">
        <v>357</v>
      </c>
      <c r="AD33" s="84">
        <v>24</v>
      </c>
      <c r="AE33" s="84" t="s">
        <v>282</v>
      </c>
      <c r="AF33" s="84" t="s">
        <v>289</v>
      </c>
      <c r="AG33" s="108" t="s">
        <v>447</v>
      </c>
      <c r="AH33" s="84" t="s">
        <v>285</v>
      </c>
      <c r="AI33" s="108" t="s">
        <v>446</v>
      </c>
      <c r="AJ33" s="84">
        <v>1585</v>
      </c>
      <c r="AK33" s="84">
        <v>1585</v>
      </c>
      <c r="AL33" s="108" t="s">
        <v>283</v>
      </c>
      <c r="AM33" s="84">
        <v>18730.84</v>
      </c>
      <c r="AN33" s="112">
        <v>1541</v>
      </c>
      <c r="AO33" s="112">
        <v>20271.84</v>
      </c>
      <c r="AP33" s="112">
        <v>15620.25</v>
      </c>
      <c r="AQ33" s="112">
        <v>1006.35</v>
      </c>
      <c r="AR33" s="112">
        <v>16626.599999999999</v>
      </c>
      <c r="AS33" s="112">
        <v>12294.16</v>
      </c>
      <c r="AT33" s="112">
        <v>1006.35</v>
      </c>
      <c r="AU33" s="112">
        <v>13300.51</v>
      </c>
      <c r="AV33" s="84">
        <v>46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444</v>
      </c>
      <c r="BG33" s="84"/>
      <c r="BH33" s="114" t="s">
        <v>313</v>
      </c>
      <c r="BI33" s="38" t="s">
        <v>110</v>
      </c>
      <c r="BJ33" s="85">
        <v>45856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813</v>
      </c>
    </row>
    <row r="34" spans="1:70" s="113" customFormat="1" ht="15" customHeight="1" x14ac:dyDescent="0.3">
      <c r="A34" s="84">
        <f t="shared" si="0"/>
        <v>30</v>
      </c>
      <c r="B34" s="38" t="s">
        <v>248</v>
      </c>
      <c r="C34" s="38" t="s">
        <v>249</v>
      </c>
      <c r="D34" s="38" t="s">
        <v>346</v>
      </c>
      <c r="E34" s="38" t="s">
        <v>347</v>
      </c>
      <c r="F34" s="38" t="s">
        <v>348</v>
      </c>
      <c r="G34" s="84" t="s">
        <v>349</v>
      </c>
      <c r="H34" s="38" t="s">
        <v>348</v>
      </c>
      <c r="I34" s="84">
        <v>126796</v>
      </c>
      <c r="J34" s="38" t="s">
        <v>380</v>
      </c>
      <c r="K34" s="84">
        <v>126796</v>
      </c>
      <c r="L34" s="84" t="s">
        <v>350</v>
      </c>
      <c r="M34" s="38" t="s">
        <v>351</v>
      </c>
      <c r="N34" s="84">
        <v>213746</v>
      </c>
      <c r="O34" s="84" t="s">
        <v>381</v>
      </c>
      <c r="P34" s="84">
        <v>297933</v>
      </c>
      <c r="Q34" s="38" t="s">
        <v>375</v>
      </c>
      <c r="R34" s="38" t="s">
        <v>326</v>
      </c>
      <c r="S34" s="84" t="s">
        <v>444</v>
      </c>
      <c r="T34" s="84" t="s">
        <v>444</v>
      </c>
      <c r="U34" s="84" t="s">
        <v>261</v>
      </c>
      <c r="V34" s="84" t="s">
        <v>252</v>
      </c>
      <c r="W34" s="84">
        <v>0</v>
      </c>
      <c r="X34" s="38" t="s">
        <v>352</v>
      </c>
      <c r="Y34" s="84">
        <v>25220595</v>
      </c>
      <c r="Z34" s="38" t="s">
        <v>445</v>
      </c>
      <c r="AA34" s="108" t="s">
        <v>489</v>
      </c>
      <c r="AB34" s="84">
        <v>60157</v>
      </c>
      <c r="AC34" s="108" t="s">
        <v>357</v>
      </c>
      <c r="AD34" s="84">
        <v>24</v>
      </c>
      <c r="AE34" s="84" t="s">
        <v>275</v>
      </c>
      <c r="AF34" s="84" t="s">
        <v>289</v>
      </c>
      <c r="AG34" s="108" t="s">
        <v>447</v>
      </c>
      <c r="AH34" s="84" t="s">
        <v>285</v>
      </c>
      <c r="AI34" s="108" t="s">
        <v>489</v>
      </c>
      <c r="AJ34" s="84">
        <v>3100</v>
      </c>
      <c r="AK34" s="84">
        <v>3100</v>
      </c>
      <c r="AL34" s="108" t="s">
        <v>295</v>
      </c>
      <c r="AM34" s="84">
        <v>17541.72</v>
      </c>
      <c r="AN34" s="112">
        <v>0</v>
      </c>
      <c r="AO34" s="112">
        <v>17541.72</v>
      </c>
      <c r="AP34" s="112">
        <v>43193.07</v>
      </c>
      <c r="AQ34" s="112">
        <v>7747.72</v>
      </c>
      <c r="AR34" s="112">
        <v>50940.79</v>
      </c>
      <c r="AS34" s="112">
        <v>43193.279999999999</v>
      </c>
      <c r="AT34" s="112">
        <v>7747.72</v>
      </c>
      <c r="AU34" s="112">
        <v>50941</v>
      </c>
      <c r="AV34" s="84">
        <v>46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444</v>
      </c>
      <c r="BG34" s="84"/>
      <c r="BH34" s="114" t="s">
        <v>313</v>
      </c>
      <c r="BI34" s="38" t="s">
        <v>110</v>
      </c>
      <c r="BJ34" s="85">
        <v>45856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813</v>
      </c>
    </row>
    <row r="35" spans="1:70" s="113" customFormat="1" ht="15" customHeight="1" x14ac:dyDescent="0.3">
      <c r="A35" s="84">
        <f t="shared" si="0"/>
        <v>31</v>
      </c>
      <c r="B35" s="38" t="s">
        <v>248</v>
      </c>
      <c r="C35" s="38" t="s">
        <v>249</v>
      </c>
      <c r="D35" s="38" t="s">
        <v>346</v>
      </c>
      <c r="E35" s="38" t="s">
        <v>347</v>
      </c>
      <c r="F35" s="38" t="s">
        <v>348</v>
      </c>
      <c r="G35" s="84" t="s">
        <v>349</v>
      </c>
      <c r="H35" s="38" t="s">
        <v>348</v>
      </c>
      <c r="I35" s="84">
        <v>126796</v>
      </c>
      <c r="J35" s="38" t="s">
        <v>380</v>
      </c>
      <c r="K35" s="84">
        <v>126796</v>
      </c>
      <c r="L35" s="84" t="s">
        <v>350</v>
      </c>
      <c r="M35" s="38" t="s">
        <v>351</v>
      </c>
      <c r="N35" s="84">
        <v>213746</v>
      </c>
      <c r="O35" s="84" t="s">
        <v>381</v>
      </c>
      <c r="P35" s="84">
        <v>330642</v>
      </c>
      <c r="Q35" s="38" t="s">
        <v>397</v>
      </c>
      <c r="R35" s="38" t="s">
        <v>326</v>
      </c>
      <c r="S35" s="84" t="s">
        <v>498</v>
      </c>
      <c r="T35" s="84" t="s">
        <v>498</v>
      </c>
      <c r="U35" s="84" t="s">
        <v>261</v>
      </c>
      <c r="V35" s="84" t="s">
        <v>252</v>
      </c>
      <c r="W35" s="84">
        <v>0</v>
      </c>
      <c r="X35" s="38" t="s">
        <v>352</v>
      </c>
      <c r="Y35" s="84">
        <v>25220837</v>
      </c>
      <c r="Z35" s="38" t="s">
        <v>499</v>
      </c>
      <c r="AA35" s="108" t="s">
        <v>489</v>
      </c>
      <c r="AB35" s="84">
        <v>80901</v>
      </c>
      <c r="AC35" s="108" t="s">
        <v>357</v>
      </c>
      <c r="AD35" s="84">
        <v>24</v>
      </c>
      <c r="AE35" s="84" t="s">
        <v>268</v>
      </c>
      <c r="AF35" s="84" t="s">
        <v>321</v>
      </c>
      <c r="AG35" s="108" t="s">
        <v>490</v>
      </c>
      <c r="AH35" s="84" t="s">
        <v>298</v>
      </c>
      <c r="AI35" s="108" t="s">
        <v>489</v>
      </c>
      <c r="AJ35" s="84">
        <v>4150</v>
      </c>
      <c r="AK35" s="84">
        <v>4150</v>
      </c>
      <c r="AL35" s="108" t="s">
        <v>283</v>
      </c>
      <c r="AM35" s="84">
        <v>12476.52</v>
      </c>
      <c r="AN35" s="112">
        <v>2798.77</v>
      </c>
      <c r="AO35" s="112">
        <v>15275.29</v>
      </c>
      <c r="AP35" s="112">
        <v>73784.490000000005</v>
      </c>
      <c r="AQ35" s="112">
        <v>14993.09</v>
      </c>
      <c r="AR35" s="112">
        <v>88777.58</v>
      </c>
      <c r="AS35" s="112">
        <v>73785.48</v>
      </c>
      <c r="AT35" s="112">
        <v>14993.09</v>
      </c>
      <c r="AU35" s="112">
        <v>88778.57</v>
      </c>
      <c r="AV35" s="84">
        <v>46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498</v>
      </c>
      <c r="BG35" s="84"/>
      <c r="BH35" s="114" t="s">
        <v>313</v>
      </c>
      <c r="BI35" s="38" t="s">
        <v>110</v>
      </c>
      <c r="BJ35" s="85">
        <v>45856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813</v>
      </c>
    </row>
    <row r="36" spans="1:70" s="113" customFormat="1" ht="15" customHeight="1" x14ac:dyDescent="0.3">
      <c r="A36" s="84">
        <f t="shared" si="0"/>
        <v>32</v>
      </c>
      <c r="B36" s="38" t="s">
        <v>248</v>
      </c>
      <c r="C36" s="38" t="s">
        <v>249</v>
      </c>
      <c r="D36" s="38" t="s">
        <v>346</v>
      </c>
      <c r="E36" s="38" t="s">
        <v>347</v>
      </c>
      <c r="F36" s="38" t="s">
        <v>348</v>
      </c>
      <c r="G36" s="84" t="s">
        <v>349</v>
      </c>
      <c r="H36" s="38" t="s">
        <v>348</v>
      </c>
      <c r="I36" s="84">
        <v>126796</v>
      </c>
      <c r="J36" s="38" t="s">
        <v>380</v>
      </c>
      <c r="K36" s="84">
        <v>126796</v>
      </c>
      <c r="L36" s="84" t="s">
        <v>350</v>
      </c>
      <c r="M36" s="38" t="s">
        <v>351</v>
      </c>
      <c r="N36" s="84">
        <v>213746</v>
      </c>
      <c r="O36" s="84" t="s">
        <v>381</v>
      </c>
      <c r="P36" s="84">
        <v>282385</v>
      </c>
      <c r="Q36" s="38" t="s">
        <v>354</v>
      </c>
      <c r="R36" s="38" t="s">
        <v>263</v>
      </c>
      <c r="S36" s="84" t="s">
        <v>778</v>
      </c>
      <c r="T36" s="84" t="s">
        <v>778</v>
      </c>
      <c r="U36" s="84" t="s">
        <v>261</v>
      </c>
      <c r="V36" s="84" t="s">
        <v>252</v>
      </c>
      <c r="W36" s="84">
        <v>0</v>
      </c>
      <c r="X36" s="38" t="s">
        <v>738</v>
      </c>
      <c r="Y36" s="84">
        <v>357242686</v>
      </c>
      <c r="Z36" s="38" t="s">
        <v>779</v>
      </c>
      <c r="AA36" s="108" t="s">
        <v>300</v>
      </c>
      <c r="AB36" s="84">
        <v>40000</v>
      </c>
      <c r="AC36" s="108" t="s">
        <v>357</v>
      </c>
      <c r="AD36" s="84">
        <v>18</v>
      </c>
      <c r="AE36" s="84" t="s">
        <v>278</v>
      </c>
      <c r="AF36" s="84" t="s">
        <v>269</v>
      </c>
      <c r="AG36" s="108" t="s">
        <v>521</v>
      </c>
      <c r="AH36" s="84" t="s">
        <v>270</v>
      </c>
      <c r="AI36" s="108" t="s">
        <v>732</v>
      </c>
      <c r="AJ36" s="84">
        <v>2690</v>
      </c>
      <c r="AK36" s="84">
        <v>2690</v>
      </c>
      <c r="AL36" s="108" t="s">
        <v>674</v>
      </c>
      <c r="AM36" s="84">
        <v>27551.26</v>
      </c>
      <c r="AN36" s="112">
        <v>7418.74</v>
      </c>
      <c r="AO36" s="112">
        <v>34970</v>
      </c>
      <c r="AP36" s="112">
        <v>12448.74</v>
      </c>
      <c r="AQ36" s="112">
        <v>804.26</v>
      </c>
      <c r="AR36" s="112">
        <v>13253</v>
      </c>
      <c r="AS36" s="112">
        <v>0</v>
      </c>
      <c r="AT36" s="112">
        <v>0</v>
      </c>
      <c r="AU36" s="112">
        <v>0</v>
      </c>
      <c r="AV36" s="84">
        <v>13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778</v>
      </c>
      <c r="BG36" s="84"/>
      <c r="BH36" s="114" t="s">
        <v>313</v>
      </c>
      <c r="BI36" s="38" t="s">
        <v>110</v>
      </c>
      <c r="BJ36" s="85">
        <v>45856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814</v>
      </c>
    </row>
    <row r="37" spans="1:70" s="113" customFormat="1" ht="15" customHeight="1" x14ac:dyDescent="0.3">
      <c r="A37" s="84">
        <f t="shared" si="0"/>
        <v>33</v>
      </c>
      <c r="B37" s="38" t="s">
        <v>248</v>
      </c>
      <c r="C37" s="38" t="s">
        <v>249</v>
      </c>
      <c r="D37" s="38" t="s">
        <v>346</v>
      </c>
      <c r="E37" s="38" t="s">
        <v>347</v>
      </c>
      <c r="F37" s="38" t="s">
        <v>348</v>
      </c>
      <c r="G37" s="84" t="s">
        <v>349</v>
      </c>
      <c r="H37" s="38" t="s">
        <v>348</v>
      </c>
      <c r="I37" s="84">
        <v>126796</v>
      </c>
      <c r="J37" s="38" t="s">
        <v>380</v>
      </c>
      <c r="K37" s="84">
        <v>126796</v>
      </c>
      <c r="L37" s="84" t="s">
        <v>350</v>
      </c>
      <c r="M37" s="38" t="s">
        <v>351</v>
      </c>
      <c r="N37" s="84">
        <v>213746</v>
      </c>
      <c r="O37" s="84" t="s">
        <v>381</v>
      </c>
      <c r="P37" s="84">
        <v>282385</v>
      </c>
      <c r="Q37" s="38" t="s">
        <v>354</v>
      </c>
      <c r="R37" s="38" t="s">
        <v>259</v>
      </c>
      <c r="S37" s="84" t="s">
        <v>456</v>
      </c>
      <c r="T37" s="84" t="s">
        <v>456</v>
      </c>
      <c r="U37" s="84" t="s">
        <v>261</v>
      </c>
      <c r="V37" s="84" t="s">
        <v>252</v>
      </c>
      <c r="W37" s="84">
        <v>0</v>
      </c>
      <c r="X37" s="38" t="s">
        <v>353</v>
      </c>
      <c r="Y37" s="84">
        <v>19908555</v>
      </c>
      <c r="Z37" s="38" t="s">
        <v>457</v>
      </c>
      <c r="AA37" s="108" t="s">
        <v>440</v>
      </c>
      <c r="AB37" s="84">
        <v>20744</v>
      </c>
      <c r="AC37" s="108" t="s">
        <v>357</v>
      </c>
      <c r="AD37" s="84">
        <v>24</v>
      </c>
      <c r="AE37" s="84" t="s">
        <v>288</v>
      </c>
      <c r="AF37" s="84" t="s">
        <v>269</v>
      </c>
      <c r="AG37" s="108" t="s">
        <v>453</v>
      </c>
      <c r="AH37" s="84" t="s">
        <v>270</v>
      </c>
      <c r="AI37" s="108" t="s">
        <v>440</v>
      </c>
      <c r="AJ37" s="84">
        <v>1095</v>
      </c>
      <c r="AK37" s="84">
        <v>1095</v>
      </c>
      <c r="AL37" s="108" t="s">
        <v>283</v>
      </c>
      <c r="AM37" s="84">
        <v>18663.02</v>
      </c>
      <c r="AN37" s="112">
        <v>810</v>
      </c>
      <c r="AO37" s="112">
        <v>19473.02</v>
      </c>
      <c r="AP37" s="112">
        <v>4384.9799999999996</v>
      </c>
      <c r="AQ37" s="112">
        <v>50</v>
      </c>
      <c r="AR37" s="112">
        <v>4434.9799999999996</v>
      </c>
      <c r="AS37" s="112">
        <v>2080.98</v>
      </c>
      <c r="AT37" s="112">
        <v>50</v>
      </c>
      <c r="AU37" s="112">
        <v>2130.98</v>
      </c>
      <c r="AV37" s="84">
        <v>46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456</v>
      </c>
      <c r="BG37" s="84"/>
      <c r="BH37" s="114" t="s">
        <v>313</v>
      </c>
      <c r="BI37" s="38" t="s">
        <v>110</v>
      </c>
      <c r="BJ37" s="85">
        <v>45856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813</v>
      </c>
    </row>
    <row r="38" spans="1:70" s="113" customFormat="1" ht="15" customHeight="1" x14ac:dyDescent="0.3">
      <c r="A38" s="84">
        <f t="shared" si="0"/>
        <v>34</v>
      </c>
      <c r="B38" s="38" t="s">
        <v>248</v>
      </c>
      <c r="C38" s="38" t="s">
        <v>249</v>
      </c>
      <c r="D38" s="38" t="s">
        <v>346</v>
      </c>
      <c r="E38" s="38" t="s">
        <v>347</v>
      </c>
      <c r="F38" s="38" t="s">
        <v>348</v>
      </c>
      <c r="G38" s="84" t="s">
        <v>349</v>
      </c>
      <c r="H38" s="38" t="s">
        <v>348</v>
      </c>
      <c r="I38" s="84">
        <v>126796</v>
      </c>
      <c r="J38" s="38" t="s">
        <v>380</v>
      </c>
      <c r="K38" s="84">
        <v>126796</v>
      </c>
      <c r="L38" s="84" t="s">
        <v>350</v>
      </c>
      <c r="M38" s="38" t="s">
        <v>351</v>
      </c>
      <c r="N38" s="84">
        <v>213746</v>
      </c>
      <c r="O38" s="84" t="s">
        <v>381</v>
      </c>
      <c r="P38" s="84">
        <v>282385</v>
      </c>
      <c r="Q38" s="38" t="s">
        <v>354</v>
      </c>
      <c r="R38" s="38" t="s">
        <v>326</v>
      </c>
      <c r="S38" s="84" t="s">
        <v>456</v>
      </c>
      <c r="T38" s="84" t="s">
        <v>456</v>
      </c>
      <c r="U38" s="84" t="s">
        <v>261</v>
      </c>
      <c r="V38" s="84" t="s">
        <v>252</v>
      </c>
      <c r="W38" s="84">
        <v>0</v>
      </c>
      <c r="X38" s="38" t="s">
        <v>353</v>
      </c>
      <c r="Y38" s="84">
        <v>25220622</v>
      </c>
      <c r="Z38" s="38" t="s">
        <v>457</v>
      </c>
      <c r="AA38" s="108" t="s">
        <v>489</v>
      </c>
      <c r="AB38" s="84">
        <v>70529</v>
      </c>
      <c r="AC38" s="108" t="s">
        <v>357</v>
      </c>
      <c r="AD38" s="84">
        <v>24</v>
      </c>
      <c r="AE38" s="84" t="s">
        <v>268</v>
      </c>
      <c r="AF38" s="84" t="s">
        <v>269</v>
      </c>
      <c r="AG38" s="108" t="s">
        <v>453</v>
      </c>
      <c r="AH38" s="84" t="s">
        <v>270</v>
      </c>
      <c r="AI38" s="108" t="s">
        <v>489</v>
      </c>
      <c r="AJ38" s="84">
        <v>3650</v>
      </c>
      <c r="AK38" s="84">
        <v>3650</v>
      </c>
      <c r="AL38" s="108" t="s">
        <v>495</v>
      </c>
      <c r="AM38" s="84">
        <v>52701.79</v>
      </c>
      <c r="AN38" s="112">
        <v>5173.21</v>
      </c>
      <c r="AO38" s="112">
        <v>57875</v>
      </c>
      <c r="AP38" s="112">
        <v>17827.21</v>
      </c>
      <c r="AQ38" s="112">
        <v>958.79</v>
      </c>
      <c r="AR38" s="112">
        <v>18786</v>
      </c>
      <c r="AS38" s="112">
        <v>17827.21</v>
      </c>
      <c r="AT38" s="112">
        <v>958.79</v>
      </c>
      <c r="AU38" s="112">
        <v>18786</v>
      </c>
      <c r="AV38" s="84">
        <v>47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456</v>
      </c>
      <c r="BG38" s="84"/>
      <c r="BH38" s="114" t="s">
        <v>313</v>
      </c>
      <c r="BI38" s="38" t="s">
        <v>110</v>
      </c>
      <c r="BJ38" s="85">
        <v>45856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813</v>
      </c>
    </row>
    <row r="39" spans="1:70" s="113" customFormat="1" ht="15" customHeight="1" x14ac:dyDescent="0.3">
      <c r="A39" s="84">
        <f t="shared" si="0"/>
        <v>35</v>
      </c>
      <c r="B39" s="38" t="s">
        <v>248</v>
      </c>
      <c r="C39" s="38" t="s">
        <v>249</v>
      </c>
      <c r="D39" s="38" t="s">
        <v>346</v>
      </c>
      <c r="E39" s="38" t="s">
        <v>347</v>
      </c>
      <c r="F39" s="38" t="s">
        <v>348</v>
      </c>
      <c r="G39" s="84" t="s">
        <v>349</v>
      </c>
      <c r="H39" s="38" t="s">
        <v>348</v>
      </c>
      <c r="I39" s="84">
        <v>126796</v>
      </c>
      <c r="J39" s="38" t="s">
        <v>380</v>
      </c>
      <c r="K39" s="84">
        <v>126796</v>
      </c>
      <c r="L39" s="84" t="s">
        <v>350</v>
      </c>
      <c r="M39" s="38" t="s">
        <v>351</v>
      </c>
      <c r="N39" s="84">
        <v>213746</v>
      </c>
      <c r="O39" s="84" t="s">
        <v>381</v>
      </c>
      <c r="P39" s="84">
        <v>282385</v>
      </c>
      <c r="Q39" s="38" t="s">
        <v>354</v>
      </c>
      <c r="R39" s="38" t="s">
        <v>254</v>
      </c>
      <c r="S39" s="84" t="s">
        <v>743</v>
      </c>
      <c r="T39" s="84" t="s">
        <v>743</v>
      </c>
      <c r="U39" s="84" t="s">
        <v>251</v>
      </c>
      <c r="V39" s="84" t="s">
        <v>252</v>
      </c>
      <c r="W39" s="84">
        <v>0</v>
      </c>
      <c r="X39" s="38" t="s">
        <v>744</v>
      </c>
      <c r="Y39" s="84">
        <v>354192691</v>
      </c>
      <c r="Z39" s="38" t="s">
        <v>745</v>
      </c>
      <c r="AA39" s="108" t="s">
        <v>731</v>
      </c>
      <c r="AB39" s="84">
        <v>78000</v>
      </c>
      <c r="AC39" s="108" t="s">
        <v>357</v>
      </c>
      <c r="AD39" s="84">
        <v>24</v>
      </c>
      <c r="AE39" s="84" t="s">
        <v>268</v>
      </c>
      <c r="AF39" s="84" t="s">
        <v>284</v>
      </c>
      <c r="AG39" s="108" t="s">
        <v>552</v>
      </c>
      <c r="AH39" s="84" t="s">
        <v>270</v>
      </c>
      <c r="AI39" s="108" t="s">
        <v>277</v>
      </c>
      <c r="AJ39" s="84">
        <v>4160</v>
      </c>
      <c r="AK39" s="84">
        <v>4160</v>
      </c>
      <c r="AL39" s="108" t="s">
        <v>604</v>
      </c>
      <c r="AM39" s="84">
        <v>5488.21</v>
      </c>
      <c r="AN39" s="112">
        <v>2831.79</v>
      </c>
      <c r="AO39" s="112">
        <v>8320</v>
      </c>
      <c r="AP39" s="112">
        <v>72511.789999999994</v>
      </c>
      <c r="AQ39" s="112">
        <v>18435.21</v>
      </c>
      <c r="AR39" s="112">
        <v>90947</v>
      </c>
      <c r="AS39" s="112">
        <v>49829.47</v>
      </c>
      <c r="AT39" s="112">
        <v>16730.53</v>
      </c>
      <c r="AU39" s="112">
        <v>66560</v>
      </c>
      <c r="AV39" s="84">
        <v>18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743</v>
      </c>
      <c r="BG39" s="84"/>
      <c r="BH39" s="114" t="s">
        <v>313</v>
      </c>
      <c r="BI39" s="38" t="s">
        <v>110</v>
      </c>
      <c r="BJ39" s="85">
        <v>45856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813</v>
      </c>
    </row>
    <row r="40" spans="1:70" s="113" customFormat="1" ht="15" customHeight="1" x14ac:dyDescent="0.3">
      <c r="A40" s="84">
        <f t="shared" si="0"/>
        <v>36</v>
      </c>
      <c r="B40" s="38" t="s">
        <v>248</v>
      </c>
      <c r="C40" s="38" t="s">
        <v>249</v>
      </c>
      <c r="D40" s="38" t="s">
        <v>346</v>
      </c>
      <c r="E40" s="38" t="s">
        <v>347</v>
      </c>
      <c r="F40" s="38" t="s">
        <v>348</v>
      </c>
      <c r="G40" s="84" t="s">
        <v>349</v>
      </c>
      <c r="H40" s="38" t="s">
        <v>348</v>
      </c>
      <c r="I40" s="84">
        <v>126796</v>
      </c>
      <c r="J40" s="38" t="s">
        <v>380</v>
      </c>
      <c r="K40" s="84">
        <v>126796</v>
      </c>
      <c r="L40" s="84" t="s">
        <v>350</v>
      </c>
      <c r="M40" s="38" t="s">
        <v>351</v>
      </c>
      <c r="N40" s="84">
        <v>213746</v>
      </c>
      <c r="O40" s="84" t="s">
        <v>381</v>
      </c>
      <c r="P40" s="84">
        <v>297933</v>
      </c>
      <c r="Q40" s="38" t="s">
        <v>375</v>
      </c>
      <c r="R40" s="38" t="s">
        <v>254</v>
      </c>
      <c r="S40" s="84" t="s">
        <v>793</v>
      </c>
      <c r="T40" s="84" t="s">
        <v>793</v>
      </c>
      <c r="U40" s="84" t="s">
        <v>261</v>
      </c>
      <c r="V40" s="84" t="s">
        <v>252</v>
      </c>
      <c r="W40" s="84">
        <v>0</v>
      </c>
      <c r="X40" s="38" t="s">
        <v>253</v>
      </c>
      <c r="Y40" s="84">
        <v>357767509</v>
      </c>
      <c r="Z40" s="38" t="s">
        <v>794</v>
      </c>
      <c r="AA40" s="108" t="s">
        <v>296</v>
      </c>
      <c r="AB40" s="84">
        <v>80000</v>
      </c>
      <c r="AC40" s="108" t="s">
        <v>357</v>
      </c>
      <c r="AD40" s="84">
        <v>24</v>
      </c>
      <c r="AE40" s="84" t="s">
        <v>774</v>
      </c>
      <c r="AF40" s="84" t="s">
        <v>293</v>
      </c>
      <c r="AG40" s="108" t="s">
        <v>749</v>
      </c>
      <c r="AH40" s="84" t="s">
        <v>308</v>
      </c>
      <c r="AI40" s="108" t="s">
        <v>792</v>
      </c>
      <c r="AJ40" s="84">
        <v>4230</v>
      </c>
      <c r="AK40" s="84">
        <v>4230</v>
      </c>
      <c r="AL40" s="108" t="s">
        <v>674</v>
      </c>
      <c r="AM40" s="84">
        <v>28798.22</v>
      </c>
      <c r="AN40" s="112">
        <v>13501.78</v>
      </c>
      <c r="AO40" s="112">
        <v>42300</v>
      </c>
      <c r="AP40" s="112">
        <v>51201.78</v>
      </c>
      <c r="AQ40" s="112">
        <v>8113.22</v>
      </c>
      <c r="AR40" s="112">
        <v>59315</v>
      </c>
      <c r="AS40" s="112">
        <v>0</v>
      </c>
      <c r="AT40" s="112">
        <v>0</v>
      </c>
      <c r="AU40" s="112">
        <v>0</v>
      </c>
      <c r="AV40" s="84">
        <v>10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793</v>
      </c>
      <c r="BG40" s="84"/>
      <c r="BH40" s="114" t="s">
        <v>313</v>
      </c>
      <c r="BI40" s="38" t="s">
        <v>110</v>
      </c>
      <c r="BJ40" s="85">
        <v>45856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814</v>
      </c>
    </row>
    <row r="41" spans="1:70" s="113" customFormat="1" ht="15" customHeight="1" x14ac:dyDescent="0.3">
      <c r="A41" s="84">
        <f t="shared" si="0"/>
        <v>37</v>
      </c>
      <c r="B41" s="38" t="s">
        <v>248</v>
      </c>
      <c r="C41" s="38" t="s">
        <v>249</v>
      </c>
      <c r="D41" s="38" t="s">
        <v>346</v>
      </c>
      <c r="E41" s="38" t="s">
        <v>347</v>
      </c>
      <c r="F41" s="38" t="s">
        <v>348</v>
      </c>
      <c r="G41" s="84" t="s">
        <v>349</v>
      </c>
      <c r="H41" s="38" t="s">
        <v>348</v>
      </c>
      <c r="I41" s="84">
        <v>126796</v>
      </c>
      <c r="J41" s="38" t="s">
        <v>380</v>
      </c>
      <c r="K41" s="84">
        <v>126796</v>
      </c>
      <c r="L41" s="84" t="s">
        <v>350</v>
      </c>
      <c r="M41" s="38" t="s">
        <v>351</v>
      </c>
      <c r="N41" s="84">
        <v>213746</v>
      </c>
      <c r="O41" s="84" t="s">
        <v>381</v>
      </c>
      <c r="P41" s="84">
        <v>282385</v>
      </c>
      <c r="Q41" s="38" t="s">
        <v>354</v>
      </c>
      <c r="R41" s="38" t="s">
        <v>326</v>
      </c>
      <c r="S41" s="84" t="s">
        <v>496</v>
      </c>
      <c r="T41" s="84" t="s">
        <v>496</v>
      </c>
      <c r="U41" s="84" t="s">
        <v>261</v>
      </c>
      <c r="V41" s="84" t="s">
        <v>252</v>
      </c>
      <c r="W41" s="84">
        <v>0</v>
      </c>
      <c r="X41" s="38" t="s">
        <v>253</v>
      </c>
      <c r="Y41" s="84">
        <v>25220826</v>
      </c>
      <c r="Z41" s="38" t="s">
        <v>497</v>
      </c>
      <c r="AA41" s="108" t="s">
        <v>489</v>
      </c>
      <c r="AB41" s="84">
        <v>70529</v>
      </c>
      <c r="AC41" s="108" t="s">
        <v>357</v>
      </c>
      <c r="AD41" s="84">
        <v>24</v>
      </c>
      <c r="AE41" s="84" t="s">
        <v>320</v>
      </c>
      <c r="AF41" s="84" t="s">
        <v>294</v>
      </c>
      <c r="AG41" s="108" t="s">
        <v>490</v>
      </c>
      <c r="AH41" s="84" t="s">
        <v>270</v>
      </c>
      <c r="AI41" s="108" t="s">
        <v>489</v>
      </c>
      <c r="AJ41" s="84">
        <v>3650</v>
      </c>
      <c r="AK41" s="84">
        <v>3650</v>
      </c>
      <c r="AL41" s="108" t="s">
        <v>283</v>
      </c>
      <c r="AM41" s="84">
        <v>67181.75</v>
      </c>
      <c r="AN41" s="112">
        <v>6123.66</v>
      </c>
      <c r="AO41" s="112">
        <v>73305.41</v>
      </c>
      <c r="AP41" s="112">
        <v>3347.25</v>
      </c>
      <c r="AQ41" s="112">
        <v>8.34</v>
      </c>
      <c r="AR41" s="112">
        <v>3355.59</v>
      </c>
      <c r="AS41" s="112">
        <v>3347.25</v>
      </c>
      <c r="AT41" s="112">
        <v>8.34</v>
      </c>
      <c r="AU41" s="112">
        <v>3355.59</v>
      </c>
      <c r="AV41" s="84">
        <v>47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496</v>
      </c>
      <c r="BG41" s="84"/>
      <c r="BH41" s="114" t="s">
        <v>313</v>
      </c>
      <c r="BI41" s="38" t="s">
        <v>110</v>
      </c>
      <c r="BJ41" s="85">
        <v>45856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813</v>
      </c>
    </row>
    <row r="42" spans="1:70" s="113" customFormat="1" ht="15" customHeight="1" x14ac:dyDescent="0.3">
      <c r="A42" s="84">
        <f t="shared" si="0"/>
        <v>38</v>
      </c>
      <c r="B42" s="38" t="s">
        <v>248</v>
      </c>
      <c r="C42" s="38" t="s">
        <v>249</v>
      </c>
      <c r="D42" s="38" t="s">
        <v>346</v>
      </c>
      <c r="E42" s="38" t="s">
        <v>347</v>
      </c>
      <c r="F42" s="38" t="s">
        <v>348</v>
      </c>
      <c r="G42" s="84" t="s">
        <v>349</v>
      </c>
      <c r="H42" s="38" t="s">
        <v>348</v>
      </c>
      <c r="I42" s="84">
        <v>126796</v>
      </c>
      <c r="J42" s="38" t="s">
        <v>380</v>
      </c>
      <c r="K42" s="84">
        <v>126796</v>
      </c>
      <c r="L42" s="84" t="s">
        <v>350</v>
      </c>
      <c r="M42" s="38" t="s">
        <v>351</v>
      </c>
      <c r="N42" s="84">
        <v>213746</v>
      </c>
      <c r="O42" s="84" t="s">
        <v>381</v>
      </c>
      <c r="P42" s="84">
        <v>330642</v>
      </c>
      <c r="Q42" s="38" t="s">
        <v>397</v>
      </c>
      <c r="R42" s="38" t="s">
        <v>326</v>
      </c>
      <c r="S42" s="84" t="s">
        <v>507</v>
      </c>
      <c r="T42" s="84" t="s">
        <v>507</v>
      </c>
      <c r="U42" s="84" t="s">
        <v>261</v>
      </c>
      <c r="V42" s="84" t="s">
        <v>252</v>
      </c>
      <c r="W42" s="84">
        <v>0</v>
      </c>
      <c r="X42" s="38" t="s">
        <v>260</v>
      </c>
      <c r="Y42" s="84">
        <v>25806501</v>
      </c>
      <c r="Z42" s="38" t="s">
        <v>508</v>
      </c>
      <c r="AA42" s="108" t="s">
        <v>509</v>
      </c>
      <c r="AB42" s="84">
        <v>62495</v>
      </c>
      <c r="AC42" s="108" t="s">
        <v>357</v>
      </c>
      <c r="AD42" s="84">
        <v>12</v>
      </c>
      <c r="AE42" s="84" t="s">
        <v>275</v>
      </c>
      <c r="AF42" s="84" t="s">
        <v>284</v>
      </c>
      <c r="AG42" s="108" t="s">
        <v>510</v>
      </c>
      <c r="AH42" s="84" t="s">
        <v>285</v>
      </c>
      <c r="AI42" s="108" t="s">
        <v>509</v>
      </c>
      <c r="AJ42" s="84">
        <v>5850</v>
      </c>
      <c r="AK42" s="84">
        <v>5850</v>
      </c>
      <c r="AL42" s="108" t="s">
        <v>283</v>
      </c>
      <c r="AM42" s="84">
        <v>34595.4</v>
      </c>
      <c r="AN42" s="112">
        <v>0</v>
      </c>
      <c r="AO42" s="112">
        <v>34595.4</v>
      </c>
      <c r="AP42" s="112">
        <v>27899.599999999999</v>
      </c>
      <c r="AQ42" s="112">
        <v>546.96</v>
      </c>
      <c r="AR42" s="112">
        <v>28446.560000000001</v>
      </c>
      <c r="AS42" s="112">
        <v>27899.599999999999</v>
      </c>
      <c r="AT42" s="112">
        <v>546.96</v>
      </c>
      <c r="AU42" s="112">
        <v>28446.560000000001</v>
      </c>
      <c r="AV42" s="84">
        <v>47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507</v>
      </c>
      <c r="BG42" s="84"/>
      <c r="BH42" s="114" t="s">
        <v>313</v>
      </c>
      <c r="BI42" s="38" t="s">
        <v>110</v>
      </c>
      <c r="BJ42" s="85">
        <v>45856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813</v>
      </c>
    </row>
    <row r="43" spans="1:70" s="113" customFormat="1" ht="15" customHeight="1" x14ac:dyDescent="0.3">
      <c r="A43" s="84">
        <f t="shared" si="0"/>
        <v>39</v>
      </c>
      <c r="B43" s="38" t="s">
        <v>248</v>
      </c>
      <c r="C43" s="38" t="s">
        <v>249</v>
      </c>
      <c r="D43" s="38" t="s">
        <v>346</v>
      </c>
      <c r="E43" s="38" t="s">
        <v>347</v>
      </c>
      <c r="F43" s="38" t="s">
        <v>348</v>
      </c>
      <c r="G43" s="84" t="s">
        <v>349</v>
      </c>
      <c r="H43" s="38" t="s">
        <v>348</v>
      </c>
      <c r="I43" s="84">
        <v>126796</v>
      </c>
      <c r="J43" s="38" t="s">
        <v>380</v>
      </c>
      <c r="K43" s="84">
        <v>126796</v>
      </c>
      <c r="L43" s="84" t="s">
        <v>350</v>
      </c>
      <c r="M43" s="38" t="s">
        <v>351</v>
      </c>
      <c r="N43" s="84">
        <v>213746</v>
      </c>
      <c r="O43" s="84" t="s">
        <v>381</v>
      </c>
      <c r="P43" s="84">
        <v>297933</v>
      </c>
      <c r="Q43" s="38" t="s">
        <v>375</v>
      </c>
      <c r="R43" s="38" t="s">
        <v>254</v>
      </c>
      <c r="S43" s="84" t="s">
        <v>764</v>
      </c>
      <c r="T43" s="84" t="s">
        <v>764</v>
      </c>
      <c r="U43" s="84" t="s">
        <v>256</v>
      </c>
      <c r="V43" s="84" t="s">
        <v>252</v>
      </c>
      <c r="W43" s="84">
        <v>0</v>
      </c>
      <c r="X43" s="38" t="s">
        <v>253</v>
      </c>
      <c r="Y43" s="84">
        <v>355687113</v>
      </c>
      <c r="Z43" s="38" t="s">
        <v>765</v>
      </c>
      <c r="AA43" s="108" t="s">
        <v>337</v>
      </c>
      <c r="AB43" s="84">
        <v>80000</v>
      </c>
      <c r="AC43" s="108" t="s">
        <v>357</v>
      </c>
      <c r="AD43" s="84">
        <v>24</v>
      </c>
      <c r="AE43" s="84" t="s">
        <v>359</v>
      </c>
      <c r="AF43" s="84" t="s">
        <v>321</v>
      </c>
      <c r="AG43" s="108" t="s">
        <v>749</v>
      </c>
      <c r="AH43" s="84" t="s">
        <v>298</v>
      </c>
      <c r="AI43" s="108" t="s">
        <v>309</v>
      </c>
      <c r="AJ43" s="84">
        <v>4270</v>
      </c>
      <c r="AK43" s="84">
        <v>4270</v>
      </c>
      <c r="AL43" s="108" t="s">
        <v>674</v>
      </c>
      <c r="AM43" s="84">
        <v>48989.120000000003</v>
      </c>
      <c r="AN43" s="112">
        <v>19330.88</v>
      </c>
      <c r="AO43" s="112">
        <v>68320</v>
      </c>
      <c r="AP43" s="112">
        <v>31010.880000000001</v>
      </c>
      <c r="AQ43" s="112">
        <v>3041.12</v>
      </c>
      <c r="AR43" s="112">
        <v>34052</v>
      </c>
      <c r="AS43" s="112">
        <v>0</v>
      </c>
      <c r="AT43" s="112">
        <v>0</v>
      </c>
      <c r="AU43" s="112">
        <v>0</v>
      </c>
      <c r="AV43" s="84">
        <v>16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764</v>
      </c>
      <c r="BG43" s="84"/>
      <c r="BH43" s="114" t="s">
        <v>313</v>
      </c>
      <c r="BI43" s="38" t="s">
        <v>110</v>
      </c>
      <c r="BJ43" s="85">
        <v>45856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813</v>
      </c>
    </row>
    <row r="44" spans="1:70" s="113" customFormat="1" ht="15" customHeight="1" x14ac:dyDescent="0.3">
      <c r="A44" s="84">
        <f t="shared" si="0"/>
        <v>40</v>
      </c>
      <c r="B44" s="38" t="s">
        <v>248</v>
      </c>
      <c r="C44" s="38" t="s">
        <v>249</v>
      </c>
      <c r="D44" s="38" t="s">
        <v>346</v>
      </c>
      <c r="E44" s="38" t="s">
        <v>347</v>
      </c>
      <c r="F44" s="38" t="s">
        <v>348</v>
      </c>
      <c r="G44" s="84" t="s">
        <v>349</v>
      </c>
      <c r="H44" s="38" t="s">
        <v>348</v>
      </c>
      <c r="I44" s="84">
        <v>126796</v>
      </c>
      <c r="J44" s="38" t="s">
        <v>380</v>
      </c>
      <c r="K44" s="84">
        <v>126796</v>
      </c>
      <c r="L44" s="84" t="s">
        <v>350</v>
      </c>
      <c r="M44" s="38" t="s">
        <v>351</v>
      </c>
      <c r="N44" s="84">
        <v>213746</v>
      </c>
      <c r="O44" s="84" t="s">
        <v>381</v>
      </c>
      <c r="P44" s="84">
        <v>282385</v>
      </c>
      <c r="Q44" s="38" t="s">
        <v>354</v>
      </c>
      <c r="R44" s="38" t="s">
        <v>259</v>
      </c>
      <c r="S44" s="84" t="s">
        <v>458</v>
      </c>
      <c r="T44" s="84" t="s">
        <v>458</v>
      </c>
      <c r="U44" s="84" t="s">
        <v>261</v>
      </c>
      <c r="V44" s="84" t="s">
        <v>252</v>
      </c>
      <c r="W44" s="84">
        <v>0</v>
      </c>
      <c r="X44" s="38" t="s">
        <v>255</v>
      </c>
      <c r="Y44" s="84">
        <v>19908556</v>
      </c>
      <c r="Z44" s="38" t="s">
        <v>459</v>
      </c>
      <c r="AA44" s="108" t="s">
        <v>440</v>
      </c>
      <c r="AB44" s="84">
        <v>20744</v>
      </c>
      <c r="AC44" s="108" t="s">
        <v>357</v>
      </c>
      <c r="AD44" s="84">
        <v>24</v>
      </c>
      <c r="AE44" s="84" t="s">
        <v>275</v>
      </c>
      <c r="AF44" s="84" t="s">
        <v>269</v>
      </c>
      <c r="AG44" s="108" t="s">
        <v>453</v>
      </c>
      <c r="AH44" s="84" t="s">
        <v>270</v>
      </c>
      <c r="AI44" s="108" t="s">
        <v>440</v>
      </c>
      <c r="AJ44" s="84">
        <v>1095</v>
      </c>
      <c r="AK44" s="84">
        <v>1095</v>
      </c>
      <c r="AL44" s="108" t="s">
        <v>358</v>
      </c>
      <c r="AM44" s="84">
        <v>4564.8900000000003</v>
      </c>
      <c r="AN44" s="112">
        <v>453</v>
      </c>
      <c r="AO44" s="112">
        <v>5017.8900000000003</v>
      </c>
      <c r="AP44" s="112">
        <v>19588.82</v>
      </c>
      <c r="AQ44" s="112">
        <v>3563.95</v>
      </c>
      <c r="AR44" s="112">
        <v>23152.77</v>
      </c>
      <c r="AS44" s="112">
        <v>17285.11</v>
      </c>
      <c r="AT44" s="112">
        <v>3563.95</v>
      </c>
      <c r="AU44" s="112">
        <v>20849.060000000001</v>
      </c>
      <c r="AV44" s="84">
        <v>46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458</v>
      </c>
      <c r="BG44" s="84"/>
      <c r="BH44" s="114" t="s">
        <v>313</v>
      </c>
      <c r="BI44" s="38" t="s">
        <v>110</v>
      </c>
      <c r="BJ44" s="85">
        <v>45856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813</v>
      </c>
    </row>
    <row r="45" spans="1:70" s="113" customFormat="1" ht="15" customHeight="1" x14ac:dyDescent="0.3">
      <c r="A45" s="84">
        <f t="shared" si="0"/>
        <v>41</v>
      </c>
      <c r="B45" s="38" t="s">
        <v>248</v>
      </c>
      <c r="C45" s="38" t="s">
        <v>249</v>
      </c>
      <c r="D45" s="38" t="s">
        <v>346</v>
      </c>
      <c r="E45" s="38" t="s">
        <v>347</v>
      </c>
      <c r="F45" s="38" t="s">
        <v>348</v>
      </c>
      <c r="G45" s="84" t="s">
        <v>349</v>
      </c>
      <c r="H45" s="38" t="s">
        <v>348</v>
      </c>
      <c r="I45" s="84">
        <v>126796</v>
      </c>
      <c r="J45" s="38" t="s">
        <v>380</v>
      </c>
      <c r="K45" s="84">
        <v>126796</v>
      </c>
      <c r="L45" s="84" t="s">
        <v>350</v>
      </c>
      <c r="M45" s="38" t="s">
        <v>351</v>
      </c>
      <c r="N45" s="84">
        <v>213746</v>
      </c>
      <c r="O45" s="84" t="s">
        <v>381</v>
      </c>
      <c r="P45" s="84">
        <v>282385</v>
      </c>
      <c r="Q45" s="38" t="s">
        <v>354</v>
      </c>
      <c r="R45" s="38" t="s">
        <v>326</v>
      </c>
      <c r="S45" s="84" t="s">
        <v>458</v>
      </c>
      <c r="T45" s="84" t="s">
        <v>458</v>
      </c>
      <c r="U45" s="84" t="s">
        <v>261</v>
      </c>
      <c r="V45" s="84" t="s">
        <v>252</v>
      </c>
      <c r="W45" s="84">
        <v>0</v>
      </c>
      <c r="X45" s="38" t="s">
        <v>255</v>
      </c>
      <c r="Y45" s="84">
        <v>25806498</v>
      </c>
      <c r="Z45" s="38" t="s">
        <v>459</v>
      </c>
      <c r="AA45" s="108" t="s">
        <v>506</v>
      </c>
      <c r="AB45" s="84">
        <v>62232</v>
      </c>
      <c r="AC45" s="108" t="s">
        <v>357</v>
      </c>
      <c r="AD45" s="84">
        <v>24</v>
      </c>
      <c r="AE45" s="84" t="s">
        <v>288</v>
      </c>
      <c r="AF45" s="84" t="s">
        <v>269</v>
      </c>
      <c r="AG45" s="108" t="s">
        <v>453</v>
      </c>
      <c r="AH45" s="84" t="s">
        <v>270</v>
      </c>
      <c r="AI45" s="108" t="s">
        <v>506</v>
      </c>
      <c r="AJ45" s="84">
        <v>3200</v>
      </c>
      <c r="AK45" s="84">
        <v>3200</v>
      </c>
      <c r="AL45" s="108" t="s">
        <v>295</v>
      </c>
      <c r="AM45" s="84">
        <v>6232.89</v>
      </c>
      <c r="AN45" s="112">
        <v>0</v>
      </c>
      <c r="AO45" s="112">
        <v>6232.89</v>
      </c>
      <c r="AP45" s="112">
        <v>57829.2</v>
      </c>
      <c r="AQ45" s="112">
        <v>12412.89</v>
      </c>
      <c r="AR45" s="112">
        <v>70242.09</v>
      </c>
      <c r="AS45" s="112">
        <v>57830.11</v>
      </c>
      <c r="AT45" s="112">
        <v>12412.89</v>
      </c>
      <c r="AU45" s="112">
        <v>70243</v>
      </c>
      <c r="AV45" s="84">
        <v>46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458</v>
      </c>
      <c r="BG45" s="84"/>
      <c r="BH45" s="114" t="s">
        <v>313</v>
      </c>
      <c r="BI45" s="38" t="s">
        <v>110</v>
      </c>
      <c r="BJ45" s="85">
        <v>45856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813</v>
      </c>
    </row>
    <row r="46" spans="1:70" s="113" customFormat="1" ht="15" customHeight="1" x14ac:dyDescent="0.3">
      <c r="A46" s="84">
        <f t="shared" si="0"/>
        <v>42</v>
      </c>
      <c r="B46" s="38" t="s">
        <v>248</v>
      </c>
      <c r="C46" s="38" t="s">
        <v>249</v>
      </c>
      <c r="D46" s="38" t="s">
        <v>346</v>
      </c>
      <c r="E46" s="38" t="s">
        <v>347</v>
      </c>
      <c r="F46" s="38" t="s">
        <v>348</v>
      </c>
      <c r="G46" s="84" t="s">
        <v>349</v>
      </c>
      <c r="H46" s="38" t="s">
        <v>348</v>
      </c>
      <c r="I46" s="84">
        <v>126796</v>
      </c>
      <c r="J46" s="38" t="s">
        <v>380</v>
      </c>
      <c r="K46" s="84">
        <v>126796</v>
      </c>
      <c r="L46" s="84" t="s">
        <v>350</v>
      </c>
      <c r="M46" s="38" t="s">
        <v>351</v>
      </c>
      <c r="N46" s="84">
        <v>213746</v>
      </c>
      <c r="O46" s="84" t="s">
        <v>381</v>
      </c>
      <c r="P46" s="84">
        <v>282385</v>
      </c>
      <c r="Q46" s="38" t="s">
        <v>354</v>
      </c>
      <c r="R46" s="38" t="s">
        <v>315</v>
      </c>
      <c r="S46" s="84" t="s">
        <v>458</v>
      </c>
      <c r="T46" s="84" t="s">
        <v>458</v>
      </c>
      <c r="U46" s="84" t="s">
        <v>261</v>
      </c>
      <c r="V46" s="84" t="s">
        <v>252</v>
      </c>
      <c r="W46" s="84">
        <v>0</v>
      </c>
      <c r="X46" s="38" t="s">
        <v>253</v>
      </c>
      <c r="Y46" s="84">
        <v>31205082</v>
      </c>
      <c r="Z46" s="38" t="s">
        <v>459</v>
      </c>
      <c r="AA46" s="108" t="s">
        <v>342</v>
      </c>
      <c r="AB46" s="84">
        <v>11840</v>
      </c>
      <c r="AC46" s="108" t="s">
        <v>357</v>
      </c>
      <c r="AD46" s="84">
        <v>16</v>
      </c>
      <c r="AE46" s="84" t="s">
        <v>288</v>
      </c>
      <c r="AF46" s="84" t="s">
        <v>269</v>
      </c>
      <c r="AG46" s="108" t="s">
        <v>453</v>
      </c>
      <c r="AH46" s="84" t="s">
        <v>270</v>
      </c>
      <c r="AI46" s="108" t="s">
        <v>342</v>
      </c>
      <c r="AJ46" s="84">
        <v>850</v>
      </c>
      <c r="AK46" s="84">
        <v>850</v>
      </c>
      <c r="AL46" s="108" t="s">
        <v>283</v>
      </c>
      <c r="AM46" s="84">
        <v>1330.46</v>
      </c>
      <c r="AN46" s="112">
        <v>128.52000000000001</v>
      </c>
      <c r="AO46" s="112">
        <v>1458.98</v>
      </c>
      <c r="AP46" s="112">
        <v>10600.24</v>
      </c>
      <c r="AQ46" s="112">
        <v>911.94</v>
      </c>
      <c r="AR46" s="112">
        <v>11512.18</v>
      </c>
      <c r="AS46" s="112">
        <v>10600.54</v>
      </c>
      <c r="AT46" s="112">
        <v>911.94</v>
      </c>
      <c r="AU46" s="112">
        <v>11512.48</v>
      </c>
      <c r="AV46" s="84">
        <v>46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458</v>
      </c>
      <c r="BG46" s="84"/>
      <c r="BH46" s="114" t="s">
        <v>313</v>
      </c>
      <c r="BI46" s="38" t="s">
        <v>110</v>
      </c>
      <c r="BJ46" s="85">
        <v>45856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813</v>
      </c>
    </row>
    <row r="47" spans="1:70" s="113" customFormat="1" ht="15" customHeight="1" x14ac:dyDescent="0.3">
      <c r="A47" s="84">
        <f t="shared" si="0"/>
        <v>43</v>
      </c>
      <c r="B47" s="38" t="s">
        <v>248</v>
      </c>
      <c r="C47" s="38" t="s">
        <v>249</v>
      </c>
      <c r="D47" s="38" t="s">
        <v>346</v>
      </c>
      <c r="E47" s="38" t="s">
        <v>347</v>
      </c>
      <c r="F47" s="38" t="s">
        <v>348</v>
      </c>
      <c r="G47" s="84" t="s">
        <v>349</v>
      </c>
      <c r="H47" s="38" t="s">
        <v>348</v>
      </c>
      <c r="I47" s="84">
        <v>126796</v>
      </c>
      <c r="J47" s="38" t="s">
        <v>380</v>
      </c>
      <c r="K47" s="84">
        <v>126796</v>
      </c>
      <c r="L47" s="84" t="s">
        <v>350</v>
      </c>
      <c r="M47" s="38" t="s">
        <v>351</v>
      </c>
      <c r="N47" s="84">
        <v>213746</v>
      </c>
      <c r="O47" s="84" t="s">
        <v>381</v>
      </c>
      <c r="P47" s="84">
        <v>282385</v>
      </c>
      <c r="Q47" s="38" t="s">
        <v>354</v>
      </c>
      <c r="R47" s="38" t="s">
        <v>258</v>
      </c>
      <c r="S47" s="84" t="s">
        <v>382</v>
      </c>
      <c r="T47" s="84" t="s">
        <v>382</v>
      </c>
      <c r="U47" s="84" t="s">
        <v>261</v>
      </c>
      <c r="V47" s="84" t="s">
        <v>252</v>
      </c>
      <c r="W47" s="84">
        <v>0</v>
      </c>
      <c r="X47" s="38" t="s">
        <v>253</v>
      </c>
      <c r="Y47" s="84">
        <v>15889372</v>
      </c>
      <c r="Z47" s="38" t="s">
        <v>383</v>
      </c>
      <c r="AA47" s="108" t="s">
        <v>384</v>
      </c>
      <c r="AB47" s="84">
        <v>41488</v>
      </c>
      <c r="AC47" s="108" t="s">
        <v>357</v>
      </c>
      <c r="AD47" s="84">
        <v>38</v>
      </c>
      <c r="AE47" s="84" t="s">
        <v>286</v>
      </c>
      <c r="AF47" s="84" t="s">
        <v>289</v>
      </c>
      <c r="AG47" s="108" t="s">
        <v>385</v>
      </c>
      <c r="AH47" s="84" t="s">
        <v>285</v>
      </c>
      <c r="AI47" s="108" t="s">
        <v>384</v>
      </c>
      <c r="AJ47" s="84">
        <v>1570</v>
      </c>
      <c r="AK47" s="84">
        <v>1570</v>
      </c>
      <c r="AL47" s="108" t="s">
        <v>283</v>
      </c>
      <c r="AM47" s="84">
        <v>28823.71</v>
      </c>
      <c r="AN47" s="112">
        <v>539</v>
      </c>
      <c r="AO47" s="112">
        <v>29362.71</v>
      </c>
      <c r="AP47" s="112">
        <v>14227.23</v>
      </c>
      <c r="AQ47" s="112">
        <v>1074.8599999999999</v>
      </c>
      <c r="AR47" s="112">
        <v>15302.09</v>
      </c>
      <c r="AS47" s="112">
        <v>13430.29</v>
      </c>
      <c r="AT47" s="112">
        <v>1074.8599999999999</v>
      </c>
      <c r="AU47" s="112">
        <v>14505.15</v>
      </c>
      <c r="AV47" s="84">
        <v>46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382</v>
      </c>
      <c r="BG47" s="84"/>
      <c r="BH47" s="114" t="s">
        <v>313</v>
      </c>
      <c r="BI47" s="38" t="s">
        <v>110</v>
      </c>
      <c r="BJ47" s="85">
        <v>45856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813</v>
      </c>
    </row>
    <row r="48" spans="1:70" s="113" customFormat="1" ht="15" customHeight="1" x14ac:dyDescent="0.3">
      <c r="A48" s="84">
        <f t="shared" si="0"/>
        <v>44</v>
      </c>
      <c r="B48" s="38" t="s">
        <v>248</v>
      </c>
      <c r="C48" s="38" t="s">
        <v>249</v>
      </c>
      <c r="D48" s="38" t="s">
        <v>346</v>
      </c>
      <c r="E48" s="38" t="s">
        <v>347</v>
      </c>
      <c r="F48" s="38" t="s">
        <v>348</v>
      </c>
      <c r="G48" s="84" t="s">
        <v>349</v>
      </c>
      <c r="H48" s="38" t="s">
        <v>348</v>
      </c>
      <c r="I48" s="84">
        <v>126796</v>
      </c>
      <c r="J48" s="38" t="s">
        <v>380</v>
      </c>
      <c r="K48" s="84">
        <v>126796</v>
      </c>
      <c r="L48" s="84" t="s">
        <v>350</v>
      </c>
      <c r="M48" s="38" t="s">
        <v>351</v>
      </c>
      <c r="N48" s="84">
        <v>213746</v>
      </c>
      <c r="O48" s="84" t="s">
        <v>381</v>
      </c>
      <c r="P48" s="84">
        <v>282385</v>
      </c>
      <c r="Q48" s="38" t="s">
        <v>354</v>
      </c>
      <c r="R48" s="38" t="s">
        <v>259</v>
      </c>
      <c r="S48" s="84" t="s">
        <v>382</v>
      </c>
      <c r="T48" s="84" t="s">
        <v>382</v>
      </c>
      <c r="U48" s="84" t="s">
        <v>261</v>
      </c>
      <c r="V48" s="84" t="s">
        <v>252</v>
      </c>
      <c r="W48" s="84">
        <v>0</v>
      </c>
      <c r="X48" s="38" t="s">
        <v>253</v>
      </c>
      <c r="Y48" s="84">
        <v>17612446</v>
      </c>
      <c r="Z48" s="38" t="s">
        <v>383</v>
      </c>
      <c r="AA48" s="108" t="s">
        <v>409</v>
      </c>
      <c r="AB48" s="84">
        <v>20744</v>
      </c>
      <c r="AC48" s="108" t="s">
        <v>357</v>
      </c>
      <c r="AD48" s="84">
        <v>38</v>
      </c>
      <c r="AE48" s="84" t="s">
        <v>286</v>
      </c>
      <c r="AF48" s="84" t="s">
        <v>289</v>
      </c>
      <c r="AG48" s="108" t="s">
        <v>385</v>
      </c>
      <c r="AH48" s="84" t="s">
        <v>285</v>
      </c>
      <c r="AI48" s="108" t="s">
        <v>409</v>
      </c>
      <c r="AJ48" s="84">
        <v>785</v>
      </c>
      <c r="AK48" s="84">
        <v>785</v>
      </c>
      <c r="AL48" s="108" t="s">
        <v>287</v>
      </c>
      <c r="AM48" s="84">
        <v>12261.98</v>
      </c>
      <c r="AN48" s="112">
        <v>447</v>
      </c>
      <c r="AO48" s="112">
        <v>12708.98</v>
      </c>
      <c r="AP48" s="112">
        <v>9675.3700000000008</v>
      </c>
      <c r="AQ48" s="112">
        <v>1247.28</v>
      </c>
      <c r="AR48" s="112">
        <v>10922.65</v>
      </c>
      <c r="AS48" s="112">
        <v>8807.02</v>
      </c>
      <c r="AT48" s="112">
        <v>1247.28</v>
      </c>
      <c r="AU48" s="112">
        <v>10054.299999999999</v>
      </c>
      <c r="AV48" s="84">
        <v>46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382</v>
      </c>
      <c r="BG48" s="84"/>
      <c r="BH48" s="114" t="s">
        <v>313</v>
      </c>
      <c r="BI48" s="38" t="s">
        <v>110</v>
      </c>
      <c r="BJ48" s="85">
        <v>45856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813</v>
      </c>
    </row>
    <row r="49" spans="1:70" s="113" customFormat="1" ht="15" customHeight="1" x14ac:dyDescent="0.3">
      <c r="A49" s="84">
        <f t="shared" si="0"/>
        <v>45</v>
      </c>
      <c r="B49" s="38" t="s">
        <v>248</v>
      </c>
      <c r="C49" s="38" t="s">
        <v>249</v>
      </c>
      <c r="D49" s="38" t="s">
        <v>346</v>
      </c>
      <c r="E49" s="38" t="s">
        <v>347</v>
      </c>
      <c r="F49" s="38" t="s">
        <v>348</v>
      </c>
      <c r="G49" s="84" t="s">
        <v>349</v>
      </c>
      <c r="H49" s="38" t="s">
        <v>348</v>
      </c>
      <c r="I49" s="84">
        <v>126796</v>
      </c>
      <c r="J49" s="38" t="s">
        <v>380</v>
      </c>
      <c r="K49" s="84">
        <v>126796</v>
      </c>
      <c r="L49" s="84" t="s">
        <v>350</v>
      </c>
      <c r="M49" s="38" t="s">
        <v>351</v>
      </c>
      <c r="N49" s="84">
        <v>213746</v>
      </c>
      <c r="O49" s="84" t="s">
        <v>381</v>
      </c>
      <c r="P49" s="84">
        <v>297933</v>
      </c>
      <c r="Q49" s="38" t="s">
        <v>375</v>
      </c>
      <c r="R49" s="38" t="s">
        <v>258</v>
      </c>
      <c r="S49" s="84" t="s">
        <v>425</v>
      </c>
      <c r="T49" s="84" t="s">
        <v>425</v>
      </c>
      <c r="U49" s="84" t="s">
        <v>257</v>
      </c>
      <c r="V49" s="84" t="s">
        <v>252</v>
      </c>
      <c r="W49" s="84">
        <v>0</v>
      </c>
      <c r="X49" s="38" t="s">
        <v>260</v>
      </c>
      <c r="Y49" s="84">
        <v>18566559</v>
      </c>
      <c r="Z49" s="38" t="s">
        <v>426</v>
      </c>
      <c r="AA49" s="108" t="s">
        <v>421</v>
      </c>
      <c r="AB49" s="84">
        <v>29710</v>
      </c>
      <c r="AC49" s="108" t="s">
        <v>357</v>
      </c>
      <c r="AD49" s="84">
        <v>12</v>
      </c>
      <c r="AE49" s="84" t="s">
        <v>320</v>
      </c>
      <c r="AF49" s="84" t="s">
        <v>284</v>
      </c>
      <c r="AG49" s="108" t="s">
        <v>422</v>
      </c>
      <c r="AH49" s="84" t="s">
        <v>285</v>
      </c>
      <c r="AI49" s="108" t="s">
        <v>421</v>
      </c>
      <c r="AJ49" s="84">
        <v>2810</v>
      </c>
      <c r="AK49" s="84">
        <v>2810</v>
      </c>
      <c r="AL49" s="108" t="s">
        <v>283</v>
      </c>
      <c r="AM49" s="84">
        <v>17580.689999999999</v>
      </c>
      <c r="AN49" s="112">
        <v>159.25</v>
      </c>
      <c r="AO49" s="112">
        <v>17739.939999999999</v>
      </c>
      <c r="AP49" s="112">
        <v>15878.32</v>
      </c>
      <c r="AQ49" s="112">
        <v>979.44</v>
      </c>
      <c r="AR49" s="112">
        <v>16857.759999999998</v>
      </c>
      <c r="AS49" s="112">
        <v>13157.31</v>
      </c>
      <c r="AT49" s="112">
        <v>979.44</v>
      </c>
      <c r="AU49" s="112">
        <v>14136.75</v>
      </c>
      <c r="AV49" s="84">
        <v>46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425</v>
      </c>
      <c r="BG49" s="84"/>
      <c r="BH49" s="114" t="s">
        <v>313</v>
      </c>
      <c r="BI49" s="38" t="s">
        <v>110</v>
      </c>
      <c r="BJ49" s="85">
        <v>45856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813</v>
      </c>
    </row>
    <row r="50" spans="1:70" s="113" customFormat="1" ht="15" customHeight="1" x14ac:dyDescent="0.3">
      <c r="A50" s="84">
        <f t="shared" si="0"/>
        <v>46</v>
      </c>
      <c r="B50" s="38" t="s">
        <v>248</v>
      </c>
      <c r="C50" s="38" t="s">
        <v>249</v>
      </c>
      <c r="D50" s="38" t="s">
        <v>346</v>
      </c>
      <c r="E50" s="38" t="s">
        <v>347</v>
      </c>
      <c r="F50" s="38" t="s">
        <v>348</v>
      </c>
      <c r="G50" s="84" t="s">
        <v>349</v>
      </c>
      <c r="H50" s="38" t="s">
        <v>348</v>
      </c>
      <c r="I50" s="84">
        <v>126796</v>
      </c>
      <c r="J50" s="38" t="s">
        <v>380</v>
      </c>
      <c r="K50" s="84">
        <v>126796</v>
      </c>
      <c r="L50" s="84" t="s">
        <v>350</v>
      </c>
      <c r="M50" s="38" t="s">
        <v>351</v>
      </c>
      <c r="N50" s="84">
        <v>213746</v>
      </c>
      <c r="O50" s="84" t="s">
        <v>381</v>
      </c>
      <c r="P50" s="84">
        <v>297933</v>
      </c>
      <c r="Q50" s="38" t="s">
        <v>375</v>
      </c>
      <c r="R50" s="38" t="s">
        <v>263</v>
      </c>
      <c r="S50" s="84" t="s">
        <v>746</v>
      </c>
      <c r="T50" s="84" t="s">
        <v>746</v>
      </c>
      <c r="U50" s="84" t="s">
        <v>261</v>
      </c>
      <c r="V50" s="84" t="s">
        <v>252</v>
      </c>
      <c r="W50" s="84">
        <v>0</v>
      </c>
      <c r="X50" s="38" t="s">
        <v>747</v>
      </c>
      <c r="Y50" s="84">
        <v>354478871</v>
      </c>
      <c r="Z50" s="38" t="s">
        <v>748</v>
      </c>
      <c r="AA50" s="108" t="s">
        <v>274</v>
      </c>
      <c r="AB50" s="84">
        <v>24000</v>
      </c>
      <c r="AC50" s="108" t="s">
        <v>357</v>
      </c>
      <c r="AD50" s="84">
        <v>18</v>
      </c>
      <c r="AE50" s="84" t="s">
        <v>273</v>
      </c>
      <c r="AF50" s="84" t="s">
        <v>321</v>
      </c>
      <c r="AG50" s="108" t="s">
        <v>749</v>
      </c>
      <c r="AH50" s="84" t="s">
        <v>298</v>
      </c>
      <c r="AI50" s="108" t="s">
        <v>277</v>
      </c>
      <c r="AJ50" s="84">
        <v>1610</v>
      </c>
      <c r="AK50" s="84">
        <v>1610</v>
      </c>
      <c r="AL50" s="108" t="s">
        <v>677</v>
      </c>
      <c r="AM50" s="84">
        <v>20768.14</v>
      </c>
      <c r="AN50" s="112">
        <v>4991.8599999999997</v>
      </c>
      <c r="AO50" s="112">
        <v>25760</v>
      </c>
      <c r="AP50" s="112">
        <v>3231.86</v>
      </c>
      <c r="AQ50" s="112">
        <v>95.14</v>
      </c>
      <c r="AR50" s="112">
        <v>3327</v>
      </c>
      <c r="AS50" s="112">
        <v>3231.86</v>
      </c>
      <c r="AT50" s="112">
        <v>95.14</v>
      </c>
      <c r="AU50" s="112">
        <v>3327</v>
      </c>
      <c r="AV50" s="84">
        <v>18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746</v>
      </c>
      <c r="BG50" s="84"/>
      <c r="BH50" s="114" t="s">
        <v>313</v>
      </c>
      <c r="BI50" s="38" t="s">
        <v>110</v>
      </c>
      <c r="BJ50" s="85">
        <v>45856</v>
      </c>
      <c r="BK50" s="84"/>
      <c r="BL50" s="38" t="s">
        <v>114</v>
      </c>
      <c r="BM50" s="115" t="s">
        <v>119</v>
      </c>
      <c r="BN50" s="116" t="s">
        <v>200</v>
      </c>
      <c r="BO50" s="84" t="s">
        <v>245</v>
      </c>
      <c r="BP50" s="84">
        <v>4937</v>
      </c>
      <c r="BQ50" s="117" t="s">
        <v>202</v>
      </c>
      <c r="BR50" s="118" t="s">
        <v>817</v>
      </c>
    </row>
    <row r="51" spans="1:70" s="113" customFormat="1" ht="15" customHeight="1" x14ac:dyDescent="0.3">
      <c r="A51" s="84">
        <f t="shared" si="0"/>
        <v>47</v>
      </c>
      <c r="B51" s="38" t="s">
        <v>248</v>
      </c>
      <c r="C51" s="38" t="s">
        <v>249</v>
      </c>
      <c r="D51" s="38" t="s">
        <v>346</v>
      </c>
      <c r="E51" s="38" t="s">
        <v>347</v>
      </c>
      <c r="F51" s="38" t="s">
        <v>348</v>
      </c>
      <c r="G51" s="84" t="s">
        <v>349</v>
      </c>
      <c r="H51" s="38" t="s">
        <v>348</v>
      </c>
      <c r="I51" s="84">
        <v>126796</v>
      </c>
      <c r="J51" s="38" t="s">
        <v>380</v>
      </c>
      <c r="K51" s="84">
        <v>126796</v>
      </c>
      <c r="L51" s="84" t="s">
        <v>350</v>
      </c>
      <c r="M51" s="38" t="s">
        <v>351</v>
      </c>
      <c r="N51" s="84">
        <v>213746</v>
      </c>
      <c r="O51" s="84" t="s">
        <v>381</v>
      </c>
      <c r="P51" s="84">
        <v>297933</v>
      </c>
      <c r="Q51" s="38" t="s">
        <v>375</v>
      </c>
      <c r="R51" s="38" t="s">
        <v>258</v>
      </c>
      <c r="S51" s="84" t="s">
        <v>423</v>
      </c>
      <c r="T51" s="84" t="s">
        <v>423</v>
      </c>
      <c r="U51" s="84" t="s">
        <v>257</v>
      </c>
      <c r="V51" s="84" t="s">
        <v>252</v>
      </c>
      <c r="W51" s="84">
        <v>0</v>
      </c>
      <c r="X51" s="38" t="s">
        <v>260</v>
      </c>
      <c r="Y51" s="84">
        <v>18566377</v>
      </c>
      <c r="Z51" s="38" t="s">
        <v>424</v>
      </c>
      <c r="AA51" s="108" t="s">
        <v>421</v>
      </c>
      <c r="AB51" s="84">
        <v>29710</v>
      </c>
      <c r="AC51" s="108" t="s">
        <v>357</v>
      </c>
      <c r="AD51" s="84">
        <v>12</v>
      </c>
      <c r="AE51" s="84" t="s">
        <v>320</v>
      </c>
      <c r="AF51" s="84" t="s">
        <v>284</v>
      </c>
      <c r="AG51" s="108" t="s">
        <v>422</v>
      </c>
      <c r="AH51" s="84" t="s">
        <v>285</v>
      </c>
      <c r="AI51" s="108" t="s">
        <v>421</v>
      </c>
      <c r="AJ51" s="84">
        <v>0</v>
      </c>
      <c r="AK51" s="84">
        <v>0</v>
      </c>
      <c r="AL51" s="108" t="s">
        <v>283</v>
      </c>
      <c r="AM51" s="84">
        <v>18705.61</v>
      </c>
      <c r="AN51" s="112">
        <v>159.25</v>
      </c>
      <c r="AO51" s="112">
        <v>18864.86</v>
      </c>
      <c r="AP51" s="112">
        <v>13726.39</v>
      </c>
      <c r="AQ51" s="112">
        <v>641.36</v>
      </c>
      <c r="AR51" s="112">
        <v>14367.75</v>
      </c>
      <c r="AS51" s="112">
        <v>13726.87</v>
      </c>
      <c r="AT51" s="112">
        <v>641.36</v>
      </c>
      <c r="AU51" s="112">
        <v>14368.23</v>
      </c>
      <c r="AV51" s="84">
        <v>44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423</v>
      </c>
      <c r="BG51" s="84"/>
      <c r="BH51" s="114" t="s">
        <v>313</v>
      </c>
      <c r="BI51" s="38" t="s">
        <v>110</v>
      </c>
      <c r="BJ51" s="85">
        <v>45856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813</v>
      </c>
    </row>
    <row r="52" spans="1:70" s="113" customFormat="1" ht="15" customHeight="1" x14ac:dyDescent="0.3">
      <c r="A52" s="84">
        <f t="shared" si="0"/>
        <v>48</v>
      </c>
      <c r="B52" s="38" t="s">
        <v>248</v>
      </c>
      <c r="C52" s="38" t="s">
        <v>249</v>
      </c>
      <c r="D52" s="38" t="s">
        <v>346</v>
      </c>
      <c r="E52" s="38" t="s">
        <v>347</v>
      </c>
      <c r="F52" s="38" t="s">
        <v>348</v>
      </c>
      <c r="G52" s="84" t="s">
        <v>349</v>
      </c>
      <c r="H52" s="38" t="s">
        <v>348</v>
      </c>
      <c r="I52" s="84">
        <v>126538</v>
      </c>
      <c r="J52" s="38" t="s">
        <v>389</v>
      </c>
      <c r="K52" s="84">
        <v>126538</v>
      </c>
      <c r="L52" s="84" t="s">
        <v>350</v>
      </c>
      <c r="M52" s="38" t="s">
        <v>351</v>
      </c>
      <c r="N52" s="84">
        <v>213312</v>
      </c>
      <c r="O52" s="84" t="s">
        <v>390</v>
      </c>
      <c r="P52" s="84">
        <v>281806</v>
      </c>
      <c r="Q52" s="38" t="s">
        <v>365</v>
      </c>
      <c r="R52" s="38" t="s">
        <v>326</v>
      </c>
      <c r="S52" s="84" t="s">
        <v>514</v>
      </c>
      <c r="T52" s="84" t="s">
        <v>514</v>
      </c>
      <c r="U52" s="84" t="s">
        <v>261</v>
      </c>
      <c r="V52" s="84" t="s">
        <v>252</v>
      </c>
      <c r="W52" s="84">
        <v>0</v>
      </c>
      <c r="X52" s="38" t="s">
        <v>353</v>
      </c>
      <c r="Y52" s="84">
        <v>27668183</v>
      </c>
      <c r="Z52" s="38" t="s">
        <v>515</v>
      </c>
      <c r="AA52" s="108" t="s">
        <v>511</v>
      </c>
      <c r="AB52" s="84">
        <v>64307</v>
      </c>
      <c r="AC52" s="108" t="s">
        <v>360</v>
      </c>
      <c r="AD52" s="84">
        <v>24</v>
      </c>
      <c r="AE52" s="84" t="s">
        <v>275</v>
      </c>
      <c r="AF52" s="84" t="s">
        <v>284</v>
      </c>
      <c r="AG52" s="108" t="s">
        <v>512</v>
      </c>
      <c r="AH52" s="84" t="s">
        <v>270</v>
      </c>
      <c r="AI52" s="108" t="s">
        <v>511</v>
      </c>
      <c r="AJ52" s="84">
        <v>3350</v>
      </c>
      <c r="AK52" s="84">
        <v>3350</v>
      </c>
      <c r="AL52" s="108" t="s">
        <v>396</v>
      </c>
      <c r="AM52" s="84">
        <v>45210.76</v>
      </c>
      <c r="AN52" s="112">
        <v>6956.24</v>
      </c>
      <c r="AO52" s="112">
        <v>52167</v>
      </c>
      <c r="AP52" s="112">
        <v>19096.240000000002</v>
      </c>
      <c r="AQ52" s="112">
        <v>1218.76</v>
      </c>
      <c r="AR52" s="112">
        <v>20315</v>
      </c>
      <c r="AS52" s="112">
        <v>19096.240000000002</v>
      </c>
      <c r="AT52" s="112">
        <v>1218.76</v>
      </c>
      <c r="AU52" s="112">
        <v>20315</v>
      </c>
      <c r="AV52" s="84">
        <v>48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514</v>
      </c>
      <c r="BG52" s="84"/>
      <c r="BH52" s="114" t="s">
        <v>313</v>
      </c>
      <c r="BI52" s="38" t="s">
        <v>110</v>
      </c>
      <c r="BJ52" s="85">
        <v>45856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813</v>
      </c>
    </row>
    <row r="53" spans="1:70" s="113" customFormat="1" ht="15" customHeight="1" x14ac:dyDescent="0.3">
      <c r="A53" s="84">
        <f t="shared" si="0"/>
        <v>49</v>
      </c>
      <c r="B53" s="38" t="s">
        <v>248</v>
      </c>
      <c r="C53" s="38" t="s">
        <v>249</v>
      </c>
      <c r="D53" s="38" t="s">
        <v>346</v>
      </c>
      <c r="E53" s="38" t="s">
        <v>347</v>
      </c>
      <c r="F53" s="38" t="s">
        <v>348</v>
      </c>
      <c r="G53" s="84" t="s">
        <v>349</v>
      </c>
      <c r="H53" s="38" t="s">
        <v>348</v>
      </c>
      <c r="I53" s="84">
        <v>126538</v>
      </c>
      <c r="J53" s="38" t="s">
        <v>389</v>
      </c>
      <c r="K53" s="84">
        <v>126538</v>
      </c>
      <c r="L53" s="84" t="s">
        <v>350</v>
      </c>
      <c r="M53" s="38" t="s">
        <v>351</v>
      </c>
      <c r="N53" s="84">
        <v>213312</v>
      </c>
      <c r="O53" s="84" t="s">
        <v>390</v>
      </c>
      <c r="P53" s="84">
        <v>285977</v>
      </c>
      <c r="Q53" s="38" t="s">
        <v>355</v>
      </c>
      <c r="R53" s="38" t="s">
        <v>254</v>
      </c>
      <c r="S53" s="84" t="s">
        <v>800</v>
      </c>
      <c r="T53" s="84" t="s">
        <v>800</v>
      </c>
      <c r="U53" s="84" t="s">
        <v>256</v>
      </c>
      <c r="V53" s="84" t="s">
        <v>252</v>
      </c>
      <c r="W53" s="84">
        <v>0</v>
      </c>
      <c r="X53" s="38" t="s">
        <v>622</v>
      </c>
      <c r="Y53" s="84">
        <v>357941632</v>
      </c>
      <c r="Z53" s="38" t="s">
        <v>801</v>
      </c>
      <c r="AA53" s="108" t="s">
        <v>683</v>
      </c>
      <c r="AB53" s="84">
        <v>80000</v>
      </c>
      <c r="AC53" s="108" t="s">
        <v>360</v>
      </c>
      <c r="AD53" s="84">
        <v>24</v>
      </c>
      <c r="AE53" s="84" t="s">
        <v>769</v>
      </c>
      <c r="AF53" s="84" t="s">
        <v>284</v>
      </c>
      <c r="AG53" s="108" t="s">
        <v>545</v>
      </c>
      <c r="AH53" s="84" t="s">
        <v>270</v>
      </c>
      <c r="AI53" s="108" t="s">
        <v>325</v>
      </c>
      <c r="AJ53" s="84">
        <v>4270</v>
      </c>
      <c r="AK53" s="84">
        <v>4270</v>
      </c>
      <c r="AL53" s="108" t="s">
        <v>303</v>
      </c>
      <c r="AM53" s="84">
        <v>31944.61</v>
      </c>
      <c r="AN53" s="112">
        <v>15025.39</v>
      </c>
      <c r="AO53" s="112">
        <v>46970</v>
      </c>
      <c r="AP53" s="112">
        <v>48055.39</v>
      </c>
      <c r="AQ53" s="112">
        <v>7447.61</v>
      </c>
      <c r="AR53" s="112">
        <v>55503</v>
      </c>
      <c r="AS53" s="112">
        <v>0</v>
      </c>
      <c r="AT53" s="112">
        <v>0</v>
      </c>
      <c r="AU53" s="112">
        <v>0</v>
      </c>
      <c r="AV53" s="84">
        <v>11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800</v>
      </c>
      <c r="BG53" s="84"/>
      <c r="BH53" s="114" t="s">
        <v>313</v>
      </c>
      <c r="BI53" s="38" t="s">
        <v>110</v>
      </c>
      <c r="BJ53" s="85">
        <v>45856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814</v>
      </c>
    </row>
    <row r="54" spans="1:70" s="113" customFormat="1" ht="15" customHeight="1" x14ac:dyDescent="0.3">
      <c r="A54" s="84">
        <f t="shared" si="0"/>
        <v>50</v>
      </c>
      <c r="B54" s="38" t="s">
        <v>248</v>
      </c>
      <c r="C54" s="38" t="s">
        <v>249</v>
      </c>
      <c r="D54" s="38" t="s">
        <v>346</v>
      </c>
      <c r="E54" s="38" t="s">
        <v>347</v>
      </c>
      <c r="F54" s="38" t="s">
        <v>348</v>
      </c>
      <c r="G54" s="84" t="s">
        <v>349</v>
      </c>
      <c r="H54" s="38" t="s">
        <v>348</v>
      </c>
      <c r="I54" s="84">
        <v>126538</v>
      </c>
      <c r="J54" s="38" t="s">
        <v>389</v>
      </c>
      <c r="K54" s="84">
        <v>126538</v>
      </c>
      <c r="L54" s="84" t="s">
        <v>350</v>
      </c>
      <c r="M54" s="38" t="s">
        <v>351</v>
      </c>
      <c r="N54" s="84">
        <v>213312</v>
      </c>
      <c r="O54" s="84" t="s">
        <v>390</v>
      </c>
      <c r="P54" s="84">
        <v>285977</v>
      </c>
      <c r="Q54" s="38" t="s">
        <v>355</v>
      </c>
      <c r="R54" s="38" t="s">
        <v>258</v>
      </c>
      <c r="S54" s="84" t="s">
        <v>395</v>
      </c>
      <c r="T54" s="84" t="s">
        <v>395</v>
      </c>
      <c r="U54" s="84" t="s">
        <v>261</v>
      </c>
      <c r="V54" s="84" t="s">
        <v>252</v>
      </c>
      <c r="W54" s="84">
        <v>0</v>
      </c>
      <c r="X54" s="38" t="s">
        <v>393</v>
      </c>
      <c r="Y54" s="84">
        <v>16308015</v>
      </c>
      <c r="Z54" s="38" t="s">
        <v>394</v>
      </c>
      <c r="AA54" s="108" t="s">
        <v>333</v>
      </c>
      <c r="AB54" s="84">
        <v>41488</v>
      </c>
      <c r="AC54" s="108" t="s">
        <v>360</v>
      </c>
      <c r="AD54" s="84">
        <v>38</v>
      </c>
      <c r="AE54" s="84" t="s">
        <v>282</v>
      </c>
      <c r="AF54" s="84" t="s">
        <v>284</v>
      </c>
      <c r="AG54" s="108" t="s">
        <v>334</v>
      </c>
      <c r="AH54" s="84" t="s">
        <v>270</v>
      </c>
      <c r="AI54" s="108" t="s">
        <v>333</v>
      </c>
      <c r="AJ54" s="84">
        <v>1570</v>
      </c>
      <c r="AK54" s="84">
        <v>1570</v>
      </c>
      <c r="AL54" s="108" t="s">
        <v>283</v>
      </c>
      <c r="AM54" s="84">
        <v>22467.78</v>
      </c>
      <c r="AN54" s="112">
        <v>417.19</v>
      </c>
      <c r="AO54" s="112">
        <v>22884.97</v>
      </c>
      <c r="AP54" s="112">
        <v>23301.73</v>
      </c>
      <c r="AQ54" s="112">
        <v>2622.18</v>
      </c>
      <c r="AR54" s="112">
        <v>25923.91</v>
      </c>
      <c r="AS54" s="112">
        <v>20978.22</v>
      </c>
      <c r="AT54" s="112">
        <v>2622.18</v>
      </c>
      <c r="AU54" s="112">
        <v>23600.400000000001</v>
      </c>
      <c r="AV54" s="84">
        <v>48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395</v>
      </c>
      <c r="BG54" s="84"/>
      <c r="BH54" s="114" t="s">
        <v>313</v>
      </c>
      <c r="BI54" s="38" t="s">
        <v>110</v>
      </c>
      <c r="BJ54" s="85">
        <v>45856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813</v>
      </c>
    </row>
    <row r="55" spans="1:70" s="113" customFormat="1" ht="15" customHeight="1" x14ac:dyDescent="0.3">
      <c r="A55" s="84">
        <f t="shared" si="0"/>
        <v>51</v>
      </c>
      <c r="B55" s="38" t="s">
        <v>248</v>
      </c>
      <c r="C55" s="38" t="s">
        <v>249</v>
      </c>
      <c r="D55" s="38" t="s">
        <v>346</v>
      </c>
      <c r="E55" s="38" t="s">
        <v>347</v>
      </c>
      <c r="F55" s="38" t="s">
        <v>348</v>
      </c>
      <c r="G55" s="84" t="s">
        <v>349</v>
      </c>
      <c r="H55" s="38" t="s">
        <v>348</v>
      </c>
      <c r="I55" s="84">
        <v>126538</v>
      </c>
      <c r="J55" s="38" t="s">
        <v>389</v>
      </c>
      <c r="K55" s="84">
        <v>126538</v>
      </c>
      <c r="L55" s="84" t="s">
        <v>350</v>
      </c>
      <c r="M55" s="38" t="s">
        <v>351</v>
      </c>
      <c r="N55" s="84">
        <v>213312</v>
      </c>
      <c r="O55" s="84" t="s">
        <v>390</v>
      </c>
      <c r="P55" s="84">
        <v>285977</v>
      </c>
      <c r="Q55" s="38" t="s">
        <v>355</v>
      </c>
      <c r="R55" s="38" t="s">
        <v>315</v>
      </c>
      <c r="S55" s="84" t="s">
        <v>395</v>
      </c>
      <c r="T55" s="84" t="s">
        <v>395</v>
      </c>
      <c r="U55" s="84" t="s">
        <v>261</v>
      </c>
      <c r="V55" s="84" t="s">
        <v>252</v>
      </c>
      <c r="W55" s="84">
        <v>0</v>
      </c>
      <c r="X55" s="38" t="s">
        <v>253</v>
      </c>
      <c r="Y55" s="84">
        <v>31214115</v>
      </c>
      <c r="Z55" s="38" t="s">
        <v>394</v>
      </c>
      <c r="AA55" s="108" t="s">
        <v>342</v>
      </c>
      <c r="AB55" s="84">
        <v>7800</v>
      </c>
      <c r="AC55" s="108" t="s">
        <v>360</v>
      </c>
      <c r="AD55" s="84">
        <v>15</v>
      </c>
      <c r="AE55" s="84" t="s">
        <v>282</v>
      </c>
      <c r="AF55" s="84" t="s">
        <v>284</v>
      </c>
      <c r="AG55" s="108" t="s">
        <v>334</v>
      </c>
      <c r="AH55" s="84" t="s">
        <v>270</v>
      </c>
      <c r="AI55" s="108" t="s">
        <v>342</v>
      </c>
      <c r="AJ55" s="84">
        <v>600</v>
      </c>
      <c r="AK55" s="84">
        <v>600</v>
      </c>
      <c r="AL55" s="108" t="s">
        <v>295</v>
      </c>
      <c r="AM55" s="84">
        <v>149.56</v>
      </c>
      <c r="AN55" s="112">
        <v>0</v>
      </c>
      <c r="AO55" s="112">
        <v>149.56</v>
      </c>
      <c r="AP55" s="112">
        <v>8079.58</v>
      </c>
      <c r="AQ55" s="112">
        <v>761.97</v>
      </c>
      <c r="AR55" s="112">
        <v>8841.5499999999993</v>
      </c>
      <c r="AS55" s="112">
        <v>8080.44</v>
      </c>
      <c r="AT55" s="112">
        <v>761.97</v>
      </c>
      <c r="AU55" s="112">
        <v>8842.41</v>
      </c>
      <c r="AV55" s="84">
        <v>48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395</v>
      </c>
      <c r="BG55" s="84"/>
      <c r="BH55" s="114" t="s">
        <v>313</v>
      </c>
      <c r="BI55" s="38" t="s">
        <v>110</v>
      </c>
      <c r="BJ55" s="85">
        <v>45856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813</v>
      </c>
    </row>
    <row r="56" spans="1:70" s="113" customFormat="1" ht="15" customHeight="1" x14ac:dyDescent="0.3">
      <c r="A56" s="84">
        <f t="shared" si="0"/>
        <v>52</v>
      </c>
      <c r="B56" s="38" t="s">
        <v>248</v>
      </c>
      <c r="C56" s="38" t="s">
        <v>249</v>
      </c>
      <c r="D56" s="38" t="s">
        <v>346</v>
      </c>
      <c r="E56" s="38" t="s">
        <v>347</v>
      </c>
      <c r="F56" s="38" t="s">
        <v>348</v>
      </c>
      <c r="G56" s="84" t="s">
        <v>349</v>
      </c>
      <c r="H56" s="38" t="s">
        <v>348</v>
      </c>
      <c r="I56" s="84">
        <v>126538</v>
      </c>
      <c r="J56" s="38" t="s">
        <v>389</v>
      </c>
      <c r="K56" s="84">
        <v>126538</v>
      </c>
      <c r="L56" s="84" t="s">
        <v>350</v>
      </c>
      <c r="M56" s="38" t="s">
        <v>351</v>
      </c>
      <c r="N56" s="84">
        <v>213312</v>
      </c>
      <c r="O56" s="84" t="s">
        <v>390</v>
      </c>
      <c r="P56" s="84">
        <v>285977</v>
      </c>
      <c r="Q56" s="38" t="s">
        <v>355</v>
      </c>
      <c r="R56" s="38" t="s">
        <v>250</v>
      </c>
      <c r="S56" s="84" t="s">
        <v>410</v>
      </c>
      <c r="T56" s="84" t="s">
        <v>410</v>
      </c>
      <c r="U56" s="84" t="s">
        <v>257</v>
      </c>
      <c r="V56" s="84" t="s">
        <v>252</v>
      </c>
      <c r="W56" s="84">
        <v>0</v>
      </c>
      <c r="X56" s="38" t="s">
        <v>255</v>
      </c>
      <c r="Y56" s="84">
        <v>17550100</v>
      </c>
      <c r="Z56" s="38" t="s">
        <v>411</v>
      </c>
      <c r="AA56" s="108" t="s">
        <v>407</v>
      </c>
      <c r="AB56" s="84">
        <v>51225</v>
      </c>
      <c r="AC56" s="108" t="s">
        <v>360</v>
      </c>
      <c r="AD56" s="84">
        <v>26</v>
      </c>
      <c r="AE56" s="84" t="s">
        <v>288</v>
      </c>
      <c r="AF56" s="84" t="s">
        <v>269</v>
      </c>
      <c r="AG56" s="108" t="s">
        <v>408</v>
      </c>
      <c r="AH56" s="84" t="s">
        <v>270</v>
      </c>
      <c r="AI56" s="108" t="s">
        <v>407</v>
      </c>
      <c r="AJ56" s="84">
        <v>0</v>
      </c>
      <c r="AK56" s="84">
        <v>0</v>
      </c>
      <c r="AL56" s="108" t="s">
        <v>366</v>
      </c>
      <c r="AM56" s="84">
        <v>46677.46</v>
      </c>
      <c r="AN56" s="112">
        <v>111.42</v>
      </c>
      <c r="AO56" s="112">
        <v>46788.88</v>
      </c>
      <c r="AP56" s="112">
        <v>5072.54</v>
      </c>
      <c r="AQ56" s="112">
        <v>0</v>
      </c>
      <c r="AR56" s="112">
        <v>5072.54</v>
      </c>
      <c r="AS56" s="112">
        <v>5073.29</v>
      </c>
      <c r="AT56" s="112">
        <v>0</v>
      </c>
      <c r="AU56" s="112">
        <v>5073.29</v>
      </c>
      <c r="AV56" s="84">
        <v>89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410</v>
      </c>
      <c r="BG56" s="84"/>
      <c r="BH56" s="114" t="s">
        <v>313</v>
      </c>
      <c r="BI56" s="38" t="s">
        <v>110</v>
      </c>
      <c r="BJ56" s="85">
        <v>45856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813</v>
      </c>
    </row>
    <row r="57" spans="1:70" s="113" customFormat="1" ht="15" customHeight="1" x14ac:dyDescent="0.3">
      <c r="A57" s="84">
        <f t="shared" si="0"/>
        <v>53</v>
      </c>
      <c r="B57" s="38" t="s">
        <v>248</v>
      </c>
      <c r="C57" s="38" t="s">
        <v>249</v>
      </c>
      <c r="D57" s="38" t="s">
        <v>346</v>
      </c>
      <c r="E57" s="38" t="s">
        <v>347</v>
      </c>
      <c r="F57" s="38" t="s">
        <v>348</v>
      </c>
      <c r="G57" s="84" t="s">
        <v>349</v>
      </c>
      <c r="H57" s="38" t="s">
        <v>348</v>
      </c>
      <c r="I57" s="84">
        <v>126538</v>
      </c>
      <c r="J57" s="38" t="s">
        <v>389</v>
      </c>
      <c r="K57" s="84">
        <v>126538</v>
      </c>
      <c r="L57" s="84" t="s">
        <v>350</v>
      </c>
      <c r="M57" s="38" t="s">
        <v>351</v>
      </c>
      <c r="N57" s="84">
        <v>213312</v>
      </c>
      <c r="O57" s="84" t="s">
        <v>390</v>
      </c>
      <c r="P57" s="84">
        <v>285977</v>
      </c>
      <c r="Q57" s="38" t="s">
        <v>355</v>
      </c>
      <c r="R57" s="38" t="s">
        <v>259</v>
      </c>
      <c r="S57" s="84" t="s">
        <v>410</v>
      </c>
      <c r="T57" s="84" t="s">
        <v>410</v>
      </c>
      <c r="U57" s="84" t="s">
        <v>257</v>
      </c>
      <c r="V57" s="84" t="s">
        <v>252</v>
      </c>
      <c r="W57" s="84">
        <v>0</v>
      </c>
      <c r="X57" s="38" t="s">
        <v>255</v>
      </c>
      <c r="Y57" s="84">
        <v>21718822</v>
      </c>
      <c r="Z57" s="38" t="s">
        <v>411</v>
      </c>
      <c r="AA57" s="108" t="s">
        <v>430</v>
      </c>
      <c r="AB57" s="84">
        <v>20490</v>
      </c>
      <c r="AC57" s="108" t="s">
        <v>360</v>
      </c>
      <c r="AD57" s="84">
        <v>12</v>
      </c>
      <c r="AE57" s="84" t="s">
        <v>288</v>
      </c>
      <c r="AF57" s="84" t="s">
        <v>269</v>
      </c>
      <c r="AG57" s="108" t="s">
        <v>408</v>
      </c>
      <c r="AH57" s="84" t="s">
        <v>270</v>
      </c>
      <c r="AI57" s="108" t="s">
        <v>430</v>
      </c>
      <c r="AJ57" s="84">
        <v>0</v>
      </c>
      <c r="AK57" s="84">
        <v>0</v>
      </c>
      <c r="AL57" s="108" t="s">
        <v>295</v>
      </c>
      <c r="AM57" s="84">
        <v>15707.2</v>
      </c>
      <c r="AN57" s="112">
        <v>0</v>
      </c>
      <c r="AO57" s="112">
        <v>15707.2</v>
      </c>
      <c r="AP57" s="112">
        <v>5423.8</v>
      </c>
      <c r="AQ57" s="112">
        <v>49.93</v>
      </c>
      <c r="AR57" s="112">
        <v>5473.73</v>
      </c>
      <c r="AS57" s="112">
        <v>5424.2</v>
      </c>
      <c r="AT57" s="112">
        <v>49.93</v>
      </c>
      <c r="AU57" s="112">
        <v>5474.13</v>
      </c>
      <c r="AV57" s="84">
        <v>44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410</v>
      </c>
      <c r="BG57" s="84"/>
      <c r="BH57" s="114" t="s">
        <v>313</v>
      </c>
      <c r="BI57" s="38" t="s">
        <v>110</v>
      </c>
      <c r="BJ57" s="85">
        <v>45856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813</v>
      </c>
    </row>
    <row r="58" spans="1:70" s="113" customFormat="1" ht="15" customHeight="1" x14ac:dyDescent="0.3">
      <c r="A58" s="84">
        <f t="shared" si="0"/>
        <v>54</v>
      </c>
      <c r="B58" s="38" t="s">
        <v>248</v>
      </c>
      <c r="C58" s="38" t="s">
        <v>249</v>
      </c>
      <c r="D58" s="38" t="s">
        <v>346</v>
      </c>
      <c r="E58" s="38" t="s">
        <v>347</v>
      </c>
      <c r="F58" s="38" t="s">
        <v>348</v>
      </c>
      <c r="G58" s="84" t="s">
        <v>349</v>
      </c>
      <c r="H58" s="38" t="s">
        <v>348</v>
      </c>
      <c r="I58" s="84">
        <v>126538</v>
      </c>
      <c r="J58" s="38" t="s">
        <v>389</v>
      </c>
      <c r="K58" s="84">
        <v>126538</v>
      </c>
      <c r="L58" s="84" t="s">
        <v>350</v>
      </c>
      <c r="M58" s="38" t="s">
        <v>351</v>
      </c>
      <c r="N58" s="84">
        <v>213312</v>
      </c>
      <c r="O58" s="84" t="s">
        <v>390</v>
      </c>
      <c r="P58" s="84">
        <v>285977</v>
      </c>
      <c r="Q58" s="38" t="s">
        <v>355</v>
      </c>
      <c r="R58" s="38" t="s">
        <v>326</v>
      </c>
      <c r="S58" s="84" t="s">
        <v>539</v>
      </c>
      <c r="T58" s="84" t="s">
        <v>539</v>
      </c>
      <c r="U58" s="84" t="s">
        <v>251</v>
      </c>
      <c r="V58" s="84" t="s">
        <v>252</v>
      </c>
      <c r="W58" s="84">
        <v>0</v>
      </c>
      <c r="X58" s="38" t="s">
        <v>260</v>
      </c>
      <c r="Y58" s="84">
        <v>29116922</v>
      </c>
      <c r="Z58" s="38" t="s">
        <v>540</v>
      </c>
      <c r="AA58" s="108" t="s">
        <v>522</v>
      </c>
      <c r="AB58" s="84">
        <v>58795</v>
      </c>
      <c r="AC58" s="108" t="s">
        <v>360</v>
      </c>
      <c r="AD58" s="84">
        <v>30</v>
      </c>
      <c r="AE58" s="84" t="s">
        <v>275</v>
      </c>
      <c r="AF58" s="84" t="s">
        <v>289</v>
      </c>
      <c r="AG58" s="108" t="s">
        <v>523</v>
      </c>
      <c r="AH58" s="84" t="s">
        <v>285</v>
      </c>
      <c r="AI58" s="108" t="s">
        <v>522</v>
      </c>
      <c r="AJ58" s="84">
        <v>2550</v>
      </c>
      <c r="AK58" s="84">
        <v>2550</v>
      </c>
      <c r="AL58" s="108" t="s">
        <v>283</v>
      </c>
      <c r="AM58" s="84">
        <v>4462</v>
      </c>
      <c r="AN58" s="112">
        <v>638.05999999999995</v>
      </c>
      <c r="AO58" s="112">
        <v>5100.0600000000004</v>
      </c>
      <c r="AP58" s="112">
        <v>54333</v>
      </c>
      <c r="AQ58" s="112">
        <v>12945.94</v>
      </c>
      <c r="AR58" s="112">
        <v>67278.94</v>
      </c>
      <c r="AS58" s="112">
        <v>54333</v>
      </c>
      <c r="AT58" s="112">
        <v>12945.94</v>
      </c>
      <c r="AU58" s="112">
        <v>67278.94</v>
      </c>
      <c r="AV58" s="84">
        <v>49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539</v>
      </c>
      <c r="BG58" s="84"/>
      <c r="BH58" s="114" t="s">
        <v>313</v>
      </c>
      <c r="BI58" s="38" t="s">
        <v>110</v>
      </c>
      <c r="BJ58" s="85">
        <v>45856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813</v>
      </c>
    </row>
    <row r="59" spans="1:70" s="113" customFormat="1" ht="15" customHeight="1" x14ac:dyDescent="0.3">
      <c r="A59" s="84">
        <f t="shared" si="0"/>
        <v>55</v>
      </c>
      <c r="B59" s="38" t="s">
        <v>248</v>
      </c>
      <c r="C59" s="38" t="s">
        <v>249</v>
      </c>
      <c r="D59" s="38" t="s">
        <v>346</v>
      </c>
      <c r="E59" s="38" t="s">
        <v>347</v>
      </c>
      <c r="F59" s="38" t="s">
        <v>348</v>
      </c>
      <c r="G59" s="84" t="s">
        <v>349</v>
      </c>
      <c r="H59" s="38" t="s">
        <v>348</v>
      </c>
      <c r="I59" s="84">
        <v>126538</v>
      </c>
      <c r="J59" s="38" t="s">
        <v>389</v>
      </c>
      <c r="K59" s="84">
        <v>126538</v>
      </c>
      <c r="L59" s="84" t="s">
        <v>350</v>
      </c>
      <c r="M59" s="38" t="s">
        <v>351</v>
      </c>
      <c r="N59" s="84">
        <v>213312</v>
      </c>
      <c r="O59" s="84" t="s">
        <v>390</v>
      </c>
      <c r="P59" s="84">
        <v>285977</v>
      </c>
      <c r="Q59" s="38" t="s">
        <v>355</v>
      </c>
      <c r="R59" s="38" t="s">
        <v>254</v>
      </c>
      <c r="S59" s="84" t="s">
        <v>787</v>
      </c>
      <c r="T59" s="84" t="s">
        <v>787</v>
      </c>
      <c r="U59" s="84" t="s">
        <v>261</v>
      </c>
      <c r="V59" s="84" t="s">
        <v>376</v>
      </c>
      <c r="W59" s="84">
        <v>0</v>
      </c>
      <c r="X59" s="38" t="s">
        <v>253</v>
      </c>
      <c r="Y59" s="84">
        <v>357343095</v>
      </c>
      <c r="Z59" s="38" t="s">
        <v>788</v>
      </c>
      <c r="AA59" s="108" t="s">
        <v>739</v>
      </c>
      <c r="AB59" s="84">
        <v>80000</v>
      </c>
      <c r="AC59" s="108" t="s">
        <v>360</v>
      </c>
      <c r="AD59" s="84">
        <v>24</v>
      </c>
      <c r="AE59" s="84" t="s">
        <v>297</v>
      </c>
      <c r="AF59" s="84" t="s">
        <v>284</v>
      </c>
      <c r="AG59" s="108" t="s">
        <v>494</v>
      </c>
      <c r="AH59" s="84" t="s">
        <v>270</v>
      </c>
      <c r="AI59" s="108" t="s">
        <v>755</v>
      </c>
      <c r="AJ59" s="84">
        <v>4230</v>
      </c>
      <c r="AK59" s="84">
        <v>4230</v>
      </c>
      <c r="AL59" s="108" t="s">
        <v>303</v>
      </c>
      <c r="AM59" s="84">
        <v>34042.99</v>
      </c>
      <c r="AN59" s="112">
        <v>16717.009999999998</v>
      </c>
      <c r="AO59" s="112">
        <v>50760</v>
      </c>
      <c r="AP59" s="112">
        <v>45957.01</v>
      </c>
      <c r="AQ59" s="112">
        <v>6510.99</v>
      </c>
      <c r="AR59" s="112">
        <v>52468</v>
      </c>
      <c r="AS59" s="112">
        <v>0</v>
      </c>
      <c r="AT59" s="112">
        <v>0</v>
      </c>
      <c r="AU59" s="112">
        <v>0</v>
      </c>
      <c r="AV59" s="84">
        <v>12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787</v>
      </c>
      <c r="BG59" s="84"/>
      <c r="BH59" s="114" t="s">
        <v>313</v>
      </c>
      <c r="BI59" s="38" t="s">
        <v>110</v>
      </c>
      <c r="BJ59" s="85">
        <v>45856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814</v>
      </c>
    </row>
    <row r="60" spans="1:70" s="113" customFormat="1" ht="15" customHeight="1" x14ac:dyDescent="0.3">
      <c r="A60" s="84">
        <f t="shared" si="0"/>
        <v>56</v>
      </c>
      <c r="B60" s="38" t="s">
        <v>248</v>
      </c>
      <c r="C60" s="38" t="s">
        <v>249</v>
      </c>
      <c r="D60" s="38" t="s">
        <v>346</v>
      </c>
      <c r="E60" s="38" t="s">
        <v>347</v>
      </c>
      <c r="F60" s="38" t="s">
        <v>348</v>
      </c>
      <c r="G60" s="84" t="s">
        <v>349</v>
      </c>
      <c r="H60" s="38" t="s">
        <v>348</v>
      </c>
      <c r="I60" s="84">
        <v>126538</v>
      </c>
      <c r="J60" s="38" t="s">
        <v>389</v>
      </c>
      <c r="K60" s="84">
        <v>126538</v>
      </c>
      <c r="L60" s="84" t="s">
        <v>350</v>
      </c>
      <c r="M60" s="38" t="s">
        <v>351</v>
      </c>
      <c r="N60" s="84">
        <v>213312</v>
      </c>
      <c r="O60" s="84" t="s">
        <v>390</v>
      </c>
      <c r="P60" s="84">
        <v>285977</v>
      </c>
      <c r="Q60" s="38" t="s">
        <v>355</v>
      </c>
      <c r="R60" s="38" t="s">
        <v>254</v>
      </c>
      <c r="S60" s="84" t="s">
        <v>810</v>
      </c>
      <c r="T60" s="84" t="s">
        <v>810</v>
      </c>
      <c r="U60" s="84" t="s">
        <v>261</v>
      </c>
      <c r="V60" s="84" t="s">
        <v>252</v>
      </c>
      <c r="W60" s="84">
        <v>0</v>
      </c>
      <c r="X60" s="38" t="s">
        <v>811</v>
      </c>
      <c r="Y60" s="84">
        <v>358759021</v>
      </c>
      <c r="Z60" s="38" t="s">
        <v>812</v>
      </c>
      <c r="AA60" s="108" t="s">
        <v>789</v>
      </c>
      <c r="AB60" s="84">
        <v>80000</v>
      </c>
      <c r="AC60" s="108" t="s">
        <v>360</v>
      </c>
      <c r="AD60" s="84">
        <v>24</v>
      </c>
      <c r="AE60" s="84" t="s">
        <v>784</v>
      </c>
      <c r="AF60" s="84" t="s">
        <v>294</v>
      </c>
      <c r="AG60" s="108" t="s">
        <v>545</v>
      </c>
      <c r="AH60" s="84" t="s">
        <v>298</v>
      </c>
      <c r="AI60" s="108" t="s">
        <v>606</v>
      </c>
      <c r="AJ60" s="84">
        <v>4060</v>
      </c>
      <c r="AK60" s="84">
        <v>4060</v>
      </c>
      <c r="AL60" s="108" t="s">
        <v>303</v>
      </c>
      <c r="AM60" s="84">
        <v>23065.41</v>
      </c>
      <c r="AN60" s="112">
        <v>9414.59</v>
      </c>
      <c r="AO60" s="112">
        <v>32480</v>
      </c>
      <c r="AP60" s="112">
        <v>56934.59</v>
      </c>
      <c r="AQ60" s="112">
        <v>8480.41</v>
      </c>
      <c r="AR60" s="112">
        <v>65415</v>
      </c>
      <c r="AS60" s="112">
        <v>0</v>
      </c>
      <c r="AT60" s="112">
        <v>0</v>
      </c>
      <c r="AU60" s="112">
        <v>0</v>
      </c>
      <c r="AV60" s="84">
        <v>8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810</v>
      </c>
      <c r="BG60" s="84"/>
      <c r="BH60" s="114" t="s">
        <v>313</v>
      </c>
      <c r="BI60" s="38" t="s">
        <v>110</v>
      </c>
      <c r="BJ60" s="85">
        <v>45856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814</v>
      </c>
    </row>
    <row r="61" spans="1:70" s="113" customFormat="1" ht="15" customHeight="1" x14ac:dyDescent="0.3">
      <c r="A61" s="84">
        <f t="shared" si="0"/>
        <v>57</v>
      </c>
      <c r="B61" s="38" t="s">
        <v>248</v>
      </c>
      <c r="C61" s="38" t="s">
        <v>249</v>
      </c>
      <c r="D61" s="38" t="s">
        <v>346</v>
      </c>
      <c r="E61" s="38" t="s">
        <v>347</v>
      </c>
      <c r="F61" s="38" t="s">
        <v>348</v>
      </c>
      <c r="G61" s="84" t="s">
        <v>349</v>
      </c>
      <c r="H61" s="38" t="s">
        <v>348</v>
      </c>
      <c r="I61" s="84">
        <v>126538</v>
      </c>
      <c r="J61" s="38" t="s">
        <v>389</v>
      </c>
      <c r="K61" s="84">
        <v>126538</v>
      </c>
      <c r="L61" s="84" t="s">
        <v>350</v>
      </c>
      <c r="M61" s="38" t="s">
        <v>351</v>
      </c>
      <c r="N61" s="84">
        <v>213312</v>
      </c>
      <c r="O61" s="84" t="s">
        <v>390</v>
      </c>
      <c r="P61" s="84">
        <v>281806</v>
      </c>
      <c r="Q61" s="38" t="s">
        <v>365</v>
      </c>
      <c r="R61" s="38" t="s">
        <v>603</v>
      </c>
      <c r="S61" s="84" t="s">
        <v>609</v>
      </c>
      <c r="T61" s="84" t="s">
        <v>609</v>
      </c>
      <c r="U61" s="84" t="s">
        <v>261</v>
      </c>
      <c r="V61" s="84" t="s">
        <v>252</v>
      </c>
      <c r="W61" s="84">
        <v>541</v>
      </c>
      <c r="X61" s="38" t="s">
        <v>253</v>
      </c>
      <c r="Y61" s="84">
        <v>349919277</v>
      </c>
      <c r="Z61" s="38" t="s">
        <v>610</v>
      </c>
      <c r="AA61" s="108" t="s">
        <v>501</v>
      </c>
      <c r="AB61" s="84">
        <v>30934</v>
      </c>
      <c r="AC61" s="108" t="s">
        <v>360</v>
      </c>
      <c r="AD61" s="84">
        <v>12</v>
      </c>
      <c r="AE61" s="84" t="s">
        <v>273</v>
      </c>
      <c r="AF61" s="84" t="s">
        <v>321</v>
      </c>
      <c r="AG61" s="108" t="s">
        <v>494</v>
      </c>
      <c r="AH61" s="84" t="s">
        <v>298</v>
      </c>
      <c r="AI61" s="108" t="s">
        <v>608</v>
      </c>
      <c r="AJ61" s="84">
        <v>3165</v>
      </c>
      <c r="AK61" s="84">
        <v>2950</v>
      </c>
      <c r="AL61" s="108" t="s">
        <v>611</v>
      </c>
      <c r="AM61" s="84">
        <v>17067.939999999999</v>
      </c>
      <c r="AN61" s="112">
        <v>3797.06</v>
      </c>
      <c r="AO61" s="112">
        <v>20865</v>
      </c>
      <c r="AP61" s="112">
        <v>13866.06</v>
      </c>
      <c r="AQ61" s="112">
        <v>883.94</v>
      </c>
      <c r="AR61" s="112">
        <v>14750</v>
      </c>
      <c r="AS61" s="112">
        <v>13866.06</v>
      </c>
      <c r="AT61" s="112">
        <v>883.94</v>
      </c>
      <c r="AU61" s="112">
        <v>14750</v>
      </c>
      <c r="AV61" s="84">
        <v>31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609</v>
      </c>
      <c r="BG61" s="84"/>
      <c r="BH61" s="114" t="s">
        <v>313</v>
      </c>
      <c r="BI61" s="38" t="s">
        <v>110</v>
      </c>
      <c r="BJ61" s="85">
        <v>45856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813</v>
      </c>
    </row>
    <row r="62" spans="1:70" s="113" customFormat="1" ht="15" customHeight="1" x14ac:dyDescent="0.3">
      <c r="A62" s="84">
        <f t="shared" si="0"/>
        <v>58</v>
      </c>
      <c r="B62" s="38" t="s">
        <v>248</v>
      </c>
      <c r="C62" s="38" t="s">
        <v>249</v>
      </c>
      <c r="D62" s="38" t="s">
        <v>346</v>
      </c>
      <c r="E62" s="38" t="s">
        <v>347</v>
      </c>
      <c r="F62" s="38" t="s">
        <v>348</v>
      </c>
      <c r="G62" s="84" t="s">
        <v>349</v>
      </c>
      <c r="H62" s="38" t="s">
        <v>348</v>
      </c>
      <c r="I62" s="84">
        <v>126538</v>
      </c>
      <c r="J62" s="38" t="s">
        <v>389</v>
      </c>
      <c r="K62" s="84">
        <v>126538</v>
      </c>
      <c r="L62" s="84" t="s">
        <v>350</v>
      </c>
      <c r="M62" s="38" t="s">
        <v>351</v>
      </c>
      <c r="N62" s="84">
        <v>213312</v>
      </c>
      <c r="O62" s="84" t="s">
        <v>390</v>
      </c>
      <c r="P62" s="84">
        <v>281806</v>
      </c>
      <c r="Q62" s="38" t="s">
        <v>365</v>
      </c>
      <c r="R62" s="38" t="s">
        <v>581</v>
      </c>
      <c r="S62" s="84" t="s">
        <v>514</v>
      </c>
      <c r="T62" s="84" t="s">
        <v>514</v>
      </c>
      <c r="U62" s="84" t="s">
        <v>251</v>
      </c>
      <c r="V62" s="84" t="s">
        <v>252</v>
      </c>
      <c r="W62" s="84">
        <v>0</v>
      </c>
      <c r="X62" s="38" t="s">
        <v>253</v>
      </c>
      <c r="Y62" s="84">
        <v>348229709</v>
      </c>
      <c r="Z62" s="38" t="s">
        <v>583</v>
      </c>
      <c r="AA62" s="108" t="s">
        <v>427</v>
      </c>
      <c r="AB62" s="84">
        <v>6167</v>
      </c>
      <c r="AC62" s="108" t="s">
        <v>360</v>
      </c>
      <c r="AD62" s="84">
        <v>12</v>
      </c>
      <c r="AE62" s="84" t="s">
        <v>273</v>
      </c>
      <c r="AF62" s="84" t="s">
        <v>284</v>
      </c>
      <c r="AG62" s="108" t="s">
        <v>512</v>
      </c>
      <c r="AH62" s="84" t="s">
        <v>270</v>
      </c>
      <c r="AI62" s="108" t="s">
        <v>582</v>
      </c>
      <c r="AJ62" s="84">
        <v>556</v>
      </c>
      <c r="AK62" s="84">
        <v>580</v>
      </c>
      <c r="AL62" s="108" t="s">
        <v>283</v>
      </c>
      <c r="AM62" s="84">
        <v>2501.38</v>
      </c>
      <c r="AN62" s="112">
        <v>566.20000000000005</v>
      </c>
      <c r="AO62" s="112">
        <v>3067.58</v>
      </c>
      <c r="AP62" s="112">
        <v>3665.62</v>
      </c>
      <c r="AQ62" s="112">
        <v>202.8</v>
      </c>
      <c r="AR62" s="112">
        <v>3868.42</v>
      </c>
      <c r="AS62" s="112">
        <v>3665.62</v>
      </c>
      <c r="AT62" s="112">
        <v>202.8</v>
      </c>
      <c r="AU62" s="112">
        <v>3868.42</v>
      </c>
      <c r="AV62" s="84">
        <v>38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514</v>
      </c>
      <c r="BG62" s="84"/>
      <c r="BH62" s="114" t="s">
        <v>313</v>
      </c>
      <c r="BI62" s="38" t="s">
        <v>110</v>
      </c>
      <c r="BJ62" s="85">
        <v>45856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813</v>
      </c>
    </row>
    <row r="63" spans="1:70" s="113" customFormat="1" ht="15" customHeight="1" x14ac:dyDescent="0.3">
      <c r="A63" s="84">
        <f t="shared" si="0"/>
        <v>59</v>
      </c>
      <c r="B63" s="38" t="s">
        <v>248</v>
      </c>
      <c r="C63" s="38" t="s">
        <v>249</v>
      </c>
      <c r="D63" s="38" t="s">
        <v>346</v>
      </c>
      <c r="E63" s="38" t="s">
        <v>347</v>
      </c>
      <c r="F63" s="38" t="s">
        <v>348</v>
      </c>
      <c r="G63" s="84" t="s">
        <v>349</v>
      </c>
      <c r="H63" s="38" t="s">
        <v>348</v>
      </c>
      <c r="I63" s="84">
        <v>126538</v>
      </c>
      <c r="J63" s="38" t="s">
        <v>389</v>
      </c>
      <c r="K63" s="84">
        <v>126538</v>
      </c>
      <c r="L63" s="84" t="s">
        <v>350</v>
      </c>
      <c r="M63" s="38" t="s">
        <v>351</v>
      </c>
      <c r="N63" s="84">
        <v>213312</v>
      </c>
      <c r="O63" s="84" t="s">
        <v>390</v>
      </c>
      <c r="P63" s="84">
        <v>281806</v>
      </c>
      <c r="Q63" s="38" t="s">
        <v>365</v>
      </c>
      <c r="R63" s="38" t="s">
        <v>258</v>
      </c>
      <c r="S63" s="84" t="s">
        <v>391</v>
      </c>
      <c r="T63" s="84" t="s">
        <v>391</v>
      </c>
      <c r="U63" s="84" t="s">
        <v>251</v>
      </c>
      <c r="V63" s="84" t="s">
        <v>252</v>
      </c>
      <c r="W63" s="84">
        <v>0</v>
      </c>
      <c r="X63" s="38" t="s">
        <v>255</v>
      </c>
      <c r="Y63" s="84">
        <v>16110276</v>
      </c>
      <c r="Z63" s="38" t="s">
        <v>392</v>
      </c>
      <c r="AA63" s="108" t="s">
        <v>387</v>
      </c>
      <c r="AB63" s="84">
        <v>41488</v>
      </c>
      <c r="AC63" s="108" t="s">
        <v>360</v>
      </c>
      <c r="AD63" s="84">
        <v>38</v>
      </c>
      <c r="AE63" s="84" t="s">
        <v>282</v>
      </c>
      <c r="AF63" s="84" t="s">
        <v>284</v>
      </c>
      <c r="AG63" s="108" t="s">
        <v>388</v>
      </c>
      <c r="AH63" s="84" t="s">
        <v>270</v>
      </c>
      <c r="AI63" s="108" t="s">
        <v>387</v>
      </c>
      <c r="AJ63" s="84">
        <v>1570</v>
      </c>
      <c r="AK63" s="84">
        <v>1570</v>
      </c>
      <c r="AL63" s="108" t="s">
        <v>283</v>
      </c>
      <c r="AM63" s="84">
        <v>38440.85</v>
      </c>
      <c r="AN63" s="112">
        <v>118</v>
      </c>
      <c r="AO63" s="112">
        <v>38558.85</v>
      </c>
      <c r="AP63" s="112">
        <v>5292.19</v>
      </c>
      <c r="AQ63" s="112">
        <v>66.88</v>
      </c>
      <c r="AR63" s="112">
        <v>5359.07</v>
      </c>
      <c r="AS63" s="112">
        <v>3089.15</v>
      </c>
      <c r="AT63" s="112">
        <v>66.88</v>
      </c>
      <c r="AU63" s="112">
        <v>3156.03</v>
      </c>
      <c r="AV63" s="84">
        <v>47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391</v>
      </c>
      <c r="BG63" s="84"/>
      <c r="BH63" s="114" t="s">
        <v>313</v>
      </c>
      <c r="BI63" s="38" t="s">
        <v>110</v>
      </c>
      <c r="BJ63" s="85">
        <v>45856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813</v>
      </c>
    </row>
    <row r="64" spans="1:70" s="113" customFormat="1" ht="15" customHeight="1" x14ac:dyDescent="0.3">
      <c r="A64" s="84">
        <f t="shared" si="0"/>
        <v>60</v>
      </c>
      <c r="B64" s="38" t="s">
        <v>248</v>
      </c>
      <c r="C64" s="38" t="s">
        <v>249</v>
      </c>
      <c r="D64" s="38" t="s">
        <v>346</v>
      </c>
      <c r="E64" s="38" t="s">
        <v>347</v>
      </c>
      <c r="F64" s="38" t="s">
        <v>348</v>
      </c>
      <c r="G64" s="84" t="s">
        <v>349</v>
      </c>
      <c r="H64" s="38" t="s">
        <v>348</v>
      </c>
      <c r="I64" s="84">
        <v>126538</v>
      </c>
      <c r="J64" s="38" t="s">
        <v>389</v>
      </c>
      <c r="K64" s="84">
        <v>126538</v>
      </c>
      <c r="L64" s="84" t="s">
        <v>350</v>
      </c>
      <c r="M64" s="38" t="s">
        <v>351</v>
      </c>
      <c r="N64" s="84">
        <v>213312</v>
      </c>
      <c r="O64" s="84" t="s">
        <v>390</v>
      </c>
      <c r="P64" s="84">
        <v>281806</v>
      </c>
      <c r="Q64" s="38" t="s">
        <v>365</v>
      </c>
      <c r="R64" s="38" t="s">
        <v>259</v>
      </c>
      <c r="S64" s="84" t="s">
        <v>391</v>
      </c>
      <c r="T64" s="84" t="s">
        <v>391</v>
      </c>
      <c r="U64" s="84" t="s">
        <v>251</v>
      </c>
      <c r="V64" s="84" t="s">
        <v>252</v>
      </c>
      <c r="W64" s="84">
        <v>0</v>
      </c>
      <c r="X64" s="38" t="s">
        <v>255</v>
      </c>
      <c r="Y64" s="84">
        <v>21718827</v>
      </c>
      <c r="Z64" s="38" t="s">
        <v>392</v>
      </c>
      <c r="AA64" s="108" t="s">
        <v>430</v>
      </c>
      <c r="AB64" s="84">
        <v>20490</v>
      </c>
      <c r="AC64" s="108" t="s">
        <v>360</v>
      </c>
      <c r="AD64" s="84">
        <v>12</v>
      </c>
      <c r="AE64" s="84" t="s">
        <v>282</v>
      </c>
      <c r="AF64" s="84" t="s">
        <v>284</v>
      </c>
      <c r="AG64" s="108" t="s">
        <v>388</v>
      </c>
      <c r="AH64" s="84" t="s">
        <v>270</v>
      </c>
      <c r="AI64" s="108" t="s">
        <v>430</v>
      </c>
      <c r="AJ64" s="84">
        <v>1950</v>
      </c>
      <c r="AK64" s="84">
        <v>1950</v>
      </c>
      <c r="AL64" s="108" t="s">
        <v>295</v>
      </c>
      <c r="AM64" s="84">
        <v>12591.71</v>
      </c>
      <c r="AN64" s="112">
        <v>0</v>
      </c>
      <c r="AO64" s="112">
        <v>12591.71</v>
      </c>
      <c r="AP64" s="112">
        <v>9081.1</v>
      </c>
      <c r="AQ64" s="112">
        <v>310.70999999999998</v>
      </c>
      <c r="AR64" s="112">
        <v>9391.81</v>
      </c>
      <c r="AS64" s="112">
        <v>8017.29</v>
      </c>
      <c r="AT64" s="112">
        <v>310.70999999999998</v>
      </c>
      <c r="AU64" s="112">
        <v>8328</v>
      </c>
      <c r="AV64" s="84">
        <v>47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391</v>
      </c>
      <c r="BG64" s="84"/>
      <c r="BH64" s="114" t="s">
        <v>313</v>
      </c>
      <c r="BI64" s="38" t="s">
        <v>110</v>
      </c>
      <c r="BJ64" s="85">
        <v>45856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813</v>
      </c>
    </row>
    <row r="65" spans="1:70" s="113" customFormat="1" ht="15" customHeight="1" x14ac:dyDescent="0.3">
      <c r="A65" s="84">
        <f t="shared" si="0"/>
        <v>61</v>
      </c>
      <c r="B65" s="38" t="s">
        <v>248</v>
      </c>
      <c r="C65" s="38" t="s">
        <v>249</v>
      </c>
      <c r="D65" s="38" t="s">
        <v>346</v>
      </c>
      <c r="E65" s="38" t="s">
        <v>347</v>
      </c>
      <c r="F65" s="38" t="s">
        <v>348</v>
      </c>
      <c r="G65" s="84" t="s">
        <v>349</v>
      </c>
      <c r="H65" s="38" t="s">
        <v>348</v>
      </c>
      <c r="I65" s="84">
        <v>126538</v>
      </c>
      <c r="J65" s="38" t="s">
        <v>389</v>
      </c>
      <c r="K65" s="84">
        <v>126538</v>
      </c>
      <c r="L65" s="84" t="s">
        <v>350</v>
      </c>
      <c r="M65" s="38" t="s">
        <v>351</v>
      </c>
      <c r="N65" s="84">
        <v>213312</v>
      </c>
      <c r="O65" s="84" t="s">
        <v>390</v>
      </c>
      <c r="P65" s="84">
        <v>281806</v>
      </c>
      <c r="Q65" s="38" t="s">
        <v>365</v>
      </c>
      <c r="R65" s="38" t="s">
        <v>315</v>
      </c>
      <c r="S65" s="84" t="s">
        <v>391</v>
      </c>
      <c r="T65" s="84" t="s">
        <v>391</v>
      </c>
      <c r="U65" s="84" t="s">
        <v>251</v>
      </c>
      <c r="V65" s="84" t="s">
        <v>252</v>
      </c>
      <c r="W65" s="84">
        <v>0</v>
      </c>
      <c r="X65" s="38" t="s">
        <v>253</v>
      </c>
      <c r="Y65" s="84">
        <v>31208754</v>
      </c>
      <c r="Z65" s="38" t="s">
        <v>392</v>
      </c>
      <c r="AA65" s="108" t="s">
        <v>342</v>
      </c>
      <c r="AB65" s="84">
        <v>7000</v>
      </c>
      <c r="AC65" s="108" t="s">
        <v>360</v>
      </c>
      <c r="AD65" s="84">
        <v>10</v>
      </c>
      <c r="AE65" s="84" t="s">
        <v>282</v>
      </c>
      <c r="AF65" s="84" t="s">
        <v>284</v>
      </c>
      <c r="AG65" s="108" t="s">
        <v>388</v>
      </c>
      <c r="AH65" s="84" t="s">
        <v>270</v>
      </c>
      <c r="AI65" s="108" t="s">
        <v>342</v>
      </c>
      <c r="AJ65" s="84">
        <v>750</v>
      </c>
      <c r="AK65" s="84">
        <v>750</v>
      </c>
      <c r="AL65" s="108" t="s">
        <v>558</v>
      </c>
      <c r="AM65" s="84">
        <v>1193.3599999999999</v>
      </c>
      <c r="AN65" s="112">
        <v>106.64</v>
      </c>
      <c r="AO65" s="112">
        <v>1300</v>
      </c>
      <c r="AP65" s="112">
        <v>6037.53</v>
      </c>
      <c r="AQ65" s="112">
        <v>338.36</v>
      </c>
      <c r="AR65" s="112">
        <v>6375.89</v>
      </c>
      <c r="AS65" s="112">
        <v>6037.64</v>
      </c>
      <c r="AT65" s="112">
        <v>338.36</v>
      </c>
      <c r="AU65" s="112">
        <v>6376</v>
      </c>
      <c r="AV65" s="84">
        <v>47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391</v>
      </c>
      <c r="BG65" s="84"/>
      <c r="BH65" s="114" t="s">
        <v>313</v>
      </c>
      <c r="BI65" s="38" t="s">
        <v>110</v>
      </c>
      <c r="BJ65" s="85">
        <v>45856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813</v>
      </c>
    </row>
    <row r="66" spans="1:70" s="113" customFormat="1" ht="15" customHeight="1" x14ac:dyDescent="0.3">
      <c r="A66" s="84">
        <f t="shared" si="0"/>
        <v>62</v>
      </c>
      <c r="B66" s="38" t="s">
        <v>248</v>
      </c>
      <c r="C66" s="38" t="s">
        <v>249</v>
      </c>
      <c r="D66" s="38" t="s">
        <v>346</v>
      </c>
      <c r="E66" s="38" t="s">
        <v>347</v>
      </c>
      <c r="F66" s="38" t="s">
        <v>348</v>
      </c>
      <c r="G66" s="84" t="s">
        <v>349</v>
      </c>
      <c r="H66" s="38" t="s">
        <v>348</v>
      </c>
      <c r="I66" s="84">
        <v>126538</v>
      </c>
      <c r="J66" s="38" t="s">
        <v>389</v>
      </c>
      <c r="K66" s="84">
        <v>126538</v>
      </c>
      <c r="L66" s="84" t="s">
        <v>350</v>
      </c>
      <c r="M66" s="38" t="s">
        <v>351</v>
      </c>
      <c r="N66" s="84">
        <v>213312</v>
      </c>
      <c r="O66" s="84" t="s">
        <v>390</v>
      </c>
      <c r="P66" s="84">
        <v>281806</v>
      </c>
      <c r="Q66" s="38" t="s">
        <v>365</v>
      </c>
      <c r="R66" s="38" t="s">
        <v>326</v>
      </c>
      <c r="S66" s="84" t="s">
        <v>491</v>
      </c>
      <c r="T66" s="84" t="s">
        <v>491</v>
      </c>
      <c r="U66" s="84" t="s">
        <v>251</v>
      </c>
      <c r="V66" s="84" t="s">
        <v>252</v>
      </c>
      <c r="W66" s="84">
        <v>0</v>
      </c>
      <c r="X66" s="38" t="s">
        <v>260</v>
      </c>
      <c r="Y66" s="84">
        <v>25203423</v>
      </c>
      <c r="Z66" s="38" t="s">
        <v>492</v>
      </c>
      <c r="AA66" s="108" t="s">
        <v>493</v>
      </c>
      <c r="AB66" s="84">
        <v>69493</v>
      </c>
      <c r="AC66" s="108" t="s">
        <v>360</v>
      </c>
      <c r="AD66" s="84">
        <v>18</v>
      </c>
      <c r="AE66" s="84" t="s">
        <v>361</v>
      </c>
      <c r="AF66" s="84" t="s">
        <v>304</v>
      </c>
      <c r="AG66" s="108" t="s">
        <v>494</v>
      </c>
      <c r="AH66" s="84" t="s">
        <v>270</v>
      </c>
      <c r="AI66" s="108" t="s">
        <v>493</v>
      </c>
      <c r="AJ66" s="84">
        <v>4550</v>
      </c>
      <c r="AK66" s="84">
        <v>4550</v>
      </c>
      <c r="AL66" s="108" t="s">
        <v>283</v>
      </c>
      <c r="AM66" s="84">
        <v>23383.69</v>
      </c>
      <c r="AN66" s="112">
        <v>1830.57</v>
      </c>
      <c r="AO66" s="112">
        <v>25214.26</v>
      </c>
      <c r="AP66" s="112">
        <v>49853.1</v>
      </c>
      <c r="AQ66" s="112">
        <v>5783.94</v>
      </c>
      <c r="AR66" s="112">
        <v>55637.04</v>
      </c>
      <c r="AS66" s="112">
        <v>49853.31</v>
      </c>
      <c r="AT66" s="112">
        <v>5783.94</v>
      </c>
      <c r="AU66" s="112">
        <v>55637.25</v>
      </c>
      <c r="AV66" s="84">
        <v>47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491</v>
      </c>
      <c r="BG66" s="84"/>
      <c r="BH66" s="114" t="s">
        <v>313</v>
      </c>
      <c r="BI66" s="38" t="s">
        <v>110</v>
      </c>
      <c r="BJ66" s="85">
        <v>45856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813</v>
      </c>
    </row>
    <row r="67" spans="1:70" s="113" customFormat="1" ht="15" customHeight="1" x14ac:dyDescent="0.3">
      <c r="A67" s="84">
        <f t="shared" si="0"/>
        <v>63</v>
      </c>
      <c r="B67" s="38" t="s">
        <v>248</v>
      </c>
      <c r="C67" s="38" t="s">
        <v>249</v>
      </c>
      <c r="D67" s="38" t="s">
        <v>346</v>
      </c>
      <c r="E67" s="38" t="s">
        <v>347</v>
      </c>
      <c r="F67" s="38" t="s">
        <v>348</v>
      </c>
      <c r="G67" s="84" t="s">
        <v>349</v>
      </c>
      <c r="H67" s="38" t="s">
        <v>348</v>
      </c>
      <c r="I67" s="84">
        <v>126538</v>
      </c>
      <c r="J67" s="38" t="s">
        <v>389</v>
      </c>
      <c r="K67" s="84">
        <v>126538</v>
      </c>
      <c r="L67" s="84" t="s">
        <v>350</v>
      </c>
      <c r="M67" s="38" t="s">
        <v>351</v>
      </c>
      <c r="N67" s="84">
        <v>213312</v>
      </c>
      <c r="O67" s="84" t="s">
        <v>390</v>
      </c>
      <c r="P67" s="84">
        <v>281806</v>
      </c>
      <c r="Q67" s="38" t="s">
        <v>365</v>
      </c>
      <c r="R67" s="38" t="s">
        <v>315</v>
      </c>
      <c r="S67" s="84" t="s">
        <v>491</v>
      </c>
      <c r="T67" s="84" t="s">
        <v>491</v>
      </c>
      <c r="U67" s="84" t="s">
        <v>251</v>
      </c>
      <c r="V67" s="84" t="s">
        <v>252</v>
      </c>
      <c r="W67" s="84">
        <v>0</v>
      </c>
      <c r="X67" s="38" t="s">
        <v>260</v>
      </c>
      <c r="Y67" s="84">
        <v>25679777</v>
      </c>
      <c r="Z67" s="38" t="s">
        <v>492</v>
      </c>
      <c r="AA67" s="108" t="s">
        <v>500</v>
      </c>
      <c r="AB67" s="84">
        <v>5160</v>
      </c>
      <c r="AC67" s="108" t="s">
        <v>360</v>
      </c>
      <c r="AD67" s="84">
        <v>12</v>
      </c>
      <c r="AE67" s="84" t="s">
        <v>361</v>
      </c>
      <c r="AF67" s="84" t="s">
        <v>304</v>
      </c>
      <c r="AG67" s="108" t="s">
        <v>494</v>
      </c>
      <c r="AH67" s="84" t="s">
        <v>270</v>
      </c>
      <c r="AI67" s="108" t="s">
        <v>500</v>
      </c>
      <c r="AJ67" s="84">
        <v>500</v>
      </c>
      <c r="AK67" s="84">
        <v>500</v>
      </c>
      <c r="AL67" s="108" t="s">
        <v>501</v>
      </c>
      <c r="AM67" s="84">
        <v>5221.75</v>
      </c>
      <c r="AN67" s="112">
        <v>202.82</v>
      </c>
      <c r="AO67" s="112">
        <v>5424.57</v>
      </c>
      <c r="AP67" s="112">
        <v>227.93</v>
      </c>
      <c r="AQ67" s="112">
        <v>0.74</v>
      </c>
      <c r="AR67" s="112">
        <v>228.67</v>
      </c>
      <c r="AS67" s="112">
        <v>228.25</v>
      </c>
      <c r="AT67" s="112">
        <v>0.74</v>
      </c>
      <c r="AU67" s="112">
        <v>228.99</v>
      </c>
      <c r="AV67" s="84">
        <v>47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491</v>
      </c>
      <c r="BG67" s="84"/>
      <c r="BH67" s="114" t="s">
        <v>313</v>
      </c>
      <c r="BI67" s="38" t="s">
        <v>110</v>
      </c>
      <c r="BJ67" s="85">
        <v>45856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813</v>
      </c>
    </row>
    <row r="68" spans="1:70" s="113" customFormat="1" ht="15" customHeight="1" x14ac:dyDescent="0.3">
      <c r="A68" s="84">
        <f t="shared" si="0"/>
        <v>64</v>
      </c>
      <c r="B68" s="38" t="s">
        <v>248</v>
      </c>
      <c r="C68" s="38" t="s">
        <v>249</v>
      </c>
      <c r="D68" s="38" t="s">
        <v>346</v>
      </c>
      <c r="E68" s="38" t="s">
        <v>347</v>
      </c>
      <c r="F68" s="38" t="s">
        <v>348</v>
      </c>
      <c r="G68" s="84" t="s">
        <v>349</v>
      </c>
      <c r="H68" s="38" t="s">
        <v>348</v>
      </c>
      <c r="I68" s="84">
        <v>126538</v>
      </c>
      <c r="J68" s="38" t="s">
        <v>389</v>
      </c>
      <c r="K68" s="84">
        <v>126538</v>
      </c>
      <c r="L68" s="84" t="s">
        <v>350</v>
      </c>
      <c r="M68" s="38" t="s">
        <v>351</v>
      </c>
      <c r="N68" s="84">
        <v>213312</v>
      </c>
      <c r="O68" s="84" t="s">
        <v>390</v>
      </c>
      <c r="P68" s="84">
        <v>281806</v>
      </c>
      <c r="Q68" s="38" t="s">
        <v>365</v>
      </c>
      <c r="R68" s="38" t="s">
        <v>254</v>
      </c>
      <c r="S68" s="84" t="s">
        <v>766</v>
      </c>
      <c r="T68" s="84" t="s">
        <v>766</v>
      </c>
      <c r="U68" s="84" t="s">
        <v>251</v>
      </c>
      <c r="V68" s="84" t="s">
        <v>252</v>
      </c>
      <c r="W68" s="84">
        <v>0</v>
      </c>
      <c r="X68" s="38" t="s">
        <v>253</v>
      </c>
      <c r="Y68" s="84">
        <v>356878341</v>
      </c>
      <c r="Z68" s="38" t="s">
        <v>767</v>
      </c>
      <c r="AA68" s="108" t="s">
        <v>768</v>
      </c>
      <c r="AB68" s="84">
        <v>80000</v>
      </c>
      <c r="AC68" s="108" t="s">
        <v>360</v>
      </c>
      <c r="AD68" s="84">
        <v>24</v>
      </c>
      <c r="AE68" s="84" t="s">
        <v>319</v>
      </c>
      <c r="AF68" s="84" t="s">
        <v>294</v>
      </c>
      <c r="AG68" s="108" t="s">
        <v>512</v>
      </c>
      <c r="AH68" s="84" t="s">
        <v>270</v>
      </c>
      <c r="AI68" s="108" t="s">
        <v>325</v>
      </c>
      <c r="AJ68" s="84">
        <v>4230</v>
      </c>
      <c r="AK68" s="84">
        <v>4230</v>
      </c>
      <c r="AL68" s="108" t="s">
        <v>303</v>
      </c>
      <c r="AM68" s="84">
        <v>30528.74</v>
      </c>
      <c r="AN68" s="112">
        <v>16001.26</v>
      </c>
      <c r="AO68" s="112">
        <v>46530</v>
      </c>
      <c r="AP68" s="112">
        <v>49471.26</v>
      </c>
      <c r="AQ68" s="112">
        <v>7584.74</v>
      </c>
      <c r="AR68" s="112">
        <v>57056</v>
      </c>
      <c r="AS68" s="112">
        <v>0</v>
      </c>
      <c r="AT68" s="112">
        <v>0</v>
      </c>
      <c r="AU68" s="112">
        <v>0</v>
      </c>
      <c r="AV68" s="84">
        <v>11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766</v>
      </c>
      <c r="BG68" s="84"/>
      <c r="BH68" s="114" t="s">
        <v>313</v>
      </c>
      <c r="BI68" s="38" t="s">
        <v>110</v>
      </c>
      <c r="BJ68" s="85">
        <v>45856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814</v>
      </c>
    </row>
    <row r="69" spans="1:70" s="113" customFormat="1" ht="15" customHeight="1" x14ac:dyDescent="0.3">
      <c r="A69" s="84">
        <f t="shared" si="0"/>
        <v>65</v>
      </c>
      <c r="B69" s="38" t="s">
        <v>248</v>
      </c>
      <c r="C69" s="38" t="s">
        <v>249</v>
      </c>
      <c r="D69" s="38" t="s">
        <v>346</v>
      </c>
      <c r="E69" s="38" t="s">
        <v>347</v>
      </c>
      <c r="F69" s="38" t="s">
        <v>348</v>
      </c>
      <c r="G69" s="84" t="s">
        <v>349</v>
      </c>
      <c r="H69" s="38" t="s">
        <v>348</v>
      </c>
      <c r="I69" s="84">
        <v>126538</v>
      </c>
      <c r="J69" s="38" t="s">
        <v>389</v>
      </c>
      <c r="K69" s="84">
        <v>126538</v>
      </c>
      <c r="L69" s="84" t="s">
        <v>350</v>
      </c>
      <c r="M69" s="38" t="s">
        <v>351</v>
      </c>
      <c r="N69" s="84">
        <v>213312</v>
      </c>
      <c r="O69" s="84" t="s">
        <v>390</v>
      </c>
      <c r="P69" s="84">
        <v>281806</v>
      </c>
      <c r="Q69" s="38" t="s">
        <v>365</v>
      </c>
      <c r="R69" s="38" t="s">
        <v>258</v>
      </c>
      <c r="S69" s="84" t="s">
        <v>441</v>
      </c>
      <c r="T69" s="84" t="s">
        <v>441</v>
      </c>
      <c r="U69" s="84" t="s">
        <v>251</v>
      </c>
      <c r="V69" s="84" t="s">
        <v>252</v>
      </c>
      <c r="W69" s="84">
        <v>0</v>
      </c>
      <c r="X69" s="38" t="s">
        <v>314</v>
      </c>
      <c r="Y69" s="84">
        <v>19284978</v>
      </c>
      <c r="Z69" s="38" t="s">
        <v>442</v>
      </c>
      <c r="AA69" s="108" t="s">
        <v>443</v>
      </c>
      <c r="AB69" s="84">
        <v>61470</v>
      </c>
      <c r="AC69" s="108" t="s">
        <v>360</v>
      </c>
      <c r="AD69" s="84">
        <v>12</v>
      </c>
      <c r="AE69" s="84" t="s">
        <v>359</v>
      </c>
      <c r="AF69" s="84" t="s">
        <v>284</v>
      </c>
      <c r="AG69" s="108" t="s">
        <v>344</v>
      </c>
      <c r="AH69" s="84" t="s">
        <v>270</v>
      </c>
      <c r="AI69" s="108" t="s">
        <v>443</v>
      </c>
      <c r="AJ69" s="84">
        <v>0</v>
      </c>
      <c r="AK69" s="84">
        <v>0</v>
      </c>
      <c r="AL69" s="108" t="s">
        <v>283</v>
      </c>
      <c r="AM69" s="84">
        <v>56631.03</v>
      </c>
      <c r="AN69" s="112">
        <v>0</v>
      </c>
      <c r="AO69" s="112">
        <v>56631.03</v>
      </c>
      <c r="AP69" s="112">
        <v>8602.9699999999993</v>
      </c>
      <c r="AQ69" s="112">
        <v>0</v>
      </c>
      <c r="AR69" s="112">
        <v>8602.9699999999993</v>
      </c>
      <c r="AS69" s="112">
        <v>8603.02</v>
      </c>
      <c r="AT69" s="112">
        <v>0</v>
      </c>
      <c r="AU69" s="112">
        <v>8603.02</v>
      </c>
      <c r="AV69" s="84">
        <v>47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441</v>
      </c>
      <c r="BG69" s="84"/>
      <c r="BH69" s="114" t="s">
        <v>313</v>
      </c>
      <c r="BI69" s="38" t="s">
        <v>110</v>
      </c>
      <c r="BJ69" s="85">
        <v>45856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813</v>
      </c>
    </row>
    <row r="70" spans="1:70" s="113" customFormat="1" ht="15" customHeight="1" x14ac:dyDescent="0.3">
      <c r="A70" s="84">
        <f t="shared" ref="A70:A133" si="1">ROW()-4</f>
        <v>66</v>
      </c>
      <c r="B70" s="38" t="s">
        <v>248</v>
      </c>
      <c r="C70" s="38" t="s">
        <v>249</v>
      </c>
      <c r="D70" s="38" t="s">
        <v>346</v>
      </c>
      <c r="E70" s="38" t="s">
        <v>347</v>
      </c>
      <c r="F70" s="38" t="s">
        <v>348</v>
      </c>
      <c r="G70" s="84" t="s">
        <v>349</v>
      </c>
      <c r="H70" s="38" t="s">
        <v>348</v>
      </c>
      <c r="I70" s="84">
        <v>126538</v>
      </c>
      <c r="J70" s="38" t="s">
        <v>389</v>
      </c>
      <c r="K70" s="84">
        <v>126538</v>
      </c>
      <c r="L70" s="84" t="s">
        <v>350</v>
      </c>
      <c r="M70" s="38" t="s">
        <v>351</v>
      </c>
      <c r="N70" s="84">
        <v>213312</v>
      </c>
      <c r="O70" s="84" t="s">
        <v>390</v>
      </c>
      <c r="P70" s="84">
        <v>281806</v>
      </c>
      <c r="Q70" s="38" t="s">
        <v>365</v>
      </c>
      <c r="R70" s="38" t="s">
        <v>326</v>
      </c>
      <c r="S70" s="84" t="s">
        <v>533</v>
      </c>
      <c r="T70" s="84" t="s">
        <v>533</v>
      </c>
      <c r="U70" s="84" t="s">
        <v>251</v>
      </c>
      <c r="V70" s="84" t="s">
        <v>252</v>
      </c>
      <c r="W70" s="84">
        <v>0</v>
      </c>
      <c r="X70" s="38" t="s">
        <v>393</v>
      </c>
      <c r="Y70" s="84">
        <v>29030816</v>
      </c>
      <c r="Z70" s="38" t="s">
        <v>534</v>
      </c>
      <c r="AA70" s="108" t="s">
        <v>535</v>
      </c>
      <c r="AB70" s="84">
        <v>71393</v>
      </c>
      <c r="AC70" s="108" t="s">
        <v>360</v>
      </c>
      <c r="AD70" s="84">
        <v>30</v>
      </c>
      <c r="AE70" s="84" t="s">
        <v>320</v>
      </c>
      <c r="AF70" s="84" t="s">
        <v>304</v>
      </c>
      <c r="AG70" s="108" t="s">
        <v>536</v>
      </c>
      <c r="AH70" s="84" t="s">
        <v>270</v>
      </c>
      <c r="AI70" s="108" t="s">
        <v>535</v>
      </c>
      <c r="AJ70" s="84">
        <v>3100</v>
      </c>
      <c r="AK70" s="84">
        <v>3100</v>
      </c>
      <c r="AL70" s="108" t="s">
        <v>537</v>
      </c>
      <c r="AM70" s="84">
        <v>13393.55</v>
      </c>
      <c r="AN70" s="112">
        <v>6788.77</v>
      </c>
      <c r="AO70" s="112">
        <v>20182.32</v>
      </c>
      <c r="AP70" s="112">
        <v>58039.37</v>
      </c>
      <c r="AQ70" s="112">
        <v>12982.55</v>
      </c>
      <c r="AR70" s="112">
        <v>71021.919999999998</v>
      </c>
      <c r="AS70" s="112">
        <v>58039.45</v>
      </c>
      <c r="AT70" s="112">
        <v>12982.55</v>
      </c>
      <c r="AU70" s="112">
        <v>71022</v>
      </c>
      <c r="AV70" s="84">
        <v>47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533</v>
      </c>
      <c r="BG70" s="84"/>
      <c r="BH70" s="114" t="s">
        <v>313</v>
      </c>
      <c r="BI70" s="38" t="s">
        <v>110</v>
      </c>
      <c r="BJ70" s="85">
        <v>45856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813</v>
      </c>
    </row>
    <row r="71" spans="1:70" s="113" customFormat="1" ht="15" customHeight="1" x14ac:dyDescent="0.3">
      <c r="A71" s="84">
        <f t="shared" si="1"/>
        <v>67</v>
      </c>
      <c r="B71" s="38" t="s">
        <v>248</v>
      </c>
      <c r="C71" s="38" t="s">
        <v>249</v>
      </c>
      <c r="D71" s="38" t="s">
        <v>346</v>
      </c>
      <c r="E71" s="38" t="s">
        <v>347</v>
      </c>
      <c r="F71" s="38" t="s">
        <v>348</v>
      </c>
      <c r="G71" s="84" t="s">
        <v>349</v>
      </c>
      <c r="H71" s="38" t="s">
        <v>348</v>
      </c>
      <c r="I71" s="84">
        <v>126538</v>
      </c>
      <c r="J71" s="38" t="s">
        <v>389</v>
      </c>
      <c r="K71" s="84">
        <v>126538</v>
      </c>
      <c r="L71" s="84" t="s">
        <v>350</v>
      </c>
      <c r="M71" s="38" t="s">
        <v>351</v>
      </c>
      <c r="N71" s="84">
        <v>213312</v>
      </c>
      <c r="O71" s="84" t="s">
        <v>390</v>
      </c>
      <c r="P71" s="84">
        <v>281806</v>
      </c>
      <c r="Q71" s="38" t="s">
        <v>365</v>
      </c>
      <c r="R71" s="38" t="s">
        <v>315</v>
      </c>
      <c r="S71" s="84" t="s">
        <v>533</v>
      </c>
      <c r="T71" s="84" t="s">
        <v>533</v>
      </c>
      <c r="U71" s="84" t="s">
        <v>251</v>
      </c>
      <c r="V71" s="84" t="s">
        <v>252</v>
      </c>
      <c r="W71" s="84">
        <v>0</v>
      </c>
      <c r="X71" s="38" t="s">
        <v>253</v>
      </c>
      <c r="Y71" s="84">
        <v>31208299</v>
      </c>
      <c r="Z71" s="38" t="s">
        <v>534</v>
      </c>
      <c r="AA71" s="108" t="s">
        <v>342</v>
      </c>
      <c r="AB71" s="84">
        <v>9720</v>
      </c>
      <c r="AC71" s="108" t="s">
        <v>360</v>
      </c>
      <c r="AD71" s="84">
        <v>18</v>
      </c>
      <c r="AE71" s="84" t="s">
        <v>320</v>
      </c>
      <c r="AF71" s="84" t="s">
        <v>304</v>
      </c>
      <c r="AG71" s="108" t="s">
        <v>536</v>
      </c>
      <c r="AH71" s="84" t="s">
        <v>270</v>
      </c>
      <c r="AI71" s="108" t="s">
        <v>342</v>
      </c>
      <c r="AJ71" s="84">
        <v>650</v>
      </c>
      <c r="AK71" s="84">
        <v>650</v>
      </c>
      <c r="AL71" s="108" t="s">
        <v>283</v>
      </c>
      <c r="AM71" s="84">
        <v>605.33000000000004</v>
      </c>
      <c r="AN71" s="112">
        <v>228.65</v>
      </c>
      <c r="AO71" s="112">
        <v>833.98</v>
      </c>
      <c r="AP71" s="112">
        <v>9438.8700000000008</v>
      </c>
      <c r="AQ71" s="112">
        <v>939.35</v>
      </c>
      <c r="AR71" s="112">
        <v>10378.219999999999</v>
      </c>
      <c r="AS71" s="112">
        <v>9439.67</v>
      </c>
      <c r="AT71" s="112">
        <v>939.35</v>
      </c>
      <c r="AU71" s="112">
        <v>10379.02</v>
      </c>
      <c r="AV71" s="84">
        <v>48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533</v>
      </c>
      <c r="BG71" s="84"/>
      <c r="BH71" s="114" t="s">
        <v>313</v>
      </c>
      <c r="BI71" s="38" t="s">
        <v>110</v>
      </c>
      <c r="BJ71" s="85">
        <v>45856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813</v>
      </c>
    </row>
    <row r="72" spans="1:70" s="113" customFormat="1" ht="15" customHeight="1" x14ac:dyDescent="0.3">
      <c r="A72" s="84">
        <f t="shared" si="1"/>
        <v>68</v>
      </c>
      <c r="B72" s="38" t="s">
        <v>248</v>
      </c>
      <c r="C72" s="38" t="s">
        <v>249</v>
      </c>
      <c r="D72" s="38" t="s">
        <v>346</v>
      </c>
      <c r="E72" s="38" t="s">
        <v>347</v>
      </c>
      <c r="F72" s="38" t="s">
        <v>348</v>
      </c>
      <c r="G72" s="84" t="s">
        <v>349</v>
      </c>
      <c r="H72" s="38" t="s">
        <v>348</v>
      </c>
      <c r="I72" s="84">
        <v>124595</v>
      </c>
      <c r="J72" s="38" t="s">
        <v>592</v>
      </c>
      <c r="K72" s="84">
        <v>124595</v>
      </c>
      <c r="L72" s="84" t="s">
        <v>350</v>
      </c>
      <c r="M72" s="38" t="s">
        <v>351</v>
      </c>
      <c r="N72" s="84">
        <v>210026</v>
      </c>
      <c r="O72" s="84" t="s">
        <v>593</v>
      </c>
      <c r="P72" s="84">
        <v>277680</v>
      </c>
      <c r="Q72" s="38" t="s">
        <v>316</v>
      </c>
      <c r="R72" s="38" t="s">
        <v>254</v>
      </c>
      <c r="S72" s="84" t="s">
        <v>760</v>
      </c>
      <c r="T72" s="84" t="s">
        <v>760</v>
      </c>
      <c r="U72" s="84" t="s">
        <v>261</v>
      </c>
      <c r="V72" s="84" t="s">
        <v>252</v>
      </c>
      <c r="W72" s="84">
        <v>0</v>
      </c>
      <c r="X72" s="38" t="s">
        <v>253</v>
      </c>
      <c r="Y72" s="84">
        <v>355374550</v>
      </c>
      <c r="Z72" s="38" t="s">
        <v>761</v>
      </c>
      <c r="AA72" s="108" t="s">
        <v>742</v>
      </c>
      <c r="AB72" s="84">
        <v>80000</v>
      </c>
      <c r="AC72" s="108" t="s">
        <v>360</v>
      </c>
      <c r="AD72" s="84">
        <v>24</v>
      </c>
      <c r="AE72" s="84" t="s">
        <v>320</v>
      </c>
      <c r="AF72" s="84" t="s">
        <v>269</v>
      </c>
      <c r="AG72" s="108" t="s">
        <v>505</v>
      </c>
      <c r="AH72" s="84" t="s">
        <v>270</v>
      </c>
      <c r="AI72" s="108" t="s">
        <v>345</v>
      </c>
      <c r="AJ72" s="84">
        <v>4270</v>
      </c>
      <c r="AK72" s="84">
        <v>4270</v>
      </c>
      <c r="AL72" s="108" t="s">
        <v>429</v>
      </c>
      <c r="AM72" s="84">
        <v>43904.53</v>
      </c>
      <c r="AN72" s="112">
        <v>20145.47</v>
      </c>
      <c r="AO72" s="112">
        <v>64050</v>
      </c>
      <c r="AP72" s="112">
        <v>36095.47</v>
      </c>
      <c r="AQ72" s="112">
        <v>4123.53</v>
      </c>
      <c r="AR72" s="112">
        <v>40219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760</v>
      </c>
      <c r="BG72" s="84"/>
      <c r="BH72" s="114" t="s">
        <v>313</v>
      </c>
      <c r="BI72" s="38" t="s">
        <v>110</v>
      </c>
      <c r="BJ72" s="85">
        <v>45856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814</v>
      </c>
    </row>
    <row r="73" spans="1:70" s="113" customFormat="1" ht="15" customHeight="1" x14ac:dyDescent="0.3">
      <c r="A73" s="84">
        <f t="shared" si="1"/>
        <v>69</v>
      </c>
      <c r="B73" s="38" t="s">
        <v>248</v>
      </c>
      <c r="C73" s="38" t="s">
        <v>249</v>
      </c>
      <c r="D73" s="38" t="s">
        <v>346</v>
      </c>
      <c r="E73" s="38" t="s">
        <v>347</v>
      </c>
      <c r="F73" s="38" t="s">
        <v>348</v>
      </c>
      <c r="G73" s="84" t="s">
        <v>349</v>
      </c>
      <c r="H73" s="38" t="s">
        <v>348</v>
      </c>
      <c r="I73" s="84">
        <v>124595</v>
      </c>
      <c r="J73" s="38" t="s">
        <v>592</v>
      </c>
      <c r="K73" s="84">
        <v>124595</v>
      </c>
      <c r="L73" s="84" t="s">
        <v>350</v>
      </c>
      <c r="M73" s="38" t="s">
        <v>351</v>
      </c>
      <c r="N73" s="84">
        <v>210026</v>
      </c>
      <c r="O73" s="84" t="s">
        <v>593</v>
      </c>
      <c r="P73" s="84">
        <v>277680</v>
      </c>
      <c r="Q73" s="38" t="s">
        <v>316</v>
      </c>
      <c r="R73" s="38" t="s">
        <v>254</v>
      </c>
      <c r="S73" s="84" t="s">
        <v>596</v>
      </c>
      <c r="T73" s="84" t="s">
        <v>596</v>
      </c>
      <c r="U73" s="84" t="s">
        <v>261</v>
      </c>
      <c r="V73" s="84" t="s">
        <v>252</v>
      </c>
      <c r="W73" s="84">
        <v>541</v>
      </c>
      <c r="X73" s="38" t="s">
        <v>317</v>
      </c>
      <c r="Y73" s="84">
        <v>349000466</v>
      </c>
      <c r="Z73" s="38" t="s">
        <v>597</v>
      </c>
      <c r="AA73" s="108" t="s">
        <v>466</v>
      </c>
      <c r="AB73" s="84">
        <v>65959</v>
      </c>
      <c r="AC73" s="108" t="s">
        <v>360</v>
      </c>
      <c r="AD73" s="84">
        <v>24</v>
      </c>
      <c r="AE73" s="84" t="s">
        <v>275</v>
      </c>
      <c r="AF73" s="84" t="s">
        <v>284</v>
      </c>
      <c r="AG73" s="108" t="s">
        <v>505</v>
      </c>
      <c r="AH73" s="84" t="s">
        <v>270</v>
      </c>
      <c r="AI73" s="108" t="s">
        <v>524</v>
      </c>
      <c r="AJ73" s="84">
        <v>3440</v>
      </c>
      <c r="AK73" s="84">
        <v>3500</v>
      </c>
      <c r="AL73" s="108" t="s">
        <v>598</v>
      </c>
      <c r="AM73" s="84">
        <v>46356.47</v>
      </c>
      <c r="AN73" s="112">
        <v>16583.53</v>
      </c>
      <c r="AO73" s="112">
        <v>62940</v>
      </c>
      <c r="AP73" s="112">
        <v>19602.53</v>
      </c>
      <c r="AQ73" s="112">
        <v>1397.47</v>
      </c>
      <c r="AR73" s="112">
        <v>21000</v>
      </c>
      <c r="AS73" s="112">
        <v>19602.53</v>
      </c>
      <c r="AT73" s="112">
        <v>1397.47</v>
      </c>
      <c r="AU73" s="112">
        <v>21000</v>
      </c>
      <c r="AV73" s="84">
        <v>34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596</v>
      </c>
      <c r="BG73" s="84"/>
      <c r="BH73" s="114" t="s">
        <v>313</v>
      </c>
      <c r="BI73" s="38" t="s">
        <v>110</v>
      </c>
      <c r="BJ73" s="85">
        <v>45856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813</v>
      </c>
    </row>
    <row r="74" spans="1:70" s="113" customFormat="1" ht="15" customHeight="1" x14ac:dyDescent="0.3">
      <c r="A74" s="84">
        <f t="shared" si="1"/>
        <v>70</v>
      </c>
      <c r="B74" s="38" t="s">
        <v>248</v>
      </c>
      <c r="C74" s="38" t="s">
        <v>249</v>
      </c>
      <c r="D74" s="38" t="s">
        <v>346</v>
      </c>
      <c r="E74" s="38" t="s">
        <v>347</v>
      </c>
      <c r="F74" s="38" t="s">
        <v>348</v>
      </c>
      <c r="G74" s="84" t="s">
        <v>349</v>
      </c>
      <c r="H74" s="38" t="s">
        <v>348</v>
      </c>
      <c r="I74" s="84">
        <v>124595</v>
      </c>
      <c r="J74" s="38" t="s">
        <v>592</v>
      </c>
      <c r="K74" s="84">
        <v>124595</v>
      </c>
      <c r="L74" s="84" t="s">
        <v>350</v>
      </c>
      <c r="M74" s="38" t="s">
        <v>351</v>
      </c>
      <c r="N74" s="84">
        <v>210026</v>
      </c>
      <c r="O74" s="84" t="s">
        <v>593</v>
      </c>
      <c r="P74" s="84">
        <v>277680</v>
      </c>
      <c r="Q74" s="38" t="s">
        <v>316</v>
      </c>
      <c r="R74" s="38" t="s">
        <v>603</v>
      </c>
      <c r="S74" s="84" t="s">
        <v>596</v>
      </c>
      <c r="T74" s="84" t="s">
        <v>596</v>
      </c>
      <c r="U74" s="84" t="s">
        <v>251</v>
      </c>
      <c r="V74" s="84" t="s">
        <v>252</v>
      </c>
      <c r="W74" s="84">
        <v>541</v>
      </c>
      <c r="X74" s="38" t="s">
        <v>253</v>
      </c>
      <c r="Y74" s="84">
        <v>351023612</v>
      </c>
      <c r="Z74" s="38" t="s">
        <v>597</v>
      </c>
      <c r="AA74" s="108" t="s">
        <v>484</v>
      </c>
      <c r="AB74" s="84">
        <v>31514</v>
      </c>
      <c r="AC74" s="108" t="s">
        <v>360</v>
      </c>
      <c r="AD74" s="84">
        <v>18</v>
      </c>
      <c r="AE74" s="84" t="s">
        <v>273</v>
      </c>
      <c r="AF74" s="84" t="s">
        <v>284</v>
      </c>
      <c r="AG74" s="108" t="s">
        <v>505</v>
      </c>
      <c r="AH74" s="84" t="s">
        <v>270</v>
      </c>
      <c r="AI74" s="108" t="s">
        <v>488</v>
      </c>
      <c r="AJ74" s="84">
        <v>2061</v>
      </c>
      <c r="AK74" s="84">
        <v>2150</v>
      </c>
      <c r="AL74" s="108" t="s">
        <v>589</v>
      </c>
      <c r="AM74" s="84">
        <v>29407.29</v>
      </c>
      <c r="AN74" s="112">
        <v>7053.71</v>
      </c>
      <c r="AO74" s="112">
        <v>36461</v>
      </c>
      <c r="AP74" s="112">
        <v>2106.71</v>
      </c>
      <c r="AQ74" s="112">
        <v>43.29</v>
      </c>
      <c r="AR74" s="112">
        <v>2150</v>
      </c>
      <c r="AS74" s="112">
        <v>2106.71</v>
      </c>
      <c r="AT74" s="112">
        <v>43.29</v>
      </c>
      <c r="AU74" s="112">
        <v>2150</v>
      </c>
      <c r="AV74" s="84">
        <v>28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596</v>
      </c>
      <c r="BG74" s="84"/>
      <c r="BH74" s="114" t="s">
        <v>313</v>
      </c>
      <c r="BI74" s="38" t="s">
        <v>110</v>
      </c>
      <c r="BJ74" s="85">
        <v>45856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813</v>
      </c>
    </row>
    <row r="75" spans="1:70" s="113" customFormat="1" ht="15" customHeight="1" x14ac:dyDescent="0.3">
      <c r="A75" s="84">
        <f t="shared" si="1"/>
        <v>71</v>
      </c>
      <c r="B75" s="38" t="s">
        <v>248</v>
      </c>
      <c r="C75" s="38" t="s">
        <v>249</v>
      </c>
      <c r="D75" s="38" t="s">
        <v>346</v>
      </c>
      <c r="E75" s="38" t="s">
        <v>347</v>
      </c>
      <c r="F75" s="38" t="s">
        <v>348</v>
      </c>
      <c r="G75" s="84" t="s">
        <v>349</v>
      </c>
      <c r="H75" s="38" t="s">
        <v>348</v>
      </c>
      <c r="I75" s="84">
        <v>124595</v>
      </c>
      <c r="J75" s="38" t="s">
        <v>592</v>
      </c>
      <c r="K75" s="84">
        <v>124595</v>
      </c>
      <c r="L75" s="84" t="s">
        <v>350</v>
      </c>
      <c r="M75" s="38" t="s">
        <v>351</v>
      </c>
      <c r="N75" s="84">
        <v>210026</v>
      </c>
      <c r="O75" s="84" t="s">
        <v>593</v>
      </c>
      <c r="P75" s="84">
        <v>277680</v>
      </c>
      <c r="Q75" s="38" t="s">
        <v>316</v>
      </c>
      <c r="R75" s="38" t="s">
        <v>254</v>
      </c>
      <c r="S75" s="84" t="s">
        <v>594</v>
      </c>
      <c r="T75" s="84" t="s">
        <v>594</v>
      </c>
      <c r="U75" s="84" t="s">
        <v>261</v>
      </c>
      <c r="V75" s="84" t="s">
        <v>252</v>
      </c>
      <c r="W75" s="84">
        <v>541</v>
      </c>
      <c r="X75" s="38" t="s">
        <v>317</v>
      </c>
      <c r="Y75" s="84">
        <v>349000465</v>
      </c>
      <c r="Z75" s="38" t="s">
        <v>595</v>
      </c>
      <c r="AA75" s="108" t="s">
        <v>434</v>
      </c>
      <c r="AB75" s="84">
        <v>83704</v>
      </c>
      <c r="AC75" s="108" t="s">
        <v>360</v>
      </c>
      <c r="AD75" s="84">
        <v>24</v>
      </c>
      <c r="AE75" s="84" t="s">
        <v>268</v>
      </c>
      <c r="AF75" s="84" t="s">
        <v>269</v>
      </c>
      <c r="AG75" s="108" t="s">
        <v>538</v>
      </c>
      <c r="AH75" s="84" t="s">
        <v>270</v>
      </c>
      <c r="AI75" s="108" t="s">
        <v>524</v>
      </c>
      <c r="AJ75" s="84">
        <v>4432</v>
      </c>
      <c r="AK75" s="84">
        <v>4450</v>
      </c>
      <c r="AL75" s="108" t="s">
        <v>585</v>
      </c>
      <c r="AM75" s="84">
        <v>62739.14</v>
      </c>
      <c r="AN75" s="112">
        <v>21792.86</v>
      </c>
      <c r="AO75" s="112">
        <v>84532</v>
      </c>
      <c r="AP75" s="112">
        <v>20964.86</v>
      </c>
      <c r="AQ75" s="112">
        <v>1285.1400000000001</v>
      </c>
      <c r="AR75" s="112">
        <v>22250</v>
      </c>
      <c r="AS75" s="112">
        <v>20964.86</v>
      </c>
      <c r="AT75" s="112">
        <v>1285.1400000000001</v>
      </c>
      <c r="AU75" s="112">
        <v>22250</v>
      </c>
      <c r="AV75" s="84">
        <v>34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594</v>
      </c>
      <c r="BG75" s="84"/>
      <c r="BH75" s="114" t="s">
        <v>313</v>
      </c>
      <c r="BI75" s="38" t="s">
        <v>110</v>
      </c>
      <c r="BJ75" s="85">
        <v>45859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814</v>
      </c>
    </row>
    <row r="76" spans="1:70" s="113" customFormat="1" ht="15" customHeight="1" x14ac:dyDescent="0.3">
      <c r="A76" s="84">
        <f t="shared" si="1"/>
        <v>72</v>
      </c>
      <c r="B76" s="38" t="s">
        <v>248</v>
      </c>
      <c r="C76" s="38" t="s">
        <v>249</v>
      </c>
      <c r="D76" s="38" t="s">
        <v>346</v>
      </c>
      <c r="E76" s="38" t="s">
        <v>347</v>
      </c>
      <c r="F76" s="38" t="s">
        <v>348</v>
      </c>
      <c r="G76" s="84" t="s">
        <v>349</v>
      </c>
      <c r="H76" s="38" t="s">
        <v>348</v>
      </c>
      <c r="I76" s="84">
        <v>124595</v>
      </c>
      <c r="J76" s="38" t="s">
        <v>592</v>
      </c>
      <c r="K76" s="84">
        <v>124595</v>
      </c>
      <c r="L76" s="84" t="s">
        <v>350</v>
      </c>
      <c r="M76" s="38" t="s">
        <v>351</v>
      </c>
      <c r="N76" s="84">
        <v>210026</v>
      </c>
      <c r="O76" s="84" t="s">
        <v>593</v>
      </c>
      <c r="P76" s="84">
        <v>277680</v>
      </c>
      <c r="Q76" s="38" t="s">
        <v>316</v>
      </c>
      <c r="R76" s="38" t="s">
        <v>603</v>
      </c>
      <c r="S76" s="84" t="s">
        <v>594</v>
      </c>
      <c r="T76" s="84" t="s">
        <v>594</v>
      </c>
      <c r="U76" s="84" t="s">
        <v>261</v>
      </c>
      <c r="V76" s="84" t="s">
        <v>252</v>
      </c>
      <c r="W76" s="84">
        <v>541</v>
      </c>
      <c r="X76" s="38" t="s">
        <v>253</v>
      </c>
      <c r="Y76" s="84">
        <v>351023722</v>
      </c>
      <c r="Z76" s="38" t="s">
        <v>595</v>
      </c>
      <c r="AA76" s="108" t="s">
        <v>484</v>
      </c>
      <c r="AB76" s="84">
        <v>31514</v>
      </c>
      <c r="AC76" s="108" t="s">
        <v>360</v>
      </c>
      <c r="AD76" s="84">
        <v>18</v>
      </c>
      <c r="AE76" s="84" t="s">
        <v>273</v>
      </c>
      <c r="AF76" s="84" t="s">
        <v>269</v>
      </c>
      <c r="AG76" s="108" t="s">
        <v>538</v>
      </c>
      <c r="AH76" s="84" t="s">
        <v>270</v>
      </c>
      <c r="AI76" s="108" t="s">
        <v>488</v>
      </c>
      <c r="AJ76" s="84">
        <v>2061</v>
      </c>
      <c r="AK76" s="84">
        <v>2150</v>
      </c>
      <c r="AL76" s="108" t="s">
        <v>302</v>
      </c>
      <c r="AM76" s="84">
        <v>27345.79</v>
      </c>
      <c r="AN76" s="112">
        <v>6965.21</v>
      </c>
      <c r="AO76" s="112">
        <v>34311</v>
      </c>
      <c r="AP76" s="112">
        <v>4168.21</v>
      </c>
      <c r="AQ76" s="112">
        <v>131.79</v>
      </c>
      <c r="AR76" s="112">
        <v>4300</v>
      </c>
      <c r="AS76" s="112">
        <v>4168.21</v>
      </c>
      <c r="AT76" s="112">
        <v>131.79</v>
      </c>
      <c r="AU76" s="112">
        <v>4300</v>
      </c>
      <c r="AV76" s="84">
        <v>28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594</v>
      </c>
      <c r="BG76" s="84"/>
      <c r="BH76" s="114" t="s">
        <v>313</v>
      </c>
      <c r="BI76" s="38" t="s">
        <v>110</v>
      </c>
      <c r="BJ76" s="85">
        <v>45859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814</v>
      </c>
    </row>
    <row r="77" spans="1:70" s="113" customFormat="1" ht="15" customHeight="1" x14ac:dyDescent="0.3">
      <c r="A77" s="84">
        <f t="shared" si="1"/>
        <v>73</v>
      </c>
      <c r="B77" s="38" t="s">
        <v>248</v>
      </c>
      <c r="C77" s="38" t="s">
        <v>249</v>
      </c>
      <c r="D77" s="38" t="s">
        <v>346</v>
      </c>
      <c r="E77" s="38" t="s">
        <v>347</v>
      </c>
      <c r="F77" s="38" t="s">
        <v>348</v>
      </c>
      <c r="G77" s="84" t="s">
        <v>349</v>
      </c>
      <c r="H77" s="38" t="s">
        <v>348</v>
      </c>
      <c r="I77" s="84">
        <v>124595</v>
      </c>
      <c r="J77" s="38" t="s">
        <v>592</v>
      </c>
      <c r="K77" s="84">
        <v>124595</v>
      </c>
      <c r="L77" s="84" t="s">
        <v>350</v>
      </c>
      <c r="M77" s="38" t="s">
        <v>351</v>
      </c>
      <c r="N77" s="84">
        <v>210026</v>
      </c>
      <c r="O77" s="84" t="s">
        <v>593</v>
      </c>
      <c r="P77" s="84">
        <v>277680</v>
      </c>
      <c r="Q77" s="38" t="s">
        <v>316</v>
      </c>
      <c r="R77" s="38" t="s">
        <v>254</v>
      </c>
      <c r="S77" s="84" t="s">
        <v>667</v>
      </c>
      <c r="T77" s="84" t="s">
        <v>667</v>
      </c>
      <c r="U77" s="84" t="s">
        <v>261</v>
      </c>
      <c r="V77" s="84" t="s">
        <v>252</v>
      </c>
      <c r="W77" s="84">
        <v>541</v>
      </c>
      <c r="X77" s="38" t="s">
        <v>668</v>
      </c>
      <c r="Y77" s="84">
        <v>351162553</v>
      </c>
      <c r="Z77" s="38" t="s">
        <v>669</v>
      </c>
      <c r="AA77" s="108" t="s">
        <v>561</v>
      </c>
      <c r="AB77" s="84">
        <v>65959</v>
      </c>
      <c r="AC77" s="108" t="s">
        <v>360</v>
      </c>
      <c r="AD77" s="84">
        <v>24</v>
      </c>
      <c r="AE77" s="84" t="s">
        <v>275</v>
      </c>
      <c r="AF77" s="84" t="s">
        <v>322</v>
      </c>
      <c r="AG77" s="108" t="s">
        <v>538</v>
      </c>
      <c r="AH77" s="84" t="s">
        <v>308</v>
      </c>
      <c r="AI77" s="108" t="s">
        <v>488</v>
      </c>
      <c r="AJ77" s="84">
        <v>3478</v>
      </c>
      <c r="AK77" s="84">
        <v>3550</v>
      </c>
      <c r="AL77" s="108" t="s">
        <v>600</v>
      </c>
      <c r="AM77" s="84">
        <v>46132.68</v>
      </c>
      <c r="AN77" s="112">
        <v>17695.32</v>
      </c>
      <c r="AO77" s="112">
        <v>63828</v>
      </c>
      <c r="AP77" s="112">
        <v>19826.32</v>
      </c>
      <c r="AQ77" s="112">
        <v>1473.68</v>
      </c>
      <c r="AR77" s="112">
        <v>21300</v>
      </c>
      <c r="AS77" s="112">
        <v>19826.32</v>
      </c>
      <c r="AT77" s="112">
        <v>1473.68</v>
      </c>
      <c r="AU77" s="112">
        <v>21300</v>
      </c>
      <c r="AV77" s="84">
        <v>28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667</v>
      </c>
      <c r="BG77" s="84"/>
      <c r="BH77" s="114" t="s">
        <v>313</v>
      </c>
      <c r="BI77" s="38" t="s">
        <v>110</v>
      </c>
      <c r="BJ77" s="85">
        <v>45859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813</v>
      </c>
    </row>
    <row r="78" spans="1:70" s="113" customFormat="1" ht="15" customHeight="1" x14ac:dyDescent="0.3">
      <c r="A78" s="84">
        <f t="shared" si="1"/>
        <v>74</v>
      </c>
      <c r="B78" s="38" t="s">
        <v>248</v>
      </c>
      <c r="C78" s="38" t="s">
        <v>249</v>
      </c>
      <c r="D78" s="38" t="s">
        <v>346</v>
      </c>
      <c r="E78" s="38" t="s">
        <v>347</v>
      </c>
      <c r="F78" s="38" t="s">
        <v>348</v>
      </c>
      <c r="G78" s="84" t="s">
        <v>349</v>
      </c>
      <c r="H78" s="38" t="s">
        <v>348</v>
      </c>
      <c r="I78" s="84">
        <v>120015</v>
      </c>
      <c r="J78" s="38" t="s">
        <v>368</v>
      </c>
      <c r="K78" s="84">
        <v>120015</v>
      </c>
      <c r="L78" s="84" t="s">
        <v>350</v>
      </c>
      <c r="M78" s="38" t="s">
        <v>351</v>
      </c>
      <c r="N78" s="84">
        <v>202577</v>
      </c>
      <c r="O78" s="84" t="s">
        <v>369</v>
      </c>
      <c r="P78" s="84">
        <v>268285</v>
      </c>
      <c r="Q78" s="38" t="s">
        <v>364</v>
      </c>
      <c r="R78" s="38" t="s">
        <v>326</v>
      </c>
      <c r="S78" s="84" t="s">
        <v>503</v>
      </c>
      <c r="T78" s="84" t="s">
        <v>503</v>
      </c>
      <c r="U78" s="84" t="s">
        <v>251</v>
      </c>
      <c r="V78" s="84" t="s">
        <v>252</v>
      </c>
      <c r="W78" s="84">
        <v>0</v>
      </c>
      <c r="X78" s="38" t="s">
        <v>255</v>
      </c>
      <c r="Y78" s="84">
        <v>25784998</v>
      </c>
      <c r="Z78" s="38" t="s">
        <v>504</v>
      </c>
      <c r="AA78" s="108" t="s">
        <v>339</v>
      </c>
      <c r="AB78" s="84">
        <v>64307</v>
      </c>
      <c r="AC78" s="108" t="s">
        <v>357</v>
      </c>
      <c r="AD78" s="84">
        <v>24</v>
      </c>
      <c r="AE78" s="84" t="s">
        <v>282</v>
      </c>
      <c r="AF78" s="84" t="s">
        <v>289</v>
      </c>
      <c r="AG78" s="108" t="s">
        <v>340</v>
      </c>
      <c r="AH78" s="84" t="s">
        <v>285</v>
      </c>
      <c r="AI78" s="108" t="s">
        <v>339</v>
      </c>
      <c r="AJ78" s="84">
        <v>3300</v>
      </c>
      <c r="AK78" s="84">
        <v>3300</v>
      </c>
      <c r="AL78" s="108" t="s">
        <v>283</v>
      </c>
      <c r="AM78" s="84">
        <v>11962.72</v>
      </c>
      <c r="AN78" s="112">
        <v>925.47</v>
      </c>
      <c r="AO78" s="112">
        <v>12888.19</v>
      </c>
      <c r="AP78" s="112">
        <v>53226.71</v>
      </c>
      <c r="AQ78" s="112">
        <v>9257.09</v>
      </c>
      <c r="AR78" s="112">
        <v>62483.8</v>
      </c>
      <c r="AS78" s="112">
        <v>53227.28</v>
      </c>
      <c r="AT78" s="112">
        <v>9257.09</v>
      </c>
      <c r="AU78" s="112">
        <v>62484.37</v>
      </c>
      <c r="AV78" s="84">
        <v>47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503</v>
      </c>
      <c r="BG78" s="84"/>
      <c r="BH78" s="114" t="s">
        <v>313</v>
      </c>
      <c r="BI78" s="38" t="s">
        <v>110</v>
      </c>
      <c r="BJ78" s="85">
        <v>45859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815</v>
      </c>
    </row>
    <row r="79" spans="1:70" s="113" customFormat="1" ht="15" customHeight="1" x14ac:dyDescent="0.3">
      <c r="A79" s="84">
        <f t="shared" si="1"/>
        <v>75</v>
      </c>
      <c r="B79" s="38" t="s">
        <v>248</v>
      </c>
      <c r="C79" s="38" t="s">
        <v>249</v>
      </c>
      <c r="D79" s="38" t="s">
        <v>346</v>
      </c>
      <c r="E79" s="38" t="s">
        <v>347</v>
      </c>
      <c r="F79" s="38" t="s">
        <v>348</v>
      </c>
      <c r="G79" s="84" t="s">
        <v>349</v>
      </c>
      <c r="H79" s="38" t="s">
        <v>348</v>
      </c>
      <c r="I79" s="84">
        <v>120015</v>
      </c>
      <c r="J79" s="38" t="s">
        <v>368</v>
      </c>
      <c r="K79" s="84">
        <v>120015</v>
      </c>
      <c r="L79" s="84" t="s">
        <v>350</v>
      </c>
      <c r="M79" s="38" t="s">
        <v>351</v>
      </c>
      <c r="N79" s="84">
        <v>202577</v>
      </c>
      <c r="O79" s="84" t="s">
        <v>369</v>
      </c>
      <c r="P79" s="84">
        <v>268285</v>
      </c>
      <c r="Q79" s="38" t="s">
        <v>364</v>
      </c>
      <c r="R79" s="38" t="s">
        <v>326</v>
      </c>
      <c r="S79" s="84" t="s">
        <v>541</v>
      </c>
      <c r="T79" s="84" t="s">
        <v>541</v>
      </c>
      <c r="U79" s="84" t="s">
        <v>256</v>
      </c>
      <c r="V79" s="84" t="s">
        <v>252</v>
      </c>
      <c r="W79" s="84">
        <v>0</v>
      </c>
      <c r="X79" s="38" t="s">
        <v>542</v>
      </c>
      <c r="Y79" s="84">
        <v>29119545</v>
      </c>
      <c r="Z79" s="38" t="s">
        <v>543</v>
      </c>
      <c r="AA79" s="108" t="s">
        <v>527</v>
      </c>
      <c r="AB79" s="84">
        <v>56009</v>
      </c>
      <c r="AC79" s="108" t="s">
        <v>357</v>
      </c>
      <c r="AD79" s="84">
        <v>24</v>
      </c>
      <c r="AE79" s="84" t="s">
        <v>363</v>
      </c>
      <c r="AF79" s="84" t="s">
        <v>269</v>
      </c>
      <c r="AG79" s="108" t="s">
        <v>528</v>
      </c>
      <c r="AH79" s="84" t="s">
        <v>270</v>
      </c>
      <c r="AI79" s="108" t="s">
        <v>527</v>
      </c>
      <c r="AJ79" s="84">
        <v>2900</v>
      </c>
      <c r="AK79" s="84">
        <v>2900</v>
      </c>
      <c r="AL79" s="108" t="s">
        <v>283</v>
      </c>
      <c r="AM79" s="84">
        <v>12329.2</v>
      </c>
      <c r="AN79" s="112">
        <v>1610.45</v>
      </c>
      <c r="AO79" s="112">
        <v>13939.65</v>
      </c>
      <c r="AP79" s="112">
        <v>43679.8</v>
      </c>
      <c r="AQ79" s="112">
        <v>7036.55</v>
      </c>
      <c r="AR79" s="112">
        <v>50716.35</v>
      </c>
      <c r="AS79" s="112">
        <v>43679.8</v>
      </c>
      <c r="AT79" s="112">
        <v>7036.55</v>
      </c>
      <c r="AU79" s="112">
        <v>50716.35</v>
      </c>
      <c r="AV79" s="84">
        <v>48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541</v>
      </c>
      <c r="BG79" s="84"/>
      <c r="BH79" s="114" t="s">
        <v>313</v>
      </c>
      <c r="BI79" s="38" t="s">
        <v>110</v>
      </c>
      <c r="BJ79" s="85">
        <v>45859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815</v>
      </c>
    </row>
    <row r="80" spans="1:70" s="113" customFormat="1" ht="15" customHeight="1" x14ac:dyDescent="0.3">
      <c r="A80" s="84">
        <f t="shared" si="1"/>
        <v>76</v>
      </c>
      <c r="B80" s="38" t="s">
        <v>248</v>
      </c>
      <c r="C80" s="38" t="s">
        <v>249</v>
      </c>
      <c r="D80" s="38" t="s">
        <v>346</v>
      </c>
      <c r="E80" s="38" t="s">
        <v>347</v>
      </c>
      <c r="F80" s="38" t="s">
        <v>348</v>
      </c>
      <c r="G80" s="84" t="s">
        <v>349</v>
      </c>
      <c r="H80" s="38" t="s">
        <v>348</v>
      </c>
      <c r="I80" s="84">
        <v>120015</v>
      </c>
      <c r="J80" s="38" t="s">
        <v>368</v>
      </c>
      <c r="K80" s="84">
        <v>120015</v>
      </c>
      <c r="L80" s="84" t="s">
        <v>350</v>
      </c>
      <c r="M80" s="38" t="s">
        <v>351</v>
      </c>
      <c r="N80" s="84">
        <v>202577</v>
      </c>
      <c r="O80" s="84" t="s">
        <v>369</v>
      </c>
      <c r="P80" s="84">
        <v>268285</v>
      </c>
      <c r="Q80" s="38" t="s">
        <v>364</v>
      </c>
      <c r="R80" s="38" t="s">
        <v>603</v>
      </c>
      <c r="S80" s="84" t="s">
        <v>612</v>
      </c>
      <c r="T80" s="84" t="s">
        <v>612</v>
      </c>
      <c r="U80" s="84" t="s">
        <v>261</v>
      </c>
      <c r="V80" s="84" t="s">
        <v>252</v>
      </c>
      <c r="W80" s="84">
        <v>541</v>
      </c>
      <c r="X80" s="38" t="s">
        <v>253</v>
      </c>
      <c r="Y80" s="84">
        <v>350003920</v>
      </c>
      <c r="Z80" s="38" t="s">
        <v>613</v>
      </c>
      <c r="AA80" s="108" t="s">
        <v>614</v>
      </c>
      <c r="AB80" s="84">
        <v>30934</v>
      </c>
      <c r="AC80" s="108" t="s">
        <v>357</v>
      </c>
      <c r="AD80" s="84">
        <v>12</v>
      </c>
      <c r="AE80" s="84" t="s">
        <v>273</v>
      </c>
      <c r="AF80" s="84" t="s">
        <v>289</v>
      </c>
      <c r="AG80" s="108" t="s">
        <v>340</v>
      </c>
      <c r="AH80" s="84" t="s">
        <v>285</v>
      </c>
      <c r="AI80" s="108" t="s">
        <v>546</v>
      </c>
      <c r="AJ80" s="84">
        <v>3259</v>
      </c>
      <c r="AK80" s="84">
        <v>2950</v>
      </c>
      <c r="AL80" s="108" t="s">
        <v>588</v>
      </c>
      <c r="AM80" s="84">
        <v>25298.57</v>
      </c>
      <c r="AN80" s="112">
        <v>4713.67</v>
      </c>
      <c r="AO80" s="112">
        <v>30012.240000000002</v>
      </c>
      <c r="AP80" s="112">
        <v>5635.43</v>
      </c>
      <c r="AQ80" s="112">
        <v>61.33</v>
      </c>
      <c r="AR80" s="112">
        <v>5696.76</v>
      </c>
      <c r="AS80" s="112">
        <v>5635.43</v>
      </c>
      <c r="AT80" s="112">
        <v>61.33</v>
      </c>
      <c r="AU80" s="112">
        <v>5696.76</v>
      </c>
      <c r="AV80" s="84">
        <v>30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612</v>
      </c>
      <c r="BG80" s="84"/>
      <c r="BH80" s="114" t="s">
        <v>313</v>
      </c>
      <c r="BI80" s="38" t="s">
        <v>110</v>
      </c>
      <c r="BJ80" s="85">
        <v>45859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815</v>
      </c>
    </row>
    <row r="81" spans="1:70" s="113" customFormat="1" ht="15" customHeight="1" x14ac:dyDescent="0.3">
      <c r="A81" s="84">
        <f t="shared" si="1"/>
        <v>77</v>
      </c>
      <c r="B81" s="38" t="s">
        <v>248</v>
      </c>
      <c r="C81" s="38" t="s">
        <v>249</v>
      </c>
      <c r="D81" s="38" t="s">
        <v>346</v>
      </c>
      <c r="E81" s="38" t="s">
        <v>347</v>
      </c>
      <c r="F81" s="38" t="s">
        <v>348</v>
      </c>
      <c r="G81" s="84" t="s">
        <v>349</v>
      </c>
      <c r="H81" s="38" t="s">
        <v>348</v>
      </c>
      <c r="I81" s="84">
        <v>120015</v>
      </c>
      <c r="J81" s="38" t="s">
        <v>368</v>
      </c>
      <c r="K81" s="84">
        <v>120015</v>
      </c>
      <c r="L81" s="84" t="s">
        <v>350</v>
      </c>
      <c r="M81" s="38" t="s">
        <v>351</v>
      </c>
      <c r="N81" s="84">
        <v>202577</v>
      </c>
      <c r="O81" s="84" t="s">
        <v>369</v>
      </c>
      <c r="P81" s="84">
        <v>631791</v>
      </c>
      <c r="Q81" s="38" t="s">
        <v>435</v>
      </c>
      <c r="R81" s="38" t="s">
        <v>258</v>
      </c>
      <c r="S81" s="84" t="s">
        <v>462</v>
      </c>
      <c r="T81" s="84" t="s">
        <v>462</v>
      </c>
      <c r="U81" s="84" t="s">
        <v>251</v>
      </c>
      <c r="V81" s="84" t="s">
        <v>252</v>
      </c>
      <c r="W81" s="84">
        <v>0</v>
      </c>
      <c r="X81" s="38" t="s">
        <v>255</v>
      </c>
      <c r="Y81" s="84">
        <v>20233363</v>
      </c>
      <c r="Z81" s="38" t="s">
        <v>463</v>
      </c>
      <c r="AA81" s="108" t="s">
        <v>438</v>
      </c>
      <c r="AB81" s="84">
        <v>29975</v>
      </c>
      <c r="AC81" s="108" t="s">
        <v>357</v>
      </c>
      <c r="AD81" s="84">
        <v>18</v>
      </c>
      <c r="AE81" s="84" t="s">
        <v>363</v>
      </c>
      <c r="AF81" s="84" t="s">
        <v>294</v>
      </c>
      <c r="AG81" s="108" t="s">
        <v>439</v>
      </c>
      <c r="AH81" s="84" t="s">
        <v>298</v>
      </c>
      <c r="AI81" s="108" t="s">
        <v>438</v>
      </c>
      <c r="AJ81" s="84">
        <v>2000</v>
      </c>
      <c r="AK81" s="84">
        <v>2000</v>
      </c>
      <c r="AL81" s="108" t="s">
        <v>358</v>
      </c>
      <c r="AM81" s="84">
        <v>13991.92</v>
      </c>
      <c r="AN81" s="112">
        <v>801</v>
      </c>
      <c r="AO81" s="112">
        <v>14792.92</v>
      </c>
      <c r="AP81" s="112">
        <v>20532.330000000002</v>
      </c>
      <c r="AQ81" s="112">
        <v>1940.26</v>
      </c>
      <c r="AR81" s="112">
        <v>22472.59</v>
      </c>
      <c r="AS81" s="112">
        <v>18815.080000000002</v>
      </c>
      <c r="AT81" s="112">
        <v>1940.26</v>
      </c>
      <c r="AU81" s="112">
        <v>20755.34</v>
      </c>
      <c r="AV81" s="84">
        <v>47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462</v>
      </c>
      <c r="BG81" s="84"/>
      <c r="BH81" s="114" t="s">
        <v>313</v>
      </c>
      <c r="BI81" s="38" t="s">
        <v>110</v>
      </c>
      <c r="BJ81" s="85">
        <v>45859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815</v>
      </c>
    </row>
    <row r="82" spans="1:70" s="113" customFormat="1" ht="15" customHeight="1" x14ac:dyDescent="0.3">
      <c r="A82" s="84">
        <f t="shared" si="1"/>
        <v>78</v>
      </c>
      <c r="B82" s="38" t="s">
        <v>248</v>
      </c>
      <c r="C82" s="38" t="s">
        <v>249</v>
      </c>
      <c r="D82" s="38" t="s">
        <v>346</v>
      </c>
      <c r="E82" s="38" t="s">
        <v>347</v>
      </c>
      <c r="F82" s="38" t="s">
        <v>348</v>
      </c>
      <c r="G82" s="84" t="s">
        <v>349</v>
      </c>
      <c r="H82" s="38" t="s">
        <v>348</v>
      </c>
      <c r="I82" s="84">
        <v>120015</v>
      </c>
      <c r="J82" s="38" t="s">
        <v>368</v>
      </c>
      <c r="K82" s="84">
        <v>120015</v>
      </c>
      <c r="L82" s="84" t="s">
        <v>350</v>
      </c>
      <c r="M82" s="38" t="s">
        <v>351</v>
      </c>
      <c r="N82" s="84">
        <v>202577</v>
      </c>
      <c r="O82" s="84" t="s">
        <v>369</v>
      </c>
      <c r="P82" s="84">
        <v>631791</v>
      </c>
      <c r="Q82" s="38" t="s">
        <v>435</v>
      </c>
      <c r="R82" s="38" t="s">
        <v>326</v>
      </c>
      <c r="S82" s="84" t="s">
        <v>462</v>
      </c>
      <c r="T82" s="84" t="s">
        <v>462</v>
      </c>
      <c r="U82" s="84" t="s">
        <v>251</v>
      </c>
      <c r="V82" s="84" t="s">
        <v>252</v>
      </c>
      <c r="W82" s="84">
        <v>0</v>
      </c>
      <c r="X82" s="38" t="s">
        <v>255</v>
      </c>
      <c r="Y82" s="84">
        <v>29119546</v>
      </c>
      <c r="Z82" s="38" t="s">
        <v>463</v>
      </c>
      <c r="AA82" s="108" t="s">
        <v>339</v>
      </c>
      <c r="AB82" s="84">
        <v>64307</v>
      </c>
      <c r="AC82" s="108" t="s">
        <v>357</v>
      </c>
      <c r="AD82" s="84">
        <v>24</v>
      </c>
      <c r="AE82" s="84" t="s">
        <v>359</v>
      </c>
      <c r="AF82" s="84" t="s">
        <v>294</v>
      </c>
      <c r="AG82" s="108" t="s">
        <v>439</v>
      </c>
      <c r="AH82" s="84" t="s">
        <v>298</v>
      </c>
      <c r="AI82" s="108" t="s">
        <v>339</v>
      </c>
      <c r="AJ82" s="84">
        <v>3300</v>
      </c>
      <c r="AK82" s="84">
        <v>3300</v>
      </c>
      <c r="AL82" s="108" t="s">
        <v>295</v>
      </c>
      <c r="AM82" s="84">
        <v>6557.77</v>
      </c>
      <c r="AN82" s="112">
        <v>0</v>
      </c>
      <c r="AO82" s="112">
        <v>6557.77</v>
      </c>
      <c r="AP82" s="112">
        <v>62969.14</v>
      </c>
      <c r="AQ82" s="112">
        <v>13971.77</v>
      </c>
      <c r="AR82" s="112">
        <v>76940.91</v>
      </c>
      <c r="AS82" s="112">
        <v>62969.23</v>
      </c>
      <c r="AT82" s="112">
        <v>13971.77</v>
      </c>
      <c r="AU82" s="112">
        <v>76941</v>
      </c>
      <c r="AV82" s="84">
        <v>48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462</v>
      </c>
      <c r="BG82" s="84"/>
      <c r="BH82" s="114" t="s">
        <v>313</v>
      </c>
      <c r="BI82" s="38" t="s">
        <v>110</v>
      </c>
      <c r="BJ82" s="85">
        <v>45859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815</v>
      </c>
    </row>
    <row r="83" spans="1:70" s="113" customFormat="1" ht="15" customHeight="1" x14ac:dyDescent="0.3">
      <c r="A83" s="84">
        <f t="shared" si="1"/>
        <v>79</v>
      </c>
      <c r="B83" s="38" t="s">
        <v>248</v>
      </c>
      <c r="C83" s="38" t="s">
        <v>249</v>
      </c>
      <c r="D83" s="38" t="s">
        <v>346</v>
      </c>
      <c r="E83" s="38" t="s">
        <v>347</v>
      </c>
      <c r="F83" s="38" t="s">
        <v>348</v>
      </c>
      <c r="G83" s="84" t="s">
        <v>349</v>
      </c>
      <c r="H83" s="38" t="s">
        <v>348</v>
      </c>
      <c r="I83" s="84">
        <v>120015</v>
      </c>
      <c r="J83" s="38" t="s">
        <v>368</v>
      </c>
      <c r="K83" s="84">
        <v>120015</v>
      </c>
      <c r="L83" s="84" t="s">
        <v>350</v>
      </c>
      <c r="M83" s="38" t="s">
        <v>351</v>
      </c>
      <c r="N83" s="84">
        <v>202577</v>
      </c>
      <c r="O83" s="84" t="s">
        <v>369</v>
      </c>
      <c r="P83" s="84">
        <v>631791</v>
      </c>
      <c r="Q83" s="38" t="s">
        <v>435</v>
      </c>
      <c r="R83" s="38" t="s">
        <v>315</v>
      </c>
      <c r="S83" s="84" t="s">
        <v>462</v>
      </c>
      <c r="T83" s="84" t="s">
        <v>462</v>
      </c>
      <c r="U83" s="84" t="s">
        <v>251</v>
      </c>
      <c r="V83" s="84" t="s">
        <v>252</v>
      </c>
      <c r="W83" s="84">
        <v>0</v>
      </c>
      <c r="X83" s="38" t="s">
        <v>253</v>
      </c>
      <c r="Y83" s="84">
        <v>31213364</v>
      </c>
      <c r="Z83" s="38" t="s">
        <v>463</v>
      </c>
      <c r="AA83" s="108" t="s">
        <v>342</v>
      </c>
      <c r="AB83" s="84">
        <v>10260</v>
      </c>
      <c r="AC83" s="108" t="s">
        <v>357</v>
      </c>
      <c r="AD83" s="84">
        <v>19</v>
      </c>
      <c r="AE83" s="84" t="s">
        <v>359</v>
      </c>
      <c r="AF83" s="84" t="s">
        <v>294</v>
      </c>
      <c r="AG83" s="108" t="s">
        <v>439</v>
      </c>
      <c r="AH83" s="84" t="s">
        <v>298</v>
      </c>
      <c r="AI83" s="108" t="s">
        <v>342</v>
      </c>
      <c r="AJ83" s="84">
        <v>650</v>
      </c>
      <c r="AK83" s="84">
        <v>650</v>
      </c>
      <c r="AL83" s="108" t="s">
        <v>283</v>
      </c>
      <c r="AM83" s="84">
        <v>3223.99</v>
      </c>
      <c r="AN83" s="112">
        <v>186.5</v>
      </c>
      <c r="AO83" s="112">
        <v>3410.49</v>
      </c>
      <c r="AP83" s="112">
        <v>7036.01</v>
      </c>
      <c r="AQ83" s="112">
        <v>500.99</v>
      </c>
      <c r="AR83" s="112">
        <v>7537</v>
      </c>
      <c r="AS83" s="112">
        <v>7036.01</v>
      </c>
      <c r="AT83" s="112">
        <v>500.99</v>
      </c>
      <c r="AU83" s="112">
        <v>7537</v>
      </c>
      <c r="AV83" s="84">
        <v>47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462</v>
      </c>
      <c r="BG83" s="84"/>
      <c r="BH83" s="114" t="s">
        <v>313</v>
      </c>
      <c r="BI83" s="38" t="s">
        <v>110</v>
      </c>
      <c r="BJ83" s="85">
        <v>45859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815</v>
      </c>
    </row>
    <row r="84" spans="1:70" s="113" customFormat="1" ht="15" customHeight="1" x14ac:dyDescent="0.3">
      <c r="A84" s="84">
        <f t="shared" si="1"/>
        <v>80</v>
      </c>
      <c r="B84" s="38" t="s">
        <v>248</v>
      </c>
      <c r="C84" s="38" t="s">
        <v>249</v>
      </c>
      <c r="D84" s="38" t="s">
        <v>346</v>
      </c>
      <c r="E84" s="38" t="s">
        <v>347</v>
      </c>
      <c r="F84" s="38" t="s">
        <v>348</v>
      </c>
      <c r="G84" s="84" t="s">
        <v>349</v>
      </c>
      <c r="H84" s="38" t="s">
        <v>348</v>
      </c>
      <c r="I84" s="84">
        <v>120015</v>
      </c>
      <c r="J84" s="38" t="s">
        <v>368</v>
      </c>
      <c r="K84" s="84">
        <v>120015</v>
      </c>
      <c r="L84" s="84" t="s">
        <v>350</v>
      </c>
      <c r="M84" s="38" t="s">
        <v>351</v>
      </c>
      <c r="N84" s="84">
        <v>202577</v>
      </c>
      <c r="O84" s="84" t="s">
        <v>369</v>
      </c>
      <c r="P84" s="84">
        <v>268285</v>
      </c>
      <c r="Q84" s="38" t="s">
        <v>364</v>
      </c>
      <c r="R84" s="38" t="s">
        <v>250</v>
      </c>
      <c r="S84" s="84" t="s">
        <v>370</v>
      </c>
      <c r="T84" s="84" t="s">
        <v>370</v>
      </c>
      <c r="U84" s="84" t="s">
        <v>256</v>
      </c>
      <c r="V84" s="84" t="s">
        <v>252</v>
      </c>
      <c r="W84" s="84">
        <v>0</v>
      </c>
      <c r="X84" s="38" t="s">
        <v>260</v>
      </c>
      <c r="Y84" s="84">
        <v>13079935</v>
      </c>
      <c r="Z84" s="38" t="s">
        <v>265</v>
      </c>
      <c r="AA84" s="108" t="s">
        <v>371</v>
      </c>
      <c r="AB84" s="84">
        <v>39360</v>
      </c>
      <c r="AC84" s="108" t="s">
        <v>357</v>
      </c>
      <c r="AD84" s="84">
        <v>55</v>
      </c>
      <c r="AE84" s="84" t="s">
        <v>288</v>
      </c>
      <c r="AF84" s="84" t="s">
        <v>284</v>
      </c>
      <c r="AG84" s="108" t="s">
        <v>372</v>
      </c>
      <c r="AH84" s="84" t="s">
        <v>270</v>
      </c>
      <c r="AI84" s="108" t="s">
        <v>371</v>
      </c>
      <c r="AJ84" s="84">
        <v>0</v>
      </c>
      <c r="AK84" s="84">
        <v>0</v>
      </c>
      <c r="AL84" s="108" t="s">
        <v>283</v>
      </c>
      <c r="AM84" s="84">
        <v>31742.080000000002</v>
      </c>
      <c r="AN84" s="112">
        <v>350.75</v>
      </c>
      <c r="AO84" s="112">
        <v>32092.83</v>
      </c>
      <c r="AP84" s="112">
        <v>7957.92</v>
      </c>
      <c r="AQ84" s="112">
        <v>0</v>
      </c>
      <c r="AR84" s="112">
        <v>7957.92</v>
      </c>
      <c r="AS84" s="112">
        <v>7958.86</v>
      </c>
      <c r="AT84" s="112">
        <v>0</v>
      </c>
      <c r="AU84" s="112">
        <v>7958.86</v>
      </c>
      <c r="AV84" s="84">
        <v>89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370</v>
      </c>
      <c r="BG84" s="84"/>
      <c r="BH84" s="114" t="s">
        <v>313</v>
      </c>
      <c r="BI84" s="38" t="s">
        <v>110</v>
      </c>
      <c r="BJ84" s="85">
        <v>45859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815</v>
      </c>
    </row>
    <row r="85" spans="1:70" s="113" customFormat="1" ht="15" customHeight="1" x14ac:dyDescent="0.3">
      <c r="A85" s="84">
        <f t="shared" si="1"/>
        <v>81</v>
      </c>
      <c r="B85" s="38" t="s">
        <v>248</v>
      </c>
      <c r="C85" s="38" t="s">
        <v>249</v>
      </c>
      <c r="D85" s="38" t="s">
        <v>346</v>
      </c>
      <c r="E85" s="38" t="s">
        <v>347</v>
      </c>
      <c r="F85" s="38" t="s">
        <v>348</v>
      </c>
      <c r="G85" s="84" t="s">
        <v>349</v>
      </c>
      <c r="H85" s="38" t="s">
        <v>348</v>
      </c>
      <c r="I85" s="84">
        <v>120015</v>
      </c>
      <c r="J85" s="38" t="s">
        <v>368</v>
      </c>
      <c r="K85" s="84">
        <v>120015</v>
      </c>
      <c r="L85" s="84" t="s">
        <v>350</v>
      </c>
      <c r="M85" s="38" t="s">
        <v>351</v>
      </c>
      <c r="N85" s="84">
        <v>202577</v>
      </c>
      <c r="O85" s="84" t="s">
        <v>369</v>
      </c>
      <c r="P85" s="84">
        <v>268285</v>
      </c>
      <c r="Q85" s="38" t="s">
        <v>364</v>
      </c>
      <c r="R85" s="38" t="s">
        <v>326</v>
      </c>
      <c r="S85" s="84" t="s">
        <v>525</v>
      </c>
      <c r="T85" s="84" t="s">
        <v>525</v>
      </c>
      <c r="U85" s="84" t="s">
        <v>251</v>
      </c>
      <c r="V85" s="84" t="s">
        <v>252</v>
      </c>
      <c r="W85" s="84">
        <v>0</v>
      </c>
      <c r="X85" s="38" t="s">
        <v>253</v>
      </c>
      <c r="Y85" s="84">
        <v>28997845</v>
      </c>
      <c r="Z85" s="38" t="s">
        <v>526</v>
      </c>
      <c r="AA85" s="108" t="s">
        <v>527</v>
      </c>
      <c r="AB85" s="84">
        <v>79793</v>
      </c>
      <c r="AC85" s="108" t="s">
        <v>357</v>
      </c>
      <c r="AD85" s="84">
        <v>30</v>
      </c>
      <c r="AE85" s="84" t="s">
        <v>268</v>
      </c>
      <c r="AF85" s="84" t="s">
        <v>284</v>
      </c>
      <c r="AG85" s="108" t="s">
        <v>528</v>
      </c>
      <c r="AH85" s="84" t="s">
        <v>285</v>
      </c>
      <c r="AI85" s="108" t="s">
        <v>527</v>
      </c>
      <c r="AJ85" s="84">
        <v>3450</v>
      </c>
      <c r="AK85" s="84">
        <v>3450</v>
      </c>
      <c r="AL85" s="108" t="s">
        <v>283</v>
      </c>
      <c r="AM85" s="84">
        <v>3721.83</v>
      </c>
      <c r="AN85" s="112">
        <v>280.66000000000003</v>
      </c>
      <c r="AO85" s="112">
        <v>4002.49</v>
      </c>
      <c r="AP85" s="112">
        <v>79478.81</v>
      </c>
      <c r="AQ85" s="112">
        <v>22023.86</v>
      </c>
      <c r="AR85" s="112">
        <v>101502.67</v>
      </c>
      <c r="AS85" s="112">
        <v>79479.17</v>
      </c>
      <c r="AT85" s="112">
        <v>22023.86</v>
      </c>
      <c r="AU85" s="112">
        <v>101503.03</v>
      </c>
      <c r="AV85" s="84">
        <v>47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525</v>
      </c>
      <c r="BG85" s="84"/>
      <c r="BH85" s="114" t="s">
        <v>313</v>
      </c>
      <c r="BI85" s="38" t="s">
        <v>110</v>
      </c>
      <c r="BJ85" s="85">
        <v>45859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815</v>
      </c>
    </row>
    <row r="86" spans="1:70" s="113" customFormat="1" ht="15" customHeight="1" x14ac:dyDescent="0.3">
      <c r="A86" s="84">
        <f t="shared" si="1"/>
        <v>82</v>
      </c>
      <c r="B86" s="38" t="s">
        <v>248</v>
      </c>
      <c r="C86" s="38" t="s">
        <v>249</v>
      </c>
      <c r="D86" s="38" t="s">
        <v>346</v>
      </c>
      <c r="E86" s="38" t="s">
        <v>347</v>
      </c>
      <c r="F86" s="38" t="s">
        <v>348</v>
      </c>
      <c r="G86" s="84" t="s">
        <v>349</v>
      </c>
      <c r="H86" s="38" t="s">
        <v>348</v>
      </c>
      <c r="I86" s="84">
        <v>120015</v>
      </c>
      <c r="J86" s="38" t="s">
        <v>368</v>
      </c>
      <c r="K86" s="84">
        <v>120015</v>
      </c>
      <c r="L86" s="84" t="s">
        <v>350</v>
      </c>
      <c r="M86" s="38" t="s">
        <v>351</v>
      </c>
      <c r="N86" s="84">
        <v>202577</v>
      </c>
      <c r="O86" s="84" t="s">
        <v>369</v>
      </c>
      <c r="P86" s="84">
        <v>268285</v>
      </c>
      <c r="Q86" s="38" t="s">
        <v>364</v>
      </c>
      <c r="R86" s="38" t="s">
        <v>326</v>
      </c>
      <c r="S86" s="84" t="s">
        <v>544</v>
      </c>
      <c r="T86" s="84" t="s">
        <v>544</v>
      </c>
      <c r="U86" s="84" t="s">
        <v>251</v>
      </c>
      <c r="V86" s="84" t="s">
        <v>252</v>
      </c>
      <c r="W86" s="84">
        <v>0</v>
      </c>
      <c r="X86" s="38" t="s">
        <v>255</v>
      </c>
      <c r="Y86" s="84">
        <v>29374849</v>
      </c>
      <c r="Z86" s="38" t="s">
        <v>377</v>
      </c>
      <c r="AA86" s="108" t="s">
        <v>339</v>
      </c>
      <c r="AB86" s="84">
        <v>64307</v>
      </c>
      <c r="AC86" s="108" t="s">
        <v>357</v>
      </c>
      <c r="AD86" s="84">
        <v>24</v>
      </c>
      <c r="AE86" s="84" t="s">
        <v>288</v>
      </c>
      <c r="AF86" s="84" t="s">
        <v>276</v>
      </c>
      <c r="AG86" s="108" t="s">
        <v>340</v>
      </c>
      <c r="AH86" s="84" t="s">
        <v>270</v>
      </c>
      <c r="AI86" s="108" t="s">
        <v>339</v>
      </c>
      <c r="AJ86" s="84">
        <v>3300</v>
      </c>
      <c r="AK86" s="84">
        <v>3300</v>
      </c>
      <c r="AL86" s="108" t="s">
        <v>323</v>
      </c>
      <c r="AM86" s="84">
        <v>22127.69</v>
      </c>
      <c r="AN86" s="112">
        <v>4101.78</v>
      </c>
      <c r="AO86" s="112">
        <v>26229.47</v>
      </c>
      <c r="AP86" s="112">
        <v>42386.17</v>
      </c>
      <c r="AQ86" s="112">
        <v>5193.6899999999996</v>
      </c>
      <c r="AR86" s="112">
        <v>47579.86</v>
      </c>
      <c r="AS86" s="112">
        <v>42386.31</v>
      </c>
      <c r="AT86" s="112">
        <v>5193.6899999999996</v>
      </c>
      <c r="AU86" s="112">
        <v>47580</v>
      </c>
      <c r="AV86" s="84">
        <v>47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544</v>
      </c>
      <c r="BG86" s="84"/>
      <c r="BH86" s="114" t="s">
        <v>313</v>
      </c>
      <c r="BI86" s="38" t="s">
        <v>110</v>
      </c>
      <c r="BJ86" s="85">
        <v>45859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815</v>
      </c>
    </row>
    <row r="87" spans="1:70" s="113" customFormat="1" ht="15" customHeight="1" x14ac:dyDescent="0.3">
      <c r="A87" s="84">
        <f t="shared" si="1"/>
        <v>83</v>
      </c>
      <c r="B87" s="38" t="s">
        <v>248</v>
      </c>
      <c r="C87" s="38" t="s">
        <v>249</v>
      </c>
      <c r="D87" s="38" t="s">
        <v>346</v>
      </c>
      <c r="E87" s="38" t="s">
        <v>347</v>
      </c>
      <c r="F87" s="38" t="s">
        <v>348</v>
      </c>
      <c r="G87" s="84" t="s">
        <v>349</v>
      </c>
      <c r="H87" s="38" t="s">
        <v>348</v>
      </c>
      <c r="I87" s="84">
        <v>120015</v>
      </c>
      <c r="J87" s="38" t="s">
        <v>368</v>
      </c>
      <c r="K87" s="84">
        <v>120015</v>
      </c>
      <c r="L87" s="84" t="s">
        <v>350</v>
      </c>
      <c r="M87" s="38" t="s">
        <v>351</v>
      </c>
      <c r="N87" s="84">
        <v>202577</v>
      </c>
      <c r="O87" s="84" t="s">
        <v>369</v>
      </c>
      <c r="P87" s="84">
        <v>268285</v>
      </c>
      <c r="Q87" s="38" t="s">
        <v>364</v>
      </c>
      <c r="R87" s="38" t="s">
        <v>326</v>
      </c>
      <c r="S87" s="84" t="s">
        <v>531</v>
      </c>
      <c r="T87" s="84" t="s">
        <v>531</v>
      </c>
      <c r="U87" s="84" t="s">
        <v>251</v>
      </c>
      <c r="V87" s="84" t="s">
        <v>252</v>
      </c>
      <c r="W87" s="84">
        <v>0</v>
      </c>
      <c r="X87" s="38" t="s">
        <v>253</v>
      </c>
      <c r="Y87" s="84">
        <v>28997989</v>
      </c>
      <c r="Z87" s="38" t="s">
        <v>532</v>
      </c>
      <c r="AA87" s="108" t="s">
        <v>527</v>
      </c>
      <c r="AB87" s="84">
        <v>79793</v>
      </c>
      <c r="AC87" s="108" t="s">
        <v>357</v>
      </c>
      <c r="AD87" s="84">
        <v>30</v>
      </c>
      <c r="AE87" s="84" t="s">
        <v>320</v>
      </c>
      <c r="AF87" s="84" t="s">
        <v>304</v>
      </c>
      <c r="AG87" s="108" t="s">
        <v>528</v>
      </c>
      <c r="AH87" s="84" t="s">
        <v>270</v>
      </c>
      <c r="AI87" s="108" t="s">
        <v>527</v>
      </c>
      <c r="AJ87" s="84">
        <v>3450</v>
      </c>
      <c r="AK87" s="84">
        <v>3450</v>
      </c>
      <c r="AL87" s="108" t="s">
        <v>283</v>
      </c>
      <c r="AM87" s="84">
        <v>10350.629999999999</v>
      </c>
      <c r="AN87" s="112">
        <v>0</v>
      </c>
      <c r="AO87" s="112">
        <v>10350.629999999999</v>
      </c>
      <c r="AP87" s="112">
        <v>69442.37</v>
      </c>
      <c r="AQ87" s="112">
        <v>17041</v>
      </c>
      <c r="AR87" s="112">
        <v>86483.37</v>
      </c>
      <c r="AS87" s="112">
        <v>69442.37</v>
      </c>
      <c r="AT87" s="112">
        <v>17041</v>
      </c>
      <c r="AU87" s="112">
        <v>86483.37</v>
      </c>
      <c r="AV87" s="84">
        <v>48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531</v>
      </c>
      <c r="BG87" s="84"/>
      <c r="BH87" s="114" t="s">
        <v>313</v>
      </c>
      <c r="BI87" s="38" t="s">
        <v>110</v>
      </c>
      <c r="BJ87" s="85">
        <v>45859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815</v>
      </c>
    </row>
    <row r="88" spans="1:70" s="113" customFormat="1" ht="15" customHeight="1" x14ac:dyDescent="0.3">
      <c r="A88" s="84">
        <f t="shared" si="1"/>
        <v>84</v>
      </c>
      <c r="B88" s="38" t="s">
        <v>248</v>
      </c>
      <c r="C88" s="38" t="s">
        <v>249</v>
      </c>
      <c r="D88" s="38" t="s">
        <v>346</v>
      </c>
      <c r="E88" s="38" t="s">
        <v>347</v>
      </c>
      <c r="F88" s="38" t="s">
        <v>348</v>
      </c>
      <c r="G88" s="84" t="s">
        <v>349</v>
      </c>
      <c r="H88" s="38" t="s">
        <v>348</v>
      </c>
      <c r="I88" s="84">
        <v>120015</v>
      </c>
      <c r="J88" s="38" t="s">
        <v>368</v>
      </c>
      <c r="K88" s="84">
        <v>120015</v>
      </c>
      <c r="L88" s="84" t="s">
        <v>350</v>
      </c>
      <c r="M88" s="38" t="s">
        <v>351</v>
      </c>
      <c r="N88" s="84">
        <v>202577</v>
      </c>
      <c r="O88" s="84" t="s">
        <v>369</v>
      </c>
      <c r="P88" s="84">
        <v>268285</v>
      </c>
      <c r="Q88" s="38" t="s">
        <v>364</v>
      </c>
      <c r="R88" s="38" t="s">
        <v>326</v>
      </c>
      <c r="S88" s="84" t="s">
        <v>529</v>
      </c>
      <c r="T88" s="84" t="s">
        <v>529</v>
      </c>
      <c r="U88" s="84" t="s">
        <v>251</v>
      </c>
      <c r="V88" s="84" t="s">
        <v>252</v>
      </c>
      <c r="W88" s="84">
        <v>0</v>
      </c>
      <c r="X88" s="38" t="s">
        <v>253</v>
      </c>
      <c r="Y88" s="84">
        <v>28997846</v>
      </c>
      <c r="Z88" s="38" t="s">
        <v>530</v>
      </c>
      <c r="AA88" s="108" t="s">
        <v>527</v>
      </c>
      <c r="AB88" s="84">
        <v>79793</v>
      </c>
      <c r="AC88" s="108" t="s">
        <v>357</v>
      </c>
      <c r="AD88" s="84">
        <v>30</v>
      </c>
      <c r="AE88" s="84" t="s">
        <v>320</v>
      </c>
      <c r="AF88" s="84" t="s">
        <v>304</v>
      </c>
      <c r="AG88" s="108" t="s">
        <v>528</v>
      </c>
      <c r="AH88" s="84" t="s">
        <v>270</v>
      </c>
      <c r="AI88" s="108" t="s">
        <v>527</v>
      </c>
      <c r="AJ88" s="84">
        <v>3450</v>
      </c>
      <c r="AK88" s="84">
        <v>3450</v>
      </c>
      <c r="AL88" s="108" t="s">
        <v>283</v>
      </c>
      <c r="AM88" s="84">
        <v>5091.08</v>
      </c>
      <c r="AN88" s="112">
        <v>2789.06</v>
      </c>
      <c r="AO88" s="112">
        <v>7880.14</v>
      </c>
      <c r="AP88" s="112">
        <v>76741.34</v>
      </c>
      <c r="AQ88" s="112">
        <v>20850.97</v>
      </c>
      <c r="AR88" s="112">
        <v>97592.31</v>
      </c>
      <c r="AS88" s="112">
        <v>76741.919999999998</v>
      </c>
      <c r="AT88" s="112">
        <v>20850.97</v>
      </c>
      <c r="AU88" s="112">
        <v>97592.89</v>
      </c>
      <c r="AV88" s="84">
        <v>47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529</v>
      </c>
      <c r="BG88" s="84"/>
      <c r="BH88" s="114" t="s">
        <v>313</v>
      </c>
      <c r="BI88" s="38" t="s">
        <v>110</v>
      </c>
      <c r="BJ88" s="85">
        <v>45859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815</v>
      </c>
    </row>
    <row r="89" spans="1:70" s="113" customFormat="1" ht="15" customHeight="1" x14ac:dyDescent="0.3">
      <c r="A89" s="84">
        <f t="shared" si="1"/>
        <v>85</v>
      </c>
      <c r="B89" s="38" t="s">
        <v>248</v>
      </c>
      <c r="C89" s="38" t="s">
        <v>249</v>
      </c>
      <c r="D89" s="38" t="s">
        <v>346</v>
      </c>
      <c r="E89" s="38" t="s">
        <v>347</v>
      </c>
      <c r="F89" s="38" t="s">
        <v>348</v>
      </c>
      <c r="G89" s="84" t="s">
        <v>349</v>
      </c>
      <c r="H89" s="38" t="s">
        <v>348</v>
      </c>
      <c r="I89" s="84">
        <v>120015</v>
      </c>
      <c r="J89" s="38" t="s">
        <v>368</v>
      </c>
      <c r="K89" s="84">
        <v>120015</v>
      </c>
      <c r="L89" s="84" t="s">
        <v>350</v>
      </c>
      <c r="M89" s="38" t="s">
        <v>351</v>
      </c>
      <c r="N89" s="84">
        <v>202577</v>
      </c>
      <c r="O89" s="84" t="s">
        <v>369</v>
      </c>
      <c r="P89" s="84">
        <v>631791</v>
      </c>
      <c r="Q89" s="38" t="s">
        <v>435</v>
      </c>
      <c r="R89" s="38" t="s">
        <v>326</v>
      </c>
      <c r="S89" s="84" t="s">
        <v>520</v>
      </c>
      <c r="T89" s="84" t="s">
        <v>520</v>
      </c>
      <c r="U89" s="84" t="s">
        <v>256</v>
      </c>
      <c r="V89" s="84" t="s">
        <v>252</v>
      </c>
      <c r="W89" s="84">
        <v>0</v>
      </c>
      <c r="X89" s="38" t="s">
        <v>255</v>
      </c>
      <c r="Y89" s="84">
        <v>28064147</v>
      </c>
      <c r="Z89" s="38" t="s">
        <v>267</v>
      </c>
      <c r="AA89" s="108" t="s">
        <v>339</v>
      </c>
      <c r="AB89" s="84">
        <v>54971</v>
      </c>
      <c r="AC89" s="108" t="s">
        <v>357</v>
      </c>
      <c r="AD89" s="84">
        <v>24</v>
      </c>
      <c r="AE89" s="84" t="s">
        <v>282</v>
      </c>
      <c r="AF89" s="84" t="s">
        <v>289</v>
      </c>
      <c r="AG89" s="108" t="s">
        <v>340</v>
      </c>
      <c r="AH89" s="84" t="s">
        <v>285</v>
      </c>
      <c r="AI89" s="108" t="s">
        <v>339</v>
      </c>
      <c r="AJ89" s="84">
        <v>2850</v>
      </c>
      <c r="AK89" s="84">
        <v>2850</v>
      </c>
      <c r="AL89" s="108" t="s">
        <v>283</v>
      </c>
      <c r="AM89" s="84">
        <v>5096.8100000000004</v>
      </c>
      <c r="AN89" s="112">
        <v>274.47000000000003</v>
      </c>
      <c r="AO89" s="112">
        <v>5371.28</v>
      </c>
      <c r="AP89" s="112">
        <v>50776.2</v>
      </c>
      <c r="AQ89" s="112">
        <v>10076.34</v>
      </c>
      <c r="AR89" s="112">
        <v>60852.54</v>
      </c>
      <c r="AS89" s="112">
        <v>50777.19</v>
      </c>
      <c r="AT89" s="112">
        <v>10076.34</v>
      </c>
      <c r="AU89" s="112">
        <v>60853.53</v>
      </c>
      <c r="AV89" s="84">
        <v>47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520</v>
      </c>
      <c r="BG89" s="84"/>
      <c r="BH89" s="114" t="s">
        <v>313</v>
      </c>
      <c r="BI89" s="38" t="s">
        <v>110</v>
      </c>
      <c r="BJ89" s="85">
        <v>45859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815</v>
      </c>
    </row>
    <row r="90" spans="1:70" s="113" customFormat="1" ht="15" customHeight="1" x14ac:dyDescent="0.3">
      <c r="A90" s="84">
        <f t="shared" si="1"/>
        <v>86</v>
      </c>
      <c r="B90" s="38" t="s">
        <v>248</v>
      </c>
      <c r="C90" s="38" t="s">
        <v>249</v>
      </c>
      <c r="D90" s="38" t="s">
        <v>346</v>
      </c>
      <c r="E90" s="38" t="s">
        <v>347</v>
      </c>
      <c r="F90" s="38" t="s">
        <v>348</v>
      </c>
      <c r="G90" s="84" t="s">
        <v>349</v>
      </c>
      <c r="H90" s="38" t="s">
        <v>348</v>
      </c>
      <c r="I90" s="84">
        <v>120015</v>
      </c>
      <c r="J90" s="38" t="s">
        <v>368</v>
      </c>
      <c r="K90" s="84">
        <v>120015</v>
      </c>
      <c r="L90" s="84" t="s">
        <v>350</v>
      </c>
      <c r="M90" s="38" t="s">
        <v>351</v>
      </c>
      <c r="N90" s="84">
        <v>202577</v>
      </c>
      <c r="O90" s="84" t="s">
        <v>369</v>
      </c>
      <c r="P90" s="84">
        <v>631791</v>
      </c>
      <c r="Q90" s="38" t="s">
        <v>435</v>
      </c>
      <c r="R90" s="38" t="s">
        <v>258</v>
      </c>
      <c r="S90" s="84" t="s">
        <v>436</v>
      </c>
      <c r="T90" s="84" t="s">
        <v>436</v>
      </c>
      <c r="U90" s="84" t="s">
        <v>251</v>
      </c>
      <c r="V90" s="84" t="s">
        <v>252</v>
      </c>
      <c r="W90" s="84">
        <v>0</v>
      </c>
      <c r="X90" s="38" t="s">
        <v>253</v>
      </c>
      <c r="Y90" s="84">
        <v>19184931</v>
      </c>
      <c r="Z90" s="38" t="s">
        <v>437</v>
      </c>
      <c r="AA90" s="108" t="s">
        <v>438</v>
      </c>
      <c r="AB90" s="84">
        <v>29975</v>
      </c>
      <c r="AC90" s="108" t="s">
        <v>357</v>
      </c>
      <c r="AD90" s="84">
        <v>18</v>
      </c>
      <c r="AE90" s="84" t="s">
        <v>320</v>
      </c>
      <c r="AF90" s="84" t="s">
        <v>294</v>
      </c>
      <c r="AG90" s="108" t="s">
        <v>439</v>
      </c>
      <c r="AH90" s="84" t="s">
        <v>270</v>
      </c>
      <c r="AI90" s="108" t="s">
        <v>438</v>
      </c>
      <c r="AJ90" s="84">
        <v>2000</v>
      </c>
      <c r="AK90" s="84">
        <v>2000</v>
      </c>
      <c r="AL90" s="108" t="s">
        <v>358</v>
      </c>
      <c r="AM90" s="84">
        <v>12389.64</v>
      </c>
      <c r="AN90" s="112">
        <v>411</v>
      </c>
      <c r="AO90" s="112">
        <v>12800.64</v>
      </c>
      <c r="AP90" s="112">
        <v>23503.33</v>
      </c>
      <c r="AQ90" s="112">
        <v>2343.1999999999998</v>
      </c>
      <c r="AR90" s="112">
        <v>25846.53</v>
      </c>
      <c r="AS90" s="112">
        <v>20285.36</v>
      </c>
      <c r="AT90" s="112">
        <v>2343.1999999999998</v>
      </c>
      <c r="AU90" s="112">
        <v>22628.560000000001</v>
      </c>
      <c r="AV90" s="84">
        <v>47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436</v>
      </c>
      <c r="BG90" s="84"/>
      <c r="BH90" s="114" t="s">
        <v>313</v>
      </c>
      <c r="BI90" s="38" t="s">
        <v>110</v>
      </c>
      <c r="BJ90" s="85">
        <v>45859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815</v>
      </c>
    </row>
    <row r="91" spans="1:70" s="113" customFormat="1" ht="15" customHeight="1" x14ac:dyDescent="0.3">
      <c r="A91" s="84">
        <f t="shared" si="1"/>
        <v>87</v>
      </c>
      <c r="B91" s="38" t="s">
        <v>248</v>
      </c>
      <c r="C91" s="38" t="s">
        <v>249</v>
      </c>
      <c r="D91" s="38" t="s">
        <v>346</v>
      </c>
      <c r="E91" s="38" t="s">
        <v>347</v>
      </c>
      <c r="F91" s="38" t="s">
        <v>348</v>
      </c>
      <c r="G91" s="84" t="s">
        <v>349</v>
      </c>
      <c r="H91" s="38" t="s">
        <v>348</v>
      </c>
      <c r="I91" s="84">
        <v>120015</v>
      </c>
      <c r="J91" s="38" t="s">
        <v>368</v>
      </c>
      <c r="K91" s="84">
        <v>120015</v>
      </c>
      <c r="L91" s="84" t="s">
        <v>350</v>
      </c>
      <c r="M91" s="38" t="s">
        <v>351</v>
      </c>
      <c r="N91" s="84">
        <v>202577</v>
      </c>
      <c r="O91" s="84" t="s">
        <v>369</v>
      </c>
      <c r="P91" s="84">
        <v>631791</v>
      </c>
      <c r="Q91" s="38" t="s">
        <v>435</v>
      </c>
      <c r="R91" s="38" t="s">
        <v>326</v>
      </c>
      <c r="S91" s="84" t="s">
        <v>436</v>
      </c>
      <c r="T91" s="84" t="s">
        <v>436</v>
      </c>
      <c r="U91" s="84" t="s">
        <v>251</v>
      </c>
      <c r="V91" s="84" t="s">
        <v>252</v>
      </c>
      <c r="W91" s="84">
        <v>0</v>
      </c>
      <c r="X91" s="38" t="s">
        <v>253</v>
      </c>
      <c r="Y91" s="84">
        <v>28997985</v>
      </c>
      <c r="Z91" s="38" t="s">
        <v>437</v>
      </c>
      <c r="AA91" s="108" t="s">
        <v>339</v>
      </c>
      <c r="AB91" s="84">
        <v>64307</v>
      </c>
      <c r="AC91" s="108" t="s">
        <v>357</v>
      </c>
      <c r="AD91" s="84">
        <v>24</v>
      </c>
      <c r="AE91" s="84" t="s">
        <v>361</v>
      </c>
      <c r="AF91" s="84" t="s">
        <v>294</v>
      </c>
      <c r="AG91" s="108" t="s">
        <v>439</v>
      </c>
      <c r="AH91" s="84" t="s">
        <v>270</v>
      </c>
      <c r="AI91" s="108" t="s">
        <v>339</v>
      </c>
      <c r="AJ91" s="84">
        <v>3300</v>
      </c>
      <c r="AK91" s="84">
        <v>3300</v>
      </c>
      <c r="AL91" s="108" t="s">
        <v>283</v>
      </c>
      <c r="AM91" s="84">
        <v>8387.81</v>
      </c>
      <c r="AN91" s="112">
        <v>955.25</v>
      </c>
      <c r="AO91" s="112">
        <v>9343.06</v>
      </c>
      <c r="AP91" s="112">
        <v>56141.21</v>
      </c>
      <c r="AQ91" s="112">
        <v>9960.99</v>
      </c>
      <c r="AR91" s="112">
        <v>66102.2</v>
      </c>
      <c r="AS91" s="112">
        <v>56142.19</v>
      </c>
      <c r="AT91" s="112">
        <v>9960.99</v>
      </c>
      <c r="AU91" s="112">
        <v>66103.179999999993</v>
      </c>
      <c r="AV91" s="84">
        <v>47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436</v>
      </c>
      <c r="BG91" s="84"/>
      <c r="BH91" s="114" t="s">
        <v>313</v>
      </c>
      <c r="BI91" s="38" t="s">
        <v>110</v>
      </c>
      <c r="BJ91" s="85">
        <v>45859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815</v>
      </c>
    </row>
    <row r="92" spans="1:70" s="113" customFormat="1" ht="15" customHeight="1" x14ac:dyDescent="0.3">
      <c r="A92" s="84">
        <f t="shared" si="1"/>
        <v>88</v>
      </c>
      <c r="B92" s="38" t="s">
        <v>248</v>
      </c>
      <c r="C92" s="38" t="s">
        <v>249</v>
      </c>
      <c r="D92" s="38" t="s">
        <v>346</v>
      </c>
      <c r="E92" s="38" t="s">
        <v>347</v>
      </c>
      <c r="F92" s="38" t="s">
        <v>348</v>
      </c>
      <c r="G92" s="84" t="s">
        <v>349</v>
      </c>
      <c r="H92" s="38" t="s">
        <v>348</v>
      </c>
      <c r="I92" s="84">
        <v>120015</v>
      </c>
      <c r="J92" s="38" t="s">
        <v>368</v>
      </c>
      <c r="K92" s="84">
        <v>120015</v>
      </c>
      <c r="L92" s="84" t="s">
        <v>350</v>
      </c>
      <c r="M92" s="38" t="s">
        <v>351</v>
      </c>
      <c r="N92" s="84">
        <v>202577</v>
      </c>
      <c r="O92" s="84" t="s">
        <v>369</v>
      </c>
      <c r="P92" s="84">
        <v>268285</v>
      </c>
      <c r="Q92" s="38" t="s">
        <v>364</v>
      </c>
      <c r="R92" s="38" t="s">
        <v>326</v>
      </c>
      <c r="S92" s="84" t="s">
        <v>516</v>
      </c>
      <c r="T92" s="84" t="s">
        <v>516</v>
      </c>
      <c r="U92" s="84" t="s">
        <v>256</v>
      </c>
      <c r="V92" s="84" t="s">
        <v>252</v>
      </c>
      <c r="W92" s="84">
        <v>0</v>
      </c>
      <c r="X92" s="38" t="s">
        <v>353</v>
      </c>
      <c r="Y92" s="84">
        <v>27782296</v>
      </c>
      <c r="Z92" s="38" t="s">
        <v>517</v>
      </c>
      <c r="AA92" s="108" t="s">
        <v>342</v>
      </c>
      <c r="AB92" s="84">
        <v>79793</v>
      </c>
      <c r="AC92" s="108" t="s">
        <v>357</v>
      </c>
      <c r="AD92" s="84">
        <v>30</v>
      </c>
      <c r="AE92" s="84" t="s">
        <v>320</v>
      </c>
      <c r="AF92" s="84" t="s">
        <v>304</v>
      </c>
      <c r="AG92" s="108" t="s">
        <v>343</v>
      </c>
      <c r="AH92" s="84" t="s">
        <v>270</v>
      </c>
      <c r="AI92" s="108" t="s">
        <v>342</v>
      </c>
      <c r="AJ92" s="84">
        <v>3450</v>
      </c>
      <c r="AK92" s="84">
        <v>3450</v>
      </c>
      <c r="AL92" s="108" t="s">
        <v>283</v>
      </c>
      <c r="AM92" s="84">
        <v>11179.22</v>
      </c>
      <c r="AN92" s="112">
        <v>1207.55</v>
      </c>
      <c r="AO92" s="112">
        <v>12386.77</v>
      </c>
      <c r="AP92" s="112">
        <v>68613.78</v>
      </c>
      <c r="AQ92" s="112">
        <v>15813.45</v>
      </c>
      <c r="AR92" s="112">
        <v>84427.23</v>
      </c>
      <c r="AS92" s="112">
        <v>68613.78</v>
      </c>
      <c r="AT92" s="112">
        <v>15813.45</v>
      </c>
      <c r="AU92" s="112">
        <v>84427.23</v>
      </c>
      <c r="AV92" s="84">
        <v>48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516</v>
      </c>
      <c r="BG92" s="84"/>
      <c r="BH92" s="114" t="s">
        <v>313</v>
      </c>
      <c r="BI92" s="38" t="s">
        <v>110</v>
      </c>
      <c r="BJ92" s="85">
        <v>45859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815</v>
      </c>
    </row>
    <row r="93" spans="1:70" s="113" customFormat="1" ht="15" customHeight="1" x14ac:dyDescent="0.3">
      <c r="A93" s="84">
        <f t="shared" si="1"/>
        <v>89</v>
      </c>
      <c r="B93" s="38" t="s">
        <v>248</v>
      </c>
      <c r="C93" s="38" t="s">
        <v>249</v>
      </c>
      <c r="D93" s="38" t="s">
        <v>346</v>
      </c>
      <c r="E93" s="38" t="s">
        <v>347</v>
      </c>
      <c r="F93" s="38" t="s">
        <v>348</v>
      </c>
      <c r="G93" s="84" t="s">
        <v>349</v>
      </c>
      <c r="H93" s="38" t="s">
        <v>348</v>
      </c>
      <c r="I93" s="84">
        <v>120015</v>
      </c>
      <c r="J93" s="38" t="s">
        <v>368</v>
      </c>
      <c r="K93" s="84">
        <v>120015</v>
      </c>
      <c r="L93" s="84" t="s">
        <v>350</v>
      </c>
      <c r="M93" s="38" t="s">
        <v>351</v>
      </c>
      <c r="N93" s="84">
        <v>202577</v>
      </c>
      <c r="O93" s="84" t="s">
        <v>369</v>
      </c>
      <c r="P93" s="84">
        <v>631791</v>
      </c>
      <c r="Q93" s="38" t="s">
        <v>435</v>
      </c>
      <c r="R93" s="38" t="s">
        <v>258</v>
      </c>
      <c r="S93" s="84" t="s">
        <v>467</v>
      </c>
      <c r="T93" s="84" t="s">
        <v>467</v>
      </c>
      <c r="U93" s="84" t="s">
        <v>251</v>
      </c>
      <c r="V93" s="84" t="s">
        <v>252</v>
      </c>
      <c r="W93" s="84">
        <v>0</v>
      </c>
      <c r="X93" s="38" t="s">
        <v>255</v>
      </c>
      <c r="Y93" s="84">
        <v>21047448</v>
      </c>
      <c r="Z93" s="38" t="s">
        <v>468</v>
      </c>
      <c r="AA93" s="108" t="s">
        <v>460</v>
      </c>
      <c r="AB93" s="84">
        <v>29975</v>
      </c>
      <c r="AC93" s="108" t="s">
        <v>357</v>
      </c>
      <c r="AD93" s="84">
        <v>18</v>
      </c>
      <c r="AE93" s="84" t="s">
        <v>282</v>
      </c>
      <c r="AF93" s="84" t="s">
        <v>284</v>
      </c>
      <c r="AG93" s="108" t="s">
        <v>461</v>
      </c>
      <c r="AH93" s="84" t="s">
        <v>285</v>
      </c>
      <c r="AI93" s="108" t="s">
        <v>460</v>
      </c>
      <c r="AJ93" s="84">
        <v>2000</v>
      </c>
      <c r="AK93" s="84">
        <v>2000</v>
      </c>
      <c r="AL93" s="108" t="s">
        <v>283</v>
      </c>
      <c r="AM93" s="84">
        <v>7480.22</v>
      </c>
      <c r="AN93" s="112">
        <v>243.73</v>
      </c>
      <c r="AO93" s="112">
        <v>7723.95</v>
      </c>
      <c r="AP93" s="112">
        <v>24433.78</v>
      </c>
      <c r="AQ93" s="112">
        <v>583.79</v>
      </c>
      <c r="AR93" s="112">
        <v>25017.57</v>
      </c>
      <c r="AS93" s="112">
        <v>22494.78</v>
      </c>
      <c r="AT93" s="112">
        <v>583.79</v>
      </c>
      <c r="AU93" s="112">
        <v>23078.57</v>
      </c>
      <c r="AV93" s="84">
        <v>48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467</v>
      </c>
      <c r="BG93" s="84"/>
      <c r="BH93" s="114" t="s">
        <v>313</v>
      </c>
      <c r="BI93" s="38" t="s">
        <v>110</v>
      </c>
      <c r="BJ93" s="85">
        <v>45859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815</v>
      </c>
    </row>
    <row r="94" spans="1:70" s="113" customFormat="1" ht="15" customHeight="1" x14ac:dyDescent="0.3">
      <c r="A94" s="84">
        <f t="shared" si="1"/>
        <v>90</v>
      </c>
      <c r="B94" s="38" t="s">
        <v>248</v>
      </c>
      <c r="C94" s="38" t="s">
        <v>249</v>
      </c>
      <c r="D94" s="38" t="s">
        <v>346</v>
      </c>
      <c r="E94" s="38" t="s">
        <v>347</v>
      </c>
      <c r="F94" s="38" t="s">
        <v>348</v>
      </c>
      <c r="G94" s="84" t="s">
        <v>349</v>
      </c>
      <c r="H94" s="38" t="s">
        <v>348</v>
      </c>
      <c r="I94" s="84">
        <v>118285</v>
      </c>
      <c r="J94" s="38" t="s">
        <v>348</v>
      </c>
      <c r="K94" s="84">
        <v>118285</v>
      </c>
      <c r="L94" s="84" t="s">
        <v>350</v>
      </c>
      <c r="M94" s="38" t="s">
        <v>351</v>
      </c>
      <c r="N94" s="84">
        <v>254035</v>
      </c>
      <c r="O94" s="84" t="s">
        <v>625</v>
      </c>
      <c r="P94" s="84">
        <v>333669</v>
      </c>
      <c r="Q94" s="38" t="s">
        <v>626</v>
      </c>
      <c r="R94" s="38" t="s">
        <v>254</v>
      </c>
      <c r="S94" s="84" t="s">
        <v>762</v>
      </c>
      <c r="T94" s="84" t="s">
        <v>762</v>
      </c>
      <c r="U94" s="84" t="s">
        <v>261</v>
      </c>
      <c r="V94" s="84" t="s">
        <v>252</v>
      </c>
      <c r="W94" s="84">
        <v>0</v>
      </c>
      <c r="X94" s="38" t="s">
        <v>253</v>
      </c>
      <c r="Y94" s="84">
        <v>355374560</v>
      </c>
      <c r="Z94" s="38" t="s">
        <v>763</v>
      </c>
      <c r="AA94" s="108" t="s">
        <v>742</v>
      </c>
      <c r="AB94" s="84">
        <v>52000</v>
      </c>
      <c r="AC94" s="108" t="s">
        <v>357</v>
      </c>
      <c r="AD94" s="84">
        <v>24</v>
      </c>
      <c r="AE94" s="84" t="s">
        <v>282</v>
      </c>
      <c r="AF94" s="84" t="s">
        <v>293</v>
      </c>
      <c r="AG94" s="108" t="s">
        <v>629</v>
      </c>
      <c r="AH94" s="84" t="s">
        <v>292</v>
      </c>
      <c r="AI94" s="108" t="s">
        <v>310</v>
      </c>
      <c r="AJ94" s="84">
        <v>2780</v>
      </c>
      <c r="AK94" s="84">
        <v>2780</v>
      </c>
      <c r="AL94" s="108" t="s">
        <v>299</v>
      </c>
      <c r="AM94" s="84">
        <v>28596.59</v>
      </c>
      <c r="AN94" s="112">
        <v>13103.41</v>
      </c>
      <c r="AO94" s="112">
        <v>41700</v>
      </c>
      <c r="AP94" s="112">
        <v>23403.41</v>
      </c>
      <c r="AQ94" s="112">
        <v>2631.59</v>
      </c>
      <c r="AR94" s="112">
        <v>26035</v>
      </c>
      <c r="AS94" s="112">
        <v>0</v>
      </c>
      <c r="AT94" s="112">
        <v>0</v>
      </c>
      <c r="AU94" s="112">
        <v>0</v>
      </c>
      <c r="AV94" s="84">
        <v>15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762</v>
      </c>
      <c r="BG94" s="84"/>
      <c r="BH94" s="114" t="s">
        <v>313</v>
      </c>
      <c r="BI94" s="38" t="s">
        <v>110</v>
      </c>
      <c r="BJ94" s="85">
        <v>45859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815</v>
      </c>
    </row>
    <row r="95" spans="1:70" s="113" customFormat="1" ht="15" customHeight="1" x14ac:dyDescent="0.3">
      <c r="A95" s="84">
        <f t="shared" si="1"/>
        <v>91</v>
      </c>
      <c r="B95" s="38" t="s">
        <v>248</v>
      </c>
      <c r="C95" s="38" t="s">
        <v>249</v>
      </c>
      <c r="D95" s="38" t="s">
        <v>346</v>
      </c>
      <c r="E95" s="38" t="s">
        <v>347</v>
      </c>
      <c r="F95" s="38" t="s">
        <v>348</v>
      </c>
      <c r="G95" s="84" t="s">
        <v>349</v>
      </c>
      <c r="H95" s="38" t="s">
        <v>348</v>
      </c>
      <c r="I95" s="84">
        <v>118285</v>
      </c>
      <c r="J95" s="38" t="s">
        <v>348</v>
      </c>
      <c r="K95" s="84">
        <v>118285</v>
      </c>
      <c r="L95" s="84" t="s">
        <v>350</v>
      </c>
      <c r="M95" s="38" t="s">
        <v>351</v>
      </c>
      <c r="N95" s="84">
        <v>254035</v>
      </c>
      <c r="O95" s="84" t="s">
        <v>625</v>
      </c>
      <c r="P95" s="84">
        <v>333669</v>
      </c>
      <c r="Q95" s="38" t="s">
        <v>626</v>
      </c>
      <c r="R95" s="38" t="s">
        <v>254</v>
      </c>
      <c r="S95" s="84" t="s">
        <v>627</v>
      </c>
      <c r="T95" s="84" t="s">
        <v>627</v>
      </c>
      <c r="U95" s="84" t="s">
        <v>261</v>
      </c>
      <c r="V95" s="84" t="s">
        <v>252</v>
      </c>
      <c r="W95" s="84">
        <v>541</v>
      </c>
      <c r="X95" s="38" t="s">
        <v>266</v>
      </c>
      <c r="Y95" s="84">
        <v>350508348</v>
      </c>
      <c r="Z95" s="38" t="s">
        <v>628</v>
      </c>
      <c r="AA95" s="108" t="s">
        <v>608</v>
      </c>
      <c r="AB95" s="84">
        <v>44040</v>
      </c>
      <c r="AC95" s="108" t="s">
        <v>357</v>
      </c>
      <c r="AD95" s="84">
        <v>24</v>
      </c>
      <c r="AE95" s="84" t="s">
        <v>286</v>
      </c>
      <c r="AF95" s="84" t="s">
        <v>293</v>
      </c>
      <c r="AG95" s="108" t="s">
        <v>629</v>
      </c>
      <c r="AH95" s="84" t="s">
        <v>292</v>
      </c>
      <c r="AI95" s="108" t="s">
        <v>630</v>
      </c>
      <c r="AJ95" s="84">
        <v>2343</v>
      </c>
      <c r="AK95" s="84">
        <v>2400</v>
      </c>
      <c r="AL95" s="108" t="s">
        <v>631</v>
      </c>
      <c r="AM95" s="84">
        <v>25133.56</v>
      </c>
      <c r="AN95" s="112">
        <v>11809.44</v>
      </c>
      <c r="AO95" s="112">
        <v>36943</v>
      </c>
      <c r="AP95" s="112">
        <v>18906.439999999999</v>
      </c>
      <c r="AQ95" s="112">
        <v>1693.56</v>
      </c>
      <c r="AR95" s="112">
        <v>20600</v>
      </c>
      <c r="AS95" s="112">
        <v>18906.439999999999</v>
      </c>
      <c r="AT95" s="112">
        <v>1693.56</v>
      </c>
      <c r="AU95" s="112">
        <v>20600</v>
      </c>
      <c r="AV95" s="84">
        <v>29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627</v>
      </c>
      <c r="BG95" s="84"/>
      <c r="BH95" s="114" t="s">
        <v>313</v>
      </c>
      <c r="BI95" s="38" t="s">
        <v>110</v>
      </c>
      <c r="BJ95" s="85">
        <v>45859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815</v>
      </c>
    </row>
    <row r="96" spans="1:70" s="113" customFormat="1" ht="15" customHeight="1" x14ac:dyDescent="0.3">
      <c r="A96" s="84">
        <f t="shared" si="1"/>
        <v>92</v>
      </c>
      <c r="B96" s="38" t="s">
        <v>248</v>
      </c>
      <c r="C96" s="38" t="s">
        <v>249</v>
      </c>
      <c r="D96" s="38" t="s">
        <v>346</v>
      </c>
      <c r="E96" s="38" t="s">
        <v>347</v>
      </c>
      <c r="F96" s="38" t="s">
        <v>348</v>
      </c>
      <c r="G96" s="84" t="s">
        <v>349</v>
      </c>
      <c r="H96" s="38" t="s">
        <v>348</v>
      </c>
      <c r="I96" s="84">
        <v>118285</v>
      </c>
      <c r="J96" s="38" t="s">
        <v>348</v>
      </c>
      <c r="K96" s="84">
        <v>118285</v>
      </c>
      <c r="L96" s="84" t="s">
        <v>350</v>
      </c>
      <c r="M96" s="38" t="s">
        <v>351</v>
      </c>
      <c r="N96" s="84">
        <v>254035</v>
      </c>
      <c r="O96" s="84" t="s">
        <v>625</v>
      </c>
      <c r="P96" s="84">
        <v>333669</v>
      </c>
      <c r="Q96" s="38" t="s">
        <v>626</v>
      </c>
      <c r="R96" s="38" t="s">
        <v>254</v>
      </c>
      <c r="S96" s="84" t="s">
        <v>661</v>
      </c>
      <c r="T96" s="84" t="s">
        <v>661</v>
      </c>
      <c r="U96" s="84" t="s">
        <v>261</v>
      </c>
      <c r="V96" s="84" t="s">
        <v>252</v>
      </c>
      <c r="W96" s="84">
        <v>541</v>
      </c>
      <c r="X96" s="38" t="s">
        <v>266</v>
      </c>
      <c r="Y96" s="84">
        <v>351105086</v>
      </c>
      <c r="Z96" s="38" t="s">
        <v>662</v>
      </c>
      <c r="AA96" s="108" t="s">
        <v>559</v>
      </c>
      <c r="AB96" s="84">
        <v>41952</v>
      </c>
      <c r="AC96" s="108" t="s">
        <v>357</v>
      </c>
      <c r="AD96" s="84">
        <v>24</v>
      </c>
      <c r="AE96" s="84" t="s">
        <v>286</v>
      </c>
      <c r="AF96" s="84" t="s">
        <v>293</v>
      </c>
      <c r="AG96" s="108" t="s">
        <v>663</v>
      </c>
      <c r="AH96" s="84" t="s">
        <v>292</v>
      </c>
      <c r="AI96" s="108" t="s">
        <v>488</v>
      </c>
      <c r="AJ96" s="84">
        <v>2413</v>
      </c>
      <c r="AK96" s="84">
        <v>2250</v>
      </c>
      <c r="AL96" s="108" t="s">
        <v>328</v>
      </c>
      <c r="AM96" s="84">
        <v>13222.73</v>
      </c>
      <c r="AN96" s="112">
        <v>7190.27</v>
      </c>
      <c r="AO96" s="112">
        <v>20413</v>
      </c>
      <c r="AP96" s="112">
        <v>28729.27</v>
      </c>
      <c r="AQ96" s="112">
        <v>5020.7299999999996</v>
      </c>
      <c r="AR96" s="112">
        <v>33750</v>
      </c>
      <c r="AS96" s="112">
        <v>28729.27</v>
      </c>
      <c r="AT96" s="112">
        <v>5020.7299999999996</v>
      </c>
      <c r="AU96" s="112">
        <v>33750</v>
      </c>
      <c r="AV96" s="84">
        <v>28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661</v>
      </c>
      <c r="BG96" s="84"/>
      <c r="BH96" s="114" t="s">
        <v>313</v>
      </c>
      <c r="BI96" s="38" t="s">
        <v>110</v>
      </c>
      <c r="BJ96" s="85">
        <v>45859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815</v>
      </c>
    </row>
    <row r="97" spans="1:70" s="113" customFormat="1" ht="15" customHeight="1" x14ac:dyDescent="0.3">
      <c r="A97" s="84">
        <f t="shared" si="1"/>
        <v>93</v>
      </c>
      <c r="B97" s="38" t="s">
        <v>248</v>
      </c>
      <c r="C97" s="38" t="s">
        <v>249</v>
      </c>
      <c r="D97" s="38" t="s">
        <v>346</v>
      </c>
      <c r="E97" s="38" t="s">
        <v>347</v>
      </c>
      <c r="F97" s="38" t="s">
        <v>348</v>
      </c>
      <c r="G97" s="84" t="s">
        <v>349</v>
      </c>
      <c r="H97" s="38" t="s">
        <v>348</v>
      </c>
      <c r="I97" s="84">
        <v>118285</v>
      </c>
      <c r="J97" s="38" t="s">
        <v>348</v>
      </c>
      <c r="K97" s="84">
        <v>118285</v>
      </c>
      <c r="L97" s="84" t="s">
        <v>350</v>
      </c>
      <c r="M97" s="38" t="s">
        <v>351</v>
      </c>
      <c r="N97" s="84">
        <v>254035</v>
      </c>
      <c r="O97" s="84" t="s">
        <v>625</v>
      </c>
      <c r="P97" s="84">
        <v>333669</v>
      </c>
      <c r="Q97" s="38" t="s">
        <v>626</v>
      </c>
      <c r="R97" s="38" t="s">
        <v>254</v>
      </c>
      <c r="S97" s="84" t="s">
        <v>642</v>
      </c>
      <c r="T97" s="84" t="s">
        <v>642</v>
      </c>
      <c r="U97" s="84" t="s">
        <v>261</v>
      </c>
      <c r="V97" s="84" t="s">
        <v>252</v>
      </c>
      <c r="W97" s="84">
        <v>541</v>
      </c>
      <c r="X97" s="38" t="s">
        <v>584</v>
      </c>
      <c r="Y97" s="84">
        <v>350642564</v>
      </c>
      <c r="Z97" s="38" t="s">
        <v>643</v>
      </c>
      <c r="AA97" s="108" t="s">
        <v>623</v>
      </c>
      <c r="AB97" s="84">
        <v>41752</v>
      </c>
      <c r="AC97" s="108" t="s">
        <v>357</v>
      </c>
      <c r="AD97" s="84">
        <v>24</v>
      </c>
      <c r="AE97" s="84" t="s">
        <v>286</v>
      </c>
      <c r="AF97" s="84" t="s">
        <v>293</v>
      </c>
      <c r="AG97" s="108" t="s">
        <v>624</v>
      </c>
      <c r="AH97" s="84" t="s">
        <v>292</v>
      </c>
      <c r="AI97" s="108" t="s">
        <v>630</v>
      </c>
      <c r="AJ97" s="84">
        <v>2337</v>
      </c>
      <c r="AK97" s="84">
        <v>2250</v>
      </c>
      <c r="AL97" s="108" t="s">
        <v>644</v>
      </c>
      <c r="AM97" s="84">
        <v>25339.7</v>
      </c>
      <c r="AN97" s="112">
        <v>10747.3</v>
      </c>
      <c r="AO97" s="112">
        <v>36087</v>
      </c>
      <c r="AP97" s="112">
        <v>16412.3</v>
      </c>
      <c r="AQ97" s="112">
        <v>1587.7</v>
      </c>
      <c r="AR97" s="112">
        <v>18000</v>
      </c>
      <c r="AS97" s="112">
        <v>16412.3</v>
      </c>
      <c r="AT97" s="112">
        <v>1587.7</v>
      </c>
      <c r="AU97" s="112">
        <v>18000</v>
      </c>
      <c r="AV97" s="84">
        <v>29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642</v>
      </c>
      <c r="BG97" s="84"/>
      <c r="BH97" s="114" t="s">
        <v>313</v>
      </c>
      <c r="BI97" s="38" t="s">
        <v>110</v>
      </c>
      <c r="BJ97" s="85">
        <v>45859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815</v>
      </c>
    </row>
    <row r="98" spans="1:70" s="113" customFormat="1" ht="15" customHeight="1" x14ac:dyDescent="0.3">
      <c r="A98" s="84">
        <f t="shared" si="1"/>
        <v>94</v>
      </c>
      <c r="B98" s="38" t="s">
        <v>248</v>
      </c>
      <c r="C98" s="38" t="s">
        <v>249</v>
      </c>
      <c r="D98" s="38" t="s">
        <v>346</v>
      </c>
      <c r="E98" s="38" t="s">
        <v>347</v>
      </c>
      <c r="F98" s="38" t="s">
        <v>348</v>
      </c>
      <c r="G98" s="84" t="s">
        <v>349</v>
      </c>
      <c r="H98" s="38" t="s">
        <v>348</v>
      </c>
      <c r="I98" s="84">
        <v>118285</v>
      </c>
      <c r="J98" s="38" t="s">
        <v>348</v>
      </c>
      <c r="K98" s="84">
        <v>118285</v>
      </c>
      <c r="L98" s="84" t="s">
        <v>350</v>
      </c>
      <c r="M98" s="38" t="s">
        <v>351</v>
      </c>
      <c r="N98" s="84">
        <v>254035</v>
      </c>
      <c r="O98" s="84" t="s">
        <v>625</v>
      </c>
      <c r="P98" s="84">
        <v>333669</v>
      </c>
      <c r="Q98" s="38" t="s">
        <v>626</v>
      </c>
      <c r="R98" s="38" t="s">
        <v>263</v>
      </c>
      <c r="S98" s="84" t="s">
        <v>642</v>
      </c>
      <c r="T98" s="84" t="s">
        <v>642</v>
      </c>
      <c r="U98" s="84" t="s">
        <v>251</v>
      </c>
      <c r="V98" s="84" t="s">
        <v>252</v>
      </c>
      <c r="W98" s="84">
        <v>541</v>
      </c>
      <c r="X98" s="38" t="s">
        <v>253</v>
      </c>
      <c r="Y98" s="84">
        <v>352563715</v>
      </c>
      <c r="Z98" s="38" t="s">
        <v>643</v>
      </c>
      <c r="AA98" s="108" t="s">
        <v>469</v>
      </c>
      <c r="AB98" s="84">
        <v>30000</v>
      </c>
      <c r="AC98" s="108" t="s">
        <v>357</v>
      </c>
      <c r="AD98" s="84">
        <v>18</v>
      </c>
      <c r="AE98" s="84" t="s">
        <v>273</v>
      </c>
      <c r="AF98" s="84" t="s">
        <v>293</v>
      </c>
      <c r="AG98" s="108" t="s">
        <v>624</v>
      </c>
      <c r="AH98" s="84" t="s">
        <v>292</v>
      </c>
      <c r="AI98" s="108" t="s">
        <v>700</v>
      </c>
      <c r="AJ98" s="84">
        <v>2020</v>
      </c>
      <c r="AK98" s="84">
        <v>2020</v>
      </c>
      <c r="AL98" s="108" t="s">
        <v>644</v>
      </c>
      <c r="AM98" s="84">
        <v>14926.21</v>
      </c>
      <c r="AN98" s="112">
        <v>5273.79</v>
      </c>
      <c r="AO98" s="112">
        <v>20200</v>
      </c>
      <c r="AP98" s="112">
        <v>15073.79</v>
      </c>
      <c r="AQ98" s="112">
        <v>1501.28</v>
      </c>
      <c r="AR98" s="112">
        <v>16575.07</v>
      </c>
      <c r="AS98" s="112">
        <v>15073.79</v>
      </c>
      <c r="AT98" s="112">
        <v>1501.28</v>
      </c>
      <c r="AU98" s="112">
        <v>16575.07</v>
      </c>
      <c r="AV98" s="84">
        <v>23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642</v>
      </c>
      <c r="BG98" s="84"/>
      <c r="BH98" s="114" t="s">
        <v>313</v>
      </c>
      <c r="BI98" s="38" t="s">
        <v>110</v>
      </c>
      <c r="BJ98" s="85">
        <v>45859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815</v>
      </c>
    </row>
    <row r="99" spans="1:70" s="113" customFormat="1" ht="15" customHeight="1" x14ac:dyDescent="0.3">
      <c r="A99" s="84">
        <f t="shared" si="1"/>
        <v>95</v>
      </c>
      <c r="B99" s="38" t="s">
        <v>248</v>
      </c>
      <c r="C99" s="38" t="s">
        <v>249</v>
      </c>
      <c r="D99" s="38" t="s">
        <v>346</v>
      </c>
      <c r="E99" s="38" t="s">
        <v>347</v>
      </c>
      <c r="F99" s="38" t="s">
        <v>348</v>
      </c>
      <c r="G99" s="84" t="s">
        <v>349</v>
      </c>
      <c r="H99" s="38" t="s">
        <v>348</v>
      </c>
      <c r="I99" s="84">
        <v>118285</v>
      </c>
      <c r="J99" s="38" t="s">
        <v>348</v>
      </c>
      <c r="K99" s="84">
        <v>118285</v>
      </c>
      <c r="L99" s="84" t="s">
        <v>350</v>
      </c>
      <c r="M99" s="38" t="s">
        <v>351</v>
      </c>
      <c r="N99" s="84">
        <v>254035</v>
      </c>
      <c r="O99" s="84" t="s">
        <v>625</v>
      </c>
      <c r="P99" s="84">
        <v>333669</v>
      </c>
      <c r="Q99" s="38" t="s">
        <v>626</v>
      </c>
      <c r="R99" s="38" t="s">
        <v>254</v>
      </c>
      <c r="S99" s="84" t="s">
        <v>637</v>
      </c>
      <c r="T99" s="84" t="s">
        <v>637</v>
      </c>
      <c r="U99" s="84" t="s">
        <v>261</v>
      </c>
      <c r="V99" s="84" t="s">
        <v>252</v>
      </c>
      <c r="W99" s="84">
        <v>541</v>
      </c>
      <c r="X99" s="38" t="s">
        <v>607</v>
      </c>
      <c r="Y99" s="84">
        <v>350556147</v>
      </c>
      <c r="Z99" s="38" t="s">
        <v>638</v>
      </c>
      <c r="AA99" s="108" t="s">
        <v>557</v>
      </c>
      <c r="AB99" s="84">
        <v>34645</v>
      </c>
      <c r="AC99" s="108" t="s">
        <v>357</v>
      </c>
      <c r="AD99" s="84">
        <v>24</v>
      </c>
      <c r="AE99" s="84" t="s">
        <v>286</v>
      </c>
      <c r="AF99" s="84" t="s">
        <v>293</v>
      </c>
      <c r="AG99" s="108" t="s">
        <v>634</v>
      </c>
      <c r="AH99" s="84" t="s">
        <v>292</v>
      </c>
      <c r="AI99" s="108" t="s">
        <v>630</v>
      </c>
      <c r="AJ99" s="84">
        <v>2295</v>
      </c>
      <c r="AK99" s="84">
        <v>1850</v>
      </c>
      <c r="AL99" s="108" t="s">
        <v>639</v>
      </c>
      <c r="AM99" s="84">
        <v>11032.59</v>
      </c>
      <c r="AN99" s="112">
        <v>6062.41</v>
      </c>
      <c r="AO99" s="112">
        <v>17095</v>
      </c>
      <c r="AP99" s="112">
        <v>23612.41</v>
      </c>
      <c r="AQ99" s="112">
        <v>4137.59</v>
      </c>
      <c r="AR99" s="112">
        <v>27750</v>
      </c>
      <c r="AS99" s="112">
        <v>23612.41</v>
      </c>
      <c r="AT99" s="112">
        <v>4137.59</v>
      </c>
      <c r="AU99" s="112">
        <v>27750</v>
      </c>
      <c r="AV99" s="84">
        <v>29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637</v>
      </c>
      <c r="BG99" s="84"/>
      <c r="BH99" s="114" t="s">
        <v>313</v>
      </c>
      <c r="BI99" s="38" t="s">
        <v>110</v>
      </c>
      <c r="BJ99" s="85">
        <v>45859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815</v>
      </c>
    </row>
    <row r="100" spans="1:70" s="113" customFormat="1" ht="15" customHeight="1" x14ac:dyDescent="0.3">
      <c r="A100" s="84">
        <f t="shared" si="1"/>
        <v>96</v>
      </c>
      <c r="B100" s="38" t="s">
        <v>248</v>
      </c>
      <c r="C100" s="38" t="s">
        <v>249</v>
      </c>
      <c r="D100" s="38" t="s">
        <v>346</v>
      </c>
      <c r="E100" s="38" t="s">
        <v>347</v>
      </c>
      <c r="F100" s="38" t="s">
        <v>348</v>
      </c>
      <c r="G100" s="84" t="s">
        <v>349</v>
      </c>
      <c r="H100" s="38" t="s">
        <v>348</v>
      </c>
      <c r="I100" s="84">
        <v>118285</v>
      </c>
      <c r="J100" s="38" t="s">
        <v>348</v>
      </c>
      <c r="K100" s="84">
        <v>118285</v>
      </c>
      <c r="L100" s="84" t="s">
        <v>350</v>
      </c>
      <c r="M100" s="38" t="s">
        <v>351</v>
      </c>
      <c r="N100" s="84">
        <v>254035</v>
      </c>
      <c r="O100" s="84" t="s">
        <v>625</v>
      </c>
      <c r="P100" s="84">
        <v>333669</v>
      </c>
      <c r="Q100" s="38" t="s">
        <v>626</v>
      </c>
      <c r="R100" s="38" t="s">
        <v>254</v>
      </c>
      <c r="S100" s="84" t="s">
        <v>650</v>
      </c>
      <c r="T100" s="84" t="s">
        <v>650</v>
      </c>
      <c r="U100" s="84" t="s">
        <v>261</v>
      </c>
      <c r="V100" s="84" t="s">
        <v>252</v>
      </c>
      <c r="W100" s="84">
        <v>541</v>
      </c>
      <c r="X100" s="38" t="s">
        <v>266</v>
      </c>
      <c r="Y100" s="84">
        <v>350860120</v>
      </c>
      <c r="Z100" s="38" t="s">
        <v>651</v>
      </c>
      <c r="AA100" s="108" t="s">
        <v>648</v>
      </c>
      <c r="AB100" s="84">
        <v>41952</v>
      </c>
      <c r="AC100" s="108" t="s">
        <v>357</v>
      </c>
      <c r="AD100" s="84">
        <v>24</v>
      </c>
      <c r="AE100" s="84" t="s">
        <v>286</v>
      </c>
      <c r="AF100" s="84" t="s">
        <v>293</v>
      </c>
      <c r="AG100" s="108" t="s">
        <v>649</v>
      </c>
      <c r="AH100" s="84" t="s">
        <v>292</v>
      </c>
      <c r="AI100" s="108" t="s">
        <v>488</v>
      </c>
      <c r="AJ100" s="84">
        <v>2614</v>
      </c>
      <c r="AK100" s="84">
        <v>2250</v>
      </c>
      <c r="AL100" s="108" t="s">
        <v>433</v>
      </c>
      <c r="AM100" s="84">
        <v>29386.02</v>
      </c>
      <c r="AN100" s="112">
        <v>11477.98</v>
      </c>
      <c r="AO100" s="112">
        <v>40864</v>
      </c>
      <c r="AP100" s="112">
        <v>12565.98</v>
      </c>
      <c r="AQ100" s="112">
        <v>934.02</v>
      </c>
      <c r="AR100" s="112">
        <v>13500</v>
      </c>
      <c r="AS100" s="112">
        <v>12565.98</v>
      </c>
      <c r="AT100" s="112">
        <v>934.02</v>
      </c>
      <c r="AU100" s="112">
        <v>13500</v>
      </c>
      <c r="AV100" s="84">
        <v>28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650</v>
      </c>
      <c r="BG100" s="84"/>
      <c r="BH100" s="114" t="s">
        <v>313</v>
      </c>
      <c r="BI100" s="38" t="s">
        <v>110</v>
      </c>
      <c r="BJ100" s="85">
        <v>45859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815</v>
      </c>
    </row>
    <row r="101" spans="1:70" s="113" customFormat="1" ht="15" customHeight="1" x14ac:dyDescent="0.3">
      <c r="A101" s="84">
        <f t="shared" si="1"/>
        <v>97</v>
      </c>
      <c r="B101" s="38" t="s">
        <v>248</v>
      </c>
      <c r="C101" s="38" t="s">
        <v>249</v>
      </c>
      <c r="D101" s="38" t="s">
        <v>346</v>
      </c>
      <c r="E101" s="38" t="s">
        <v>347</v>
      </c>
      <c r="F101" s="38" t="s">
        <v>348</v>
      </c>
      <c r="G101" s="84" t="s">
        <v>349</v>
      </c>
      <c r="H101" s="38" t="s">
        <v>348</v>
      </c>
      <c r="I101" s="84">
        <v>118285</v>
      </c>
      <c r="J101" s="38" t="s">
        <v>348</v>
      </c>
      <c r="K101" s="84">
        <v>118285</v>
      </c>
      <c r="L101" s="84" t="s">
        <v>350</v>
      </c>
      <c r="M101" s="38" t="s">
        <v>351</v>
      </c>
      <c r="N101" s="84">
        <v>254035</v>
      </c>
      <c r="O101" s="84" t="s">
        <v>625</v>
      </c>
      <c r="P101" s="84">
        <v>333669</v>
      </c>
      <c r="Q101" s="38" t="s">
        <v>626</v>
      </c>
      <c r="R101" s="38" t="s">
        <v>263</v>
      </c>
      <c r="S101" s="84" t="s">
        <v>650</v>
      </c>
      <c r="T101" s="84" t="s">
        <v>650</v>
      </c>
      <c r="U101" s="84" t="s">
        <v>318</v>
      </c>
      <c r="V101" s="84" t="s">
        <v>327</v>
      </c>
      <c r="W101" s="84">
        <v>541</v>
      </c>
      <c r="X101" s="38" t="s">
        <v>253</v>
      </c>
      <c r="Y101" s="84">
        <v>353399748</v>
      </c>
      <c r="Z101" s="38" t="s">
        <v>651</v>
      </c>
      <c r="AA101" s="108" t="s">
        <v>413</v>
      </c>
      <c r="AB101" s="84">
        <v>30000</v>
      </c>
      <c r="AC101" s="108" t="s">
        <v>357</v>
      </c>
      <c r="AD101" s="84">
        <v>18</v>
      </c>
      <c r="AE101" s="84" t="s">
        <v>273</v>
      </c>
      <c r="AF101" s="84" t="s">
        <v>293</v>
      </c>
      <c r="AG101" s="108" t="s">
        <v>649</v>
      </c>
      <c r="AH101" s="84" t="s">
        <v>292</v>
      </c>
      <c r="AI101" s="108" t="s">
        <v>714</v>
      </c>
      <c r="AJ101" s="84">
        <v>2020</v>
      </c>
      <c r="AK101" s="84">
        <v>2020</v>
      </c>
      <c r="AL101" s="108" t="s">
        <v>433</v>
      </c>
      <c r="AM101" s="84">
        <v>16627.919999999998</v>
      </c>
      <c r="AN101" s="112">
        <v>5592.08</v>
      </c>
      <c r="AO101" s="112">
        <v>22220</v>
      </c>
      <c r="AP101" s="112">
        <v>13372.08</v>
      </c>
      <c r="AQ101" s="112">
        <v>1185.92</v>
      </c>
      <c r="AR101" s="112">
        <v>14558</v>
      </c>
      <c r="AS101" s="112">
        <v>13372.08</v>
      </c>
      <c r="AT101" s="112">
        <v>1185.92</v>
      </c>
      <c r="AU101" s="112">
        <v>14558</v>
      </c>
      <c r="AV101" s="84">
        <v>21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650</v>
      </c>
      <c r="BG101" s="84"/>
      <c r="BH101" s="114" t="s">
        <v>313</v>
      </c>
      <c r="BI101" s="38" t="s">
        <v>110</v>
      </c>
      <c r="BJ101" s="85">
        <v>45859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815</v>
      </c>
    </row>
    <row r="102" spans="1:70" s="113" customFormat="1" ht="15" customHeight="1" x14ac:dyDescent="0.3">
      <c r="A102" s="84">
        <f t="shared" si="1"/>
        <v>98</v>
      </c>
      <c r="B102" s="38" t="s">
        <v>248</v>
      </c>
      <c r="C102" s="38" t="s">
        <v>249</v>
      </c>
      <c r="D102" s="38" t="s">
        <v>346</v>
      </c>
      <c r="E102" s="38" t="s">
        <v>347</v>
      </c>
      <c r="F102" s="38" t="s">
        <v>348</v>
      </c>
      <c r="G102" s="84" t="s">
        <v>349</v>
      </c>
      <c r="H102" s="38" t="s">
        <v>348</v>
      </c>
      <c r="I102" s="84">
        <v>118285</v>
      </c>
      <c r="J102" s="38" t="s">
        <v>348</v>
      </c>
      <c r="K102" s="84">
        <v>118285</v>
      </c>
      <c r="L102" s="84" t="s">
        <v>350</v>
      </c>
      <c r="M102" s="38" t="s">
        <v>351</v>
      </c>
      <c r="N102" s="84">
        <v>254035</v>
      </c>
      <c r="O102" s="84" t="s">
        <v>625</v>
      </c>
      <c r="P102" s="84">
        <v>333669</v>
      </c>
      <c r="Q102" s="38" t="s">
        <v>626</v>
      </c>
      <c r="R102" s="38" t="s">
        <v>254</v>
      </c>
      <c r="S102" s="84" t="s">
        <v>640</v>
      </c>
      <c r="T102" s="84" t="s">
        <v>640</v>
      </c>
      <c r="U102" s="84" t="s">
        <v>261</v>
      </c>
      <c r="V102" s="84" t="s">
        <v>252</v>
      </c>
      <c r="W102" s="84">
        <v>541</v>
      </c>
      <c r="X102" s="38" t="s">
        <v>620</v>
      </c>
      <c r="Y102" s="84">
        <v>350610959</v>
      </c>
      <c r="Z102" s="38" t="s">
        <v>641</v>
      </c>
      <c r="AA102" s="108" t="s">
        <v>623</v>
      </c>
      <c r="AB102" s="84">
        <v>83704</v>
      </c>
      <c r="AC102" s="108" t="s">
        <v>357</v>
      </c>
      <c r="AD102" s="84">
        <v>24</v>
      </c>
      <c r="AE102" s="84" t="s">
        <v>268</v>
      </c>
      <c r="AF102" s="84" t="s">
        <v>276</v>
      </c>
      <c r="AG102" s="108" t="s">
        <v>428</v>
      </c>
      <c r="AH102" s="84" t="s">
        <v>270</v>
      </c>
      <c r="AI102" s="108" t="s">
        <v>630</v>
      </c>
      <c r="AJ102" s="84">
        <v>4880</v>
      </c>
      <c r="AK102" s="84">
        <v>4500</v>
      </c>
      <c r="AL102" s="108" t="s">
        <v>601</v>
      </c>
      <c r="AM102" s="84">
        <v>43484.89</v>
      </c>
      <c r="AN102" s="112">
        <v>20055.52</v>
      </c>
      <c r="AO102" s="112">
        <v>63540.41</v>
      </c>
      <c r="AP102" s="112">
        <v>40219.11</v>
      </c>
      <c r="AQ102" s="112">
        <v>4620.4799999999996</v>
      </c>
      <c r="AR102" s="112">
        <v>44839.59</v>
      </c>
      <c r="AS102" s="112">
        <v>40219.11</v>
      </c>
      <c r="AT102" s="112">
        <v>4620.4799999999996</v>
      </c>
      <c r="AU102" s="112">
        <v>44839.59</v>
      </c>
      <c r="AV102" s="84">
        <v>29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640</v>
      </c>
      <c r="BG102" s="84"/>
      <c r="BH102" s="114" t="s">
        <v>313</v>
      </c>
      <c r="BI102" s="38" t="s">
        <v>110</v>
      </c>
      <c r="BJ102" s="85">
        <v>45859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815</v>
      </c>
    </row>
    <row r="103" spans="1:70" s="113" customFormat="1" ht="15" customHeight="1" x14ac:dyDescent="0.3">
      <c r="A103" s="84">
        <f t="shared" si="1"/>
        <v>99</v>
      </c>
      <c r="B103" s="38" t="s">
        <v>248</v>
      </c>
      <c r="C103" s="38" t="s">
        <v>249</v>
      </c>
      <c r="D103" s="38" t="s">
        <v>346</v>
      </c>
      <c r="E103" s="38" t="s">
        <v>347</v>
      </c>
      <c r="F103" s="38" t="s">
        <v>348</v>
      </c>
      <c r="G103" s="84" t="s">
        <v>349</v>
      </c>
      <c r="H103" s="38" t="s">
        <v>348</v>
      </c>
      <c r="I103" s="84">
        <v>118285</v>
      </c>
      <c r="J103" s="38" t="s">
        <v>348</v>
      </c>
      <c r="K103" s="84">
        <v>118285</v>
      </c>
      <c r="L103" s="84" t="s">
        <v>350</v>
      </c>
      <c r="M103" s="38" t="s">
        <v>351</v>
      </c>
      <c r="N103" s="84">
        <v>254035</v>
      </c>
      <c r="O103" s="84" t="s">
        <v>625</v>
      </c>
      <c r="P103" s="84">
        <v>333669</v>
      </c>
      <c r="Q103" s="38" t="s">
        <v>626</v>
      </c>
      <c r="R103" s="38" t="s">
        <v>254</v>
      </c>
      <c r="S103" s="84" t="s">
        <v>632</v>
      </c>
      <c r="T103" s="84" t="s">
        <v>632</v>
      </c>
      <c r="U103" s="84" t="s">
        <v>261</v>
      </c>
      <c r="V103" s="84" t="s">
        <v>252</v>
      </c>
      <c r="W103" s="84">
        <v>541</v>
      </c>
      <c r="X103" s="38" t="s">
        <v>264</v>
      </c>
      <c r="Y103" s="84">
        <v>350544113</v>
      </c>
      <c r="Z103" s="38" t="s">
        <v>633</v>
      </c>
      <c r="AA103" s="108" t="s">
        <v>557</v>
      </c>
      <c r="AB103" s="84">
        <v>34445</v>
      </c>
      <c r="AC103" s="108" t="s">
        <v>357</v>
      </c>
      <c r="AD103" s="84">
        <v>24</v>
      </c>
      <c r="AE103" s="84" t="s">
        <v>286</v>
      </c>
      <c r="AF103" s="84" t="s">
        <v>293</v>
      </c>
      <c r="AG103" s="108" t="s">
        <v>634</v>
      </c>
      <c r="AH103" s="84" t="s">
        <v>292</v>
      </c>
      <c r="AI103" s="108" t="s">
        <v>630</v>
      </c>
      <c r="AJ103" s="84">
        <v>2088</v>
      </c>
      <c r="AK103" s="84">
        <v>1850</v>
      </c>
      <c r="AL103" s="108" t="s">
        <v>635</v>
      </c>
      <c r="AM103" s="84">
        <v>25748.23</v>
      </c>
      <c r="AN103" s="112">
        <v>9639.77</v>
      </c>
      <c r="AO103" s="112">
        <v>35388</v>
      </c>
      <c r="AP103" s="112">
        <v>8696.77</v>
      </c>
      <c r="AQ103" s="112">
        <v>553.23</v>
      </c>
      <c r="AR103" s="112">
        <v>9250</v>
      </c>
      <c r="AS103" s="112">
        <v>8696.77</v>
      </c>
      <c r="AT103" s="112">
        <v>553.23</v>
      </c>
      <c r="AU103" s="112">
        <v>9250</v>
      </c>
      <c r="AV103" s="84">
        <v>29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632</v>
      </c>
      <c r="BG103" s="84"/>
      <c r="BH103" s="114" t="s">
        <v>313</v>
      </c>
      <c r="BI103" s="38" t="s">
        <v>110</v>
      </c>
      <c r="BJ103" s="85">
        <v>45859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815</v>
      </c>
    </row>
    <row r="104" spans="1:70" s="113" customFormat="1" ht="15" customHeight="1" x14ac:dyDescent="0.3">
      <c r="A104" s="84">
        <f t="shared" si="1"/>
        <v>100</v>
      </c>
      <c r="B104" s="38" t="s">
        <v>248</v>
      </c>
      <c r="C104" s="38" t="s">
        <v>249</v>
      </c>
      <c r="D104" s="38" t="s">
        <v>346</v>
      </c>
      <c r="E104" s="38" t="s">
        <v>347</v>
      </c>
      <c r="F104" s="38" t="s">
        <v>348</v>
      </c>
      <c r="G104" s="84" t="s">
        <v>349</v>
      </c>
      <c r="H104" s="38" t="s">
        <v>348</v>
      </c>
      <c r="I104" s="84">
        <v>118285</v>
      </c>
      <c r="J104" s="38" t="s">
        <v>348</v>
      </c>
      <c r="K104" s="84">
        <v>118285</v>
      </c>
      <c r="L104" s="84" t="s">
        <v>350</v>
      </c>
      <c r="M104" s="38" t="s">
        <v>351</v>
      </c>
      <c r="N104" s="84">
        <v>254035</v>
      </c>
      <c r="O104" s="84" t="s">
        <v>625</v>
      </c>
      <c r="P104" s="84">
        <v>333669</v>
      </c>
      <c r="Q104" s="38" t="s">
        <v>626</v>
      </c>
      <c r="R104" s="38" t="s">
        <v>263</v>
      </c>
      <c r="S104" s="84" t="s">
        <v>632</v>
      </c>
      <c r="T104" s="84" t="s">
        <v>632</v>
      </c>
      <c r="U104" s="84" t="s">
        <v>261</v>
      </c>
      <c r="V104" s="84" t="s">
        <v>252</v>
      </c>
      <c r="W104" s="84">
        <v>0</v>
      </c>
      <c r="X104" s="38" t="s">
        <v>264</v>
      </c>
      <c r="Y104" s="84">
        <v>355651826</v>
      </c>
      <c r="Z104" s="38" t="s">
        <v>633</v>
      </c>
      <c r="AA104" s="108" t="s">
        <v>752</v>
      </c>
      <c r="AB104" s="84">
        <v>40000</v>
      </c>
      <c r="AC104" s="108" t="s">
        <v>357</v>
      </c>
      <c r="AD104" s="84">
        <v>18</v>
      </c>
      <c r="AE104" s="84" t="s">
        <v>273</v>
      </c>
      <c r="AF104" s="84" t="s">
        <v>293</v>
      </c>
      <c r="AG104" s="108" t="s">
        <v>634</v>
      </c>
      <c r="AH104" s="84" t="s">
        <v>292</v>
      </c>
      <c r="AI104" s="108" t="s">
        <v>324</v>
      </c>
      <c r="AJ104" s="84">
        <v>2690</v>
      </c>
      <c r="AK104" s="84">
        <v>2690</v>
      </c>
      <c r="AL104" s="108" t="s">
        <v>433</v>
      </c>
      <c r="AM104" s="84">
        <v>13571.35</v>
      </c>
      <c r="AN104" s="112">
        <v>5258.65</v>
      </c>
      <c r="AO104" s="112">
        <v>18830</v>
      </c>
      <c r="AP104" s="112">
        <v>26428.65</v>
      </c>
      <c r="AQ104" s="112">
        <v>3491.35</v>
      </c>
      <c r="AR104" s="112">
        <v>29920</v>
      </c>
      <c r="AS104" s="112">
        <v>20908.32</v>
      </c>
      <c r="AT104" s="112">
        <v>3301.68</v>
      </c>
      <c r="AU104" s="112">
        <v>24210</v>
      </c>
      <c r="AV104" s="84">
        <v>16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632</v>
      </c>
      <c r="BG104" s="84"/>
      <c r="BH104" s="114" t="s">
        <v>313</v>
      </c>
      <c r="BI104" s="38" t="s">
        <v>110</v>
      </c>
      <c r="BJ104" s="85">
        <v>45859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815</v>
      </c>
    </row>
    <row r="105" spans="1:70" s="113" customFormat="1" ht="15" customHeight="1" x14ac:dyDescent="0.3">
      <c r="A105" s="84">
        <f t="shared" si="1"/>
        <v>101</v>
      </c>
      <c r="B105" s="38" t="s">
        <v>248</v>
      </c>
      <c r="C105" s="38" t="s">
        <v>249</v>
      </c>
      <c r="D105" s="38" t="s">
        <v>346</v>
      </c>
      <c r="E105" s="38" t="s">
        <v>347</v>
      </c>
      <c r="F105" s="38" t="s">
        <v>348</v>
      </c>
      <c r="G105" s="84" t="s">
        <v>349</v>
      </c>
      <c r="H105" s="38" t="s">
        <v>348</v>
      </c>
      <c r="I105" s="84">
        <v>118285</v>
      </c>
      <c r="J105" s="38" t="s">
        <v>348</v>
      </c>
      <c r="K105" s="84">
        <v>118285</v>
      </c>
      <c r="L105" s="84" t="s">
        <v>350</v>
      </c>
      <c r="M105" s="38" t="s">
        <v>351</v>
      </c>
      <c r="N105" s="84">
        <v>254035</v>
      </c>
      <c r="O105" s="84" t="s">
        <v>625</v>
      </c>
      <c r="P105" s="84">
        <v>333669</v>
      </c>
      <c r="Q105" s="38" t="s">
        <v>626</v>
      </c>
      <c r="R105" s="38" t="s">
        <v>254</v>
      </c>
      <c r="S105" s="84" t="s">
        <v>645</v>
      </c>
      <c r="T105" s="84" t="s">
        <v>645</v>
      </c>
      <c r="U105" s="84" t="s">
        <v>261</v>
      </c>
      <c r="V105" s="84" t="s">
        <v>252</v>
      </c>
      <c r="W105" s="84">
        <v>541</v>
      </c>
      <c r="X105" s="38" t="s">
        <v>576</v>
      </c>
      <c r="Y105" s="84">
        <v>350660178</v>
      </c>
      <c r="Z105" s="38" t="s">
        <v>646</v>
      </c>
      <c r="AA105" s="108" t="s">
        <v>636</v>
      </c>
      <c r="AB105" s="84">
        <v>83504</v>
      </c>
      <c r="AC105" s="108" t="s">
        <v>357</v>
      </c>
      <c r="AD105" s="84">
        <v>24</v>
      </c>
      <c r="AE105" s="84" t="s">
        <v>386</v>
      </c>
      <c r="AF105" s="84" t="s">
        <v>321</v>
      </c>
      <c r="AG105" s="108" t="s">
        <v>502</v>
      </c>
      <c r="AH105" s="84" t="s">
        <v>298</v>
      </c>
      <c r="AI105" s="108" t="s">
        <v>630</v>
      </c>
      <c r="AJ105" s="84">
        <v>4616</v>
      </c>
      <c r="AK105" s="84">
        <v>4500</v>
      </c>
      <c r="AL105" s="108" t="s">
        <v>589</v>
      </c>
      <c r="AM105" s="84">
        <v>46930.92</v>
      </c>
      <c r="AN105" s="112">
        <v>20685.080000000002</v>
      </c>
      <c r="AO105" s="112">
        <v>67616</v>
      </c>
      <c r="AP105" s="112">
        <v>36573.08</v>
      </c>
      <c r="AQ105" s="112">
        <v>3926.92</v>
      </c>
      <c r="AR105" s="112">
        <v>40500</v>
      </c>
      <c r="AS105" s="112">
        <v>36573.08</v>
      </c>
      <c r="AT105" s="112">
        <v>3926.92</v>
      </c>
      <c r="AU105" s="112">
        <v>40500</v>
      </c>
      <c r="AV105" s="84">
        <v>29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645</v>
      </c>
      <c r="BG105" s="84"/>
      <c r="BH105" s="114" t="s">
        <v>313</v>
      </c>
      <c r="BI105" s="38" t="s">
        <v>110</v>
      </c>
      <c r="BJ105" s="85">
        <v>45859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815</v>
      </c>
    </row>
    <row r="106" spans="1:70" s="113" customFormat="1" ht="15" customHeight="1" x14ac:dyDescent="0.3">
      <c r="A106" s="84">
        <f t="shared" si="1"/>
        <v>102</v>
      </c>
      <c r="B106" s="38" t="s">
        <v>248</v>
      </c>
      <c r="C106" s="38" t="s">
        <v>249</v>
      </c>
      <c r="D106" s="38" t="s">
        <v>346</v>
      </c>
      <c r="E106" s="38" t="s">
        <v>347</v>
      </c>
      <c r="F106" s="38" t="s">
        <v>348</v>
      </c>
      <c r="G106" s="84" t="s">
        <v>349</v>
      </c>
      <c r="H106" s="38" t="s">
        <v>348</v>
      </c>
      <c r="I106" s="84">
        <v>118285</v>
      </c>
      <c r="J106" s="38" t="s">
        <v>348</v>
      </c>
      <c r="K106" s="84">
        <v>118285</v>
      </c>
      <c r="L106" s="84" t="s">
        <v>350</v>
      </c>
      <c r="M106" s="38" t="s">
        <v>351</v>
      </c>
      <c r="N106" s="84">
        <v>254035</v>
      </c>
      <c r="O106" s="84" t="s">
        <v>625</v>
      </c>
      <c r="P106" s="84">
        <v>333669</v>
      </c>
      <c r="Q106" s="38" t="s">
        <v>626</v>
      </c>
      <c r="R106" s="38" t="s">
        <v>254</v>
      </c>
      <c r="S106" s="84" t="s">
        <v>753</v>
      </c>
      <c r="T106" s="84" t="s">
        <v>753</v>
      </c>
      <c r="U106" s="84" t="s">
        <v>261</v>
      </c>
      <c r="V106" s="84" t="s">
        <v>252</v>
      </c>
      <c r="W106" s="84">
        <v>0</v>
      </c>
      <c r="X106" s="38" t="s">
        <v>622</v>
      </c>
      <c r="Y106" s="84">
        <v>355014020</v>
      </c>
      <c r="Z106" s="38" t="s">
        <v>754</v>
      </c>
      <c r="AA106" s="108" t="s">
        <v>281</v>
      </c>
      <c r="AB106" s="84">
        <v>52000</v>
      </c>
      <c r="AC106" s="108" t="s">
        <v>357</v>
      </c>
      <c r="AD106" s="84">
        <v>24</v>
      </c>
      <c r="AE106" s="84" t="s">
        <v>282</v>
      </c>
      <c r="AF106" s="84" t="s">
        <v>293</v>
      </c>
      <c r="AG106" s="108" t="s">
        <v>647</v>
      </c>
      <c r="AH106" s="84" t="s">
        <v>292</v>
      </c>
      <c r="AI106" s="108" t="s">
        <v>414</v>
      </c>
      <c r="AJ106" s="84">
        <v>2780</v>
      </c>
      <c r="AK106" s="84">
        <v>2780</v>
      </c>
      <c r="AL106" s="108" t="s">
        <v>673</v>
      </c>
      <c r="AM106" s="84">
        <v>24647.91</v>
      </c>
      <c r="AN106" s="112">
        <v>11492.09</v>
      </c>
      <c r="AO106" s="112">
        <v>36140</v>
      </c>
      <c r="AP106" s="112">
        <v>27352.09</v>
      </c>
      <c r="AQ106" s="112">
        <v>3572.91</v>
      </c>
      <c r="AR106" s="112">
        <v>30925</v>
      </c>
      <c r="AS106" s="112">
        <v>9159.64</v>
      </c>
      <c r="AT106" s="112">
        <v>1960.36</v>
      </c>
      <c r="AU106" s="112">
        <v>11120</v>
      </c>
      <c r="AV106" s="84">
        <v>17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753</v>
      </c>
      <c r="BG106" s="84"/>
      <c r="BH106" s="114" t="s">
        <v>313</v>
      </c>
      <c r="BI106" s="38" t="s">
        <v>110</v>
      </c>
      <c r="BJ106" s="85">
        <v>45859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815</v>
      </c>
    </row>
    <row r="107" spans="1:70" s="113" customFormat="1" ht="15" customHeight="1" x14ac:dyDescent="0.3">
      <c r="A107" s="84">
        <f t="shared" si="1"/>
        <v>103</v>
      </c>
      <c r="B107" s="38" t="s">
        <v>248</v>
      </c>
      <c r="C107" s="38" t="s">
        <v>249</v>
      </c>
      <c r="D107" s="38" t="s">
        <v>346</v>
      </c>
      <c r="E107" s="38" t="s">
        <v>347</v>
      </c>
      <c r="F107" s="38" t="s">
        <v>348</v>
      </c>
      <c r="G107" s="84" t="s">
        <v>349</v>
      </c>
      <c r="H107" s="38" t="s">
        <v>348</v>
      </c>
      <c r="I107" s="84">
        <v>118285</v>
      </c>
      <c r="J107" s="38" t="s">
        <v>348</v>
      </c>
      <c r="K107" s="84">
        <v>118285</v>
      </c>
      <c r="L107" s="84" t="s">
        <v>350</v>
      </c>
      <c r="M107" s="38" t="s">
        <v>351</v>
      </c>
      <c r="N107" s="84">
        <v>200012</v>
      </c>
      <c r="O107" s="84" t="s">
        <v>472</v>
      </c>
      <c r="P107" s="84">
        <v>316364</v>
      </c>
      <c r="Q107" s="38" t="s">
        <v>356</v>
      </c>
      <c r="R107" s="38" t="s">
        <v>254</v>
      </c>
      <c r="S107" s="84" t="s">
        <v>770</v>
      </c>
      <c r="T107" s="84" t="s">
        <v>770</v>
      </c>
      <c r="U107" s="84" t="s">
        <v>251</v>
      </c>
      <c r="V107" s="84" t="s">
        <v>252</v>
      </c>
      <c r="W107" s="84">
        <v>0</v>
      </c>
      <c r="X107" s="38" t="s">
        <v>253</v>
      </c>
      <c r="Y107" s="84">
        <v>357048516</v>
      </c>
      <c r="Z107" s="38" t="s">
        <v>771</v>
      </c>
      <c r="AA107" s="108" t="s">
        <v>772</v>
      </c>
      <c r="AB107" s="84">
        <v>56000</v>
      </c>
      <c r="AC107" s="108" t="s">
        <v>357</v>
      </c>
      <c r="AD107" s="84">
        <v>24</v>
      </c>
      <c r="AE107" s="84" t="s">
        <v>282</v>
      </c>
      <c r="AF107" s="84" t="s">
        <v>291</v>
      </c>
      <c r="AG107" s="108" t="s">
        <v>773</v>
      </c>
      <c r="AH107" s="84" t="s">
        <v>292</v>
      </c>
      <c r="AI107" s="108" t="s">
        <v>331</v>
      </c>
      <c r="AJ107" s="84">
        <v>2990</v>
      </c>
      <c r="AK107" s="84">
        <v>2990</v>
      </c>
      <c r="AL107" s="108" t="s">
        <v>673</v>
      </c>
      <c r="AM107" s="84">
        <v>14949.29</v>
      </c>
      <c r="AN107" s="112">
        <v>8970.7099999999991</v>
      </c>
      <c r="AO107" s="112">
        <v>23920</v>
      </c>
      <c r="AP107" s="112">
        <v>41050.71</v>
      </c>
      <c r="AQ107" s="112">
        <v>7773.29</v>
      </c>
      <c r="AR107" s="112">
        <v>48824</v>
      </c>
      <c r="AS107" s="112">
        <v>8874.15</v>
      </c>
      <c r="AT107" s="112">
        <v>3085.85</v>
      </c>
      <c r="AU107" s="112">
        <v>11960</v>
      </c>
      <c r="AV107" s="84">
        <v>12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770</v>
      </c>
      <c r="BG107" s="84"/>
      <c r="BH107" s="114" t="s">
        <v>313</v>
      </c>
      <c r="BI107" s="38" t="s">
        <v>110</v>
      </c>
      <c r="BJ107" s="85">
        <v>45859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/>
      <c r="BQ107" s="117"/>
      <c r="BR107" s="118" t="s">
        <v>1206</v>
      </c>
    </row>
    <row r="108" spans="1:70" s="113" customFormat="1" ht="15" customHeight="1" x14ac:dyDescent="0.3">
      <c r="A108" s="84">
        <f t="shared" si="1"/>
        <v>104</v>
      </c>
      <c r="B108" s="38" t="s">
        <v>248</v>
      </c>
      <c r="C108" s="38" t="s">
        <v>249</v>
      </c>
      <c r="D108" s="38" t="s">
        <v>346</v>
      </c>
      <c r="E108" s="38" t="s">
        <v>347</v>
      </c>
      <c r="F108" s="38" t="s">
        <v>348</v>
      </c>
      <c r="G108" s="84" t="s">
        <v>349</v>
      </c>
      <c r="H108" s="38" t="s">
        <v>348</v>
      </c>
      <c r="I108" s="84">
        <v>118285</v>
      </c>
      <c r="J108" s="38" t="s">
        <v>348</v>
      </c>
      <c r="K108" s="84">
        <v>118285</v>
      </c>
      <c r="L108" s="84" t="s">
        <v>350</v>
      </c>
      <c r="M108" s="38" t="s">
        <v>351</v>
      </c>
      <c r="N108" s="84">
        <v>200012</v>
      </c>
      <c r="O108" s="84" t="s">
        <v>472</v>
      </c>
      <c r="P108" s="84">
        <v>265203</v>
      </c>
      <c r="Q108" s="38" t="s">
        <v>378</v>
      </c>
      <c r="R108" s="38" t="s">
        <v>254</v>
      </c>
      <c r="S108" s="84" t="s">
        <v>708</v>
      </c>
      <c r="T108" s="84" t="s">
        <v>708</v>
      </c>
      <c r="U108" s="84" t="s">
        <v>257</v>
      </c>
      <c r="V108" s="84" t="s">
        <v>252</v>
      </c>
      <c r="W108" s="84">
        <v>541</v>
      </c>
      <c r="X108" s="38" t="s">
        <v>253</v>
      </c>
      <c r="Y108" s="84">
        <v>353097949</v>
      </c>
      <c r="Z108" s="38" t="s">
        <v>709</v>
      </c>
      <c r="AA108" s="108" t="s">
        <v>706</v>
      </c>
      <c r="AB108" s="84">
        <v>42000</v>
      </c>
      <c r="AC108" s="108" t="s">
        <v>357</v>
      </c>
      <c r="AD108" s="84">
        <v>24</v>
      </c>
      <c r="AE108" s="84" t="s">
        <v>286</v>
      </c>
      <c r="AF108" s="84" t="s">
        <v>291</v>
      </c>
      <c r="AG108" s="108" t="s">
        <v>707</v>
      </c>
      <c r="AH108" s="84" t="s">
        <v>292</v>
      </c>
      <c r="AI108" s="108" t="s">
        <v>271</v>
      </c>
      <c r="AJ108" s="84">
        <v>2240</v>
      </c>
      <c r="AK108" s="84">
        <v>2240</v>
      </c>
      <c r="AL108" s="108" t="s">
        <v>664</v>
      </c>
      <c r="AM108" s="84">
        <v>23162.13</v>
      </c>
      <c r="AN108" s="112">
        <v>10437.870000000001</v>
      </c>
      <c r="AO108" s="112">
        <v>33600</v>
      </c>
      <c r="AP108" s="112">
        <v>18837.87</v>
      </c>
      <c r="AQ108" s="112">
        <v>2013.13</v>
      </c>
      <c r="AR108" s="112">
        <v>20851</v>
      </c>
      <c r="AS108" s="112">
        <v>11761.63</v>
      </c>
      <c r="AT108" s="112">
        <v>1678.37</v>
      </c>
      <c r="AU108" s="112">
        <v>13440</v>
      </c>
      <c r="AV108" s="84">
        <v>21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708</v>
      </c>
      <c r="BG108" s="84"/>
      <c r="BH108" s="114" t="s">
        <v>313</v>
      </c>
      <c r="BI108" s="38" t="s">
        <v>110</v>
      </c>
      <c r="BJ108" s="85">
        <v>45859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813</v>
      </c>
    </row>
    <row r="109" spans="1:70" s="113" customFormat="1" ht="15" customHeight="1" x14ac:dyDescent="0.3">
      <c r="A109" s="84">
        <f t="shared" si="1"/>
        <v>105</v>
      </c>
      <c r="B109" s="38" t="s">
        <v>248</v>
      </c>
      <c r="C109" s="38" t="s">
        <v>249</v>
      </c>
      <c r="D109" s="38" t="s">
        <v>346</v>
      </c>
      <c r="E109" s="38" t="s">
        <v>347</v>
      </c>
      <c r="F109" s="38" t="s">
        <v>348</v>
      </c>
      <c r="G109" s="84" t="s">
        <v>349</v>
      </c>
      <c r="H109" s="38" t="s">
        <v>348</v>
      </c>
      <c r="I109" s="84">
        <v>118285</v>
      </c>
      <c r="J109" s="38" t="s">
        <v>348</v>
      </c>
      <c r="K109" s="84">
        <v>118285</v>
      </c>
      <c r="L109" s="84" t="s">
        <v>350</v>
      </c>
      <c r="M109" s="38" t="s">
        <v>351</v>
      </c>
      <c r="N109" s="84">
        <v>294091</v>
      </c>
      <c r="O109" s="84" t="s">
        <v>472</v>
      </c>
      <c r="P109" s="84">
        <v>390206</v>
      </c>
      <c r="Q109" s="38" t="s">
        <v>375</v>
      </c>
      <c r="R109" s="38" t="s">
        <v>254</v>
      </c>
      <c r="S109" s="84" t="s">
        <v>715</v>
      </c>
      <c r="T109" s="84" t="s">
        <v>715</v>
      </c>
      <c r="U109" s="84" t="s">
        <v>318</v>
      </c>
      <c r="V109" s="84" t="s">
        <v>327</v>
      </c>
      <c r="W109" s="84">
        <v>541</v>
      </c>
      <c r="X109" s="38" t="s">
        <v>701</v>
      </c>
      <c r="Y109" s="84">
        <v>353396526</v>
      </c>
      <c r="Z109" s="38" t="s">
        <v>716</v>
      </c>
      <c r="AA109" s="108" t="s">
        <v>413</v>
      </c>
      <c r="AB109" s="84">
        <v>42000</v>
      </c>
      <c r="AC109" s="108" t="s">
        <v>357</v>
      </c>
      <c r="AD109" s="84">
        <v>24</v>
      </c>
      <c r="AE109" s="84" t="s">
        <v>286</v>
      </c>
      <c r="AF109" s="84" t="s">
        <v>291</v>
      </c>
      <c r="AG109" s="108" t="s">
        <v>717</v>
      </c>
      <c r="AH109" s="84" t="s">
        <v>292</v>
      </c>
      <c r="AI109" s="108" t="s">
        <v>714</v>
      </c>
      <c r="AJ109" s="84">
        <v>2240</v>
      </c>
      <c r="AK109" s="84">
        <v>2240</v>
      </c>
      <c r="AL109" s="108" t="s">
        <v>654</v>
      </c>
      <c r="AM109" s="84">
        <v>830.41</v>
      </c>
      <c r="AN109" s="112">
        <v>1409.59</v>
      </c>
      <c r="AO109" s="112">
        <v>2240</v>
      </c>
      <c r="AP109" s="112">
        <v>41169.589999999997</v>
      </c>
      <c r="AQ109" s="112">
        <v>11201.41</v>
      </c>
      <c r="AR109" s="112">
        <v>52371</v>
      </c>
      <c r="AS109" s="112">
        <v>31892.37</v>
      </c>
      <c r="AT109" s="112">
        <v>10667.63</v>
      </c>
      <c r="AU109" s="112">
        <v>42560</v>
      </c>
      <c r="AV109" s="84">
        <v>20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715</v>
      </c>
      <c r="BG109" s="84"/>
      <c r="BH109" s="114" t="s">
        <v>313</v>
      </c>
      <c r="BI109" s="38" t="s">
        <v>110</v>
      </c>
      <c r="BJ109" s="85">
        <v>45859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813</v>
      </c>
    </row>
    <row r="110" spans="1:70" s="113" customFormat="1" ht="15" customHeight="1" x14ac:dyDescent="0.3">
      <c r="A110" s="84">
        <f t="shared" si="1"/>
        <v>106</v>
      </c>
      <c r="B110" s="38" t="s">
        <v>248</v>
      </c>
      <c r="C110" s="38" t="s">
        <v>249</v>
      </c>
      <c r="D110" s="38" t="s">
        <v>346</v>
      </c>
      <c r="E110" s="38" t="s">
        <v>347</v>
      </c>
      <c r="F110" s="38" t="s">
        <v>348</v>
      </c>
      <c r="G110" s="84" t="s">
        <v>349</v>
      </c>
      <c r="H110" s="38" t="s">
        <v>348</v>
      </c>
      <c r="I110" s="84">
        <v>118285</v>
      </c>
      <c r="J110" s="38" t="s">
        <v>348</v>
      </c>
      <c r="K110" s="84">
        <v>118285</v>
      </c>
      <c r="L110" s="84" t="s">
        <v>350</v>
      </c>
      <c r="M110" s="38" t="s">
        <v>351</v>
      </c>
      <c r="N110" s="84">
        <v>200012</v>
      </c>
      <c r="O110" s="84" t="s">
        <v>472</v>
      </c>
      <c r="P110" s="84">
        <v>316364</v>
      </c>
      <c r="Q110" s="38" t="s">
        <v>356</v>
      </c>
      <c r="R110" s="38" t="s">
        <v>254</v>
      </c>
      <c r="S110" s="84" t="s">
        <v>750</v>
      </c>
      <c r="T110" s="84" t="s">
        <v>750</v>
      </c>
      <c r="U110" s="84" t="s">
        <v>256</v>
      </c>
      <c r="V110" s="84" t="s">
        <v>252</v>
      </c>
      <c r="W110" s="84">
        <v>0</v>
      </c>
      <c r="X110" s="38" t="s">
        <v>579</v>
      </c>
      <c r="Y110" s="84">
        <v>354609783</v>
      </c>
      <c r="Z110" s="38" t="s">
        <v>751</v>
      </c>
      <c r="AA110" s="108" t="s">
        <v>311</v>
      </c>
      <c r="AB110" s="84">
        <v>80000</v>
      </c>
      <c r="AC110" s="108" t="s">
        <v>357</v>
      </c>
      <c r="AD110" s="84">
        <v>24</v>
      </c>
      <c r="AE110" s="84" t="s">
        <v>359</v>
      </c>
      <c r="AF110" s="84" t="s">
        <v>284</v>
      </c>
      <c r="AG110" s="108" t="s">
        <v>519</v>
      </c>
      <c r="AH110" s="84" t="s">
        <v>285</v>
      </c>
      <c r="AI110" s="108" t="s">
        <v>330</v>
      </c>
      <c r="AJ110" s="84">
        <v>4270</v>
      </c>
      <c r="AK110" s="84">
        <v>4270</v>
      </c>
      <c r="AL110" s="108" t="s">
        <v>644</v>
      </c>
      <c r="AM110" s="84">
        <v>16341.2</v>
      </c>
      <c r="AN110" s="112">
        <v>9278.7999999999993</v>
      </c>
      <c r="AO110" s="112">
        <v>25620</v>
      </c>
      <c r="AP110" s="112">
        <v>63658.8</v>
      </c>
      <c r="AQ110" s="112">
        <v>13479.2</v>
      </c>
      <c r="AR110" s="112">
        <v>77138</v>
      </c>
      <c r="AS110" s="112">
        <v>39614.39</v>
      </c>
      <c r="AT110" s="112">
        <v>11625.61</v>
      </c>
      <c r="AU110" s="112">
        <v>51240</v>
      </c>
      <c r="AV110" s="84">
        <v>18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750</v>
      </c>
      <c r="BG110" s="84"/>
      <c r="BH110" s="114" t="s">
        <v>313</v>
      </c>
      <c r="BI110" s="38" t="s">
        <v>110</v>
      </c>
      <c r="BJ110" s="85">
        <v>45859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813</v>
      </c>
    </row>
    <row r="111" spans="1:70" s="113" customFormat="1" ht="15" customHeight="1" x14ac:dyDescent="0.3">
      <c r="A111" s="84">
        <f t="shared" si="1"/>
        <v>107</v>
      </c>
      <c r="B111" s="38" t="s">
        <v>248</v>
      </c>
      <c r="C111" s="38" t="s">
        <v>249</v>
      </c>
      <c r="D111" s="38" t="s">
        <v>346</v>
      </c>
      <c r="E111" s="38" t="s">
        <v>347</v>
      </c>
      <c r="F111" s="38" t="s">
        <v>348</v>
      </c>
      <c r="G111" s="84" t="s">
        <v>349</v>
      </c>
      <c r="H111" s="38" t="s">
        <v>348</v>
      </c>
      <c r="I111" s="84">
        <v>118285</v>
      </c>
      <c r="J111" s="38" t="s">
        <v>348</v>
      </c>
      <c r="K111" s="84">
        <v>118285</v>
      </c>
      <c r="L111" s="84" t="s">
        <v>350</v>
      </c>
      <c r="M111" s="38" t="s">
        <v>351</v>
      </c>
      <c r="N111" s="84">
        <v>200012</v>
      </c>
      <c r="O111" s="84" t="s">
        <v>472</v>
      </c>
      <c r="P111" s="84">
        <v>316364</v>
      </c>
      <c r="Q111" s="38" t="s">
        <v>356</v>
      </c>
      <c r="R111" s="38" t="s">
        <v>326</v>
      </c>
      <c r="S111" s="84" t="s">
        <v>518</v>
      </c>
      <c r="T111" s="84" t="s">
        <v>518</v>
      </c>
      <c r="U111" s="84" t="s">
        <v>261</v>
      </c>
      <c r="V111" s="84" t="s">
        <v>252</v>
      </c>
      <c r="W111" s="84">
        <v>0</v>
      </c>
      <c r="X111" s="38" t="s">
        <v>253</v>
      </c>
      <c r="Y111" s="84">
        <v>27783255</v>
      </c>
      <c r="Z111" s="38" t="s">
        <v>362</v>
      </c>
      <c r="AA111" s="108" t="s">
        <v>513</v>
      </c>
      <c r="AB111" s="84">
        <v>71567</v>
      </c>
      <c r="AC111" s="108" t="s">
        <v>357</v>
      </c>
      <c r="AD111" s="84">
        <v>24</v>
      </c>
      <c r="AE111" s="84" t="s">
        <v>361</v>
      </c>
      <c r="AF111" s="84" t="s">
        <v>321</v>
      </c>
      <c r="AG111" s="108" t="s">
        <v>519</v>
      </c>
      <c r="AH111" s="84" t="s">
        <v>298</v>
      </c>
      <c r="AI111" s="108" t="s">
        <v>513</v>
      </c>
      <c r="AJ111" s="84">
        <v>3700</v>
      </c>
      <c r="AK111" s="84">
        <v>3700</v>
      </c>
      <c r="AL111" s="108" t="s">
        <v>287</v>
      </c>
      <c r="AM111" s="84">
        <v>22311.62</v>
      </c>
      <c r="AN111" s="112">
        <v>1859.65</v>
      </c>
      <c r="AO111" s="112">
        <v>24171.27</v>
      </c>
      <c r="AP111" s="112">
        <v>49255.38</v>
      </c>
      <c r="AQ111" s="112">
        <v>7090.35</v>
      </c>
      <c r="AR111" s="112">
        <v>56345.73</v>
      </c>
      <c r="AS111" s="112">
        <v>49255.38</v>
      </c>
      <c r="AT111" s="112">
        <v>7090.35</v>
      </c>
      <c r="AU111" s="112">
        <v>56345.73</v>
      </c>
      <c r="AV111" s="84">
        <v>47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518</v>
      </c>
      <c r="BG111" s="84"/>
      <c r="BH111" s="114" t="s">
        <v>313</v>
      </c>
      <c r="BI111" s="38" t="s">
        <v>110</v>
      </c>
      <c r="BJ111" s="85">
        <v>45859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813</v>
      </c>
    </row>
    <row r="112" spans="1:70" s="113" customFormat="1" ht="15" customHeight="1" x14ac:dyDescent="0.3">
      <c r="A112" s="84">
        <f t="shared" si="1"/>
        <v>108</v>
      </c>
      <c r="B112" s="38" t="s">
        <v>248</v>
      </c>
      <c r="C112" s="38" t="s">
        <v>249</v>
      </c>
      <c r="D112" s="38" t="s">
        <v>346</v>
      </c>
      <c r="E112" s="38" t="s">
        <v>347</v>
      </c>
      <c r="F112" s="38" t="s">
        <v>348</v>
      </c>
      <c r="G112" s="84" t="s">
        <v>349</v>
      </c>
      <c r="H112" s="38" t="s">
        <v>348</v>
      </c>
      <c r="I112" s="84">
        <v>118285</v>
      </c>
      <c r="J112" s="38" t="s">
        <v>348</v>
      </c>
      <c r="K112" s="84">
        <v>118285</v>
      </c>
      <c r="L112" s="84" t="s">
        <v>350</v>
      </c>
      <c r="M112" s="38" t="s">
        <v>351</v>
      </c>
      <c r="N112" s="84">
        <v>294091</v>
      </c>
      <c r="O112" s="84" t="s">
        <v>472</v>
      </c>
      <c r="P112" s="84">
        <v>390206</v>
      </c>
      <c r="Q112" s="38" t="s">
        <v>375</v>
      </c>
      <c r="R112" s="38" t="s">
        <v>254</v>
      </c>
      <c r="S112" s="84" t="s">
        <v>691</v>
      </c>
      <c r="T112" s="84" t="s">
        <v>691</v>
      </c>
      <c r="U112" s="84" t="s">
        <v>256</v>
      </c>
      <c r="V112" s="84" t="s">
        <v>252</v>
      </c>
      <c r="W112" s="84">
        <v>541</v>
      </c>
      <c r="X112" s="38" t="s">
        <v>607</v>
      </c>
      <c r="Y112" s="84">
        <v>352352824</v>
      </c>
      <c r="Z112" s="38" t="s">
        <v>692</v>
      </c>
      <c r="AA112" s="108" t="s">
        <v>578</v>
      </c>
      <c r="AB112" s="84">
        <v>42000</v>
      </c>
      <c r="AC112" s="108" t="s">
        <v>357</v>
      </c>
      <c r="AD112" s="84">
        <v>24</v>
      </c>
      <c r="AE112" s="84" t="s">
        <v>286</v>
      </c>
      <c r="AF112" s="84" t="s">
        <v>291</v>
      </c>
      <c r="AG112" s="108" t="s">
        <v>687</v>
      </c>
      <c r="AH112" s="84" t="s">
        <v>292</v>
      </c>
      <c r="AI112" s="108" t="s">
        <v>580</v>
      </c>
      <c r="AJ112" s="84">
        <v>2240</v>
      </c>
      <c r="AK112" s="84">
        <v>2240</v>
      </c>
      <c r="AL112" s="108" t="s">
        <v>299</v>
      </c>
      <c r="AM112" s="84">
        <v>39448.67</v>
      </c>
      <c r="AN112" s="112">
        <v>12071.33</v>
      </c>
      <c r="AO112" s="112">
        <v>51520</v>
      </c>
      <c r="AP112" s="112">
        <v>2551.33</v>
      </c>
      <c r="AQ112" s="112">
        <v>61.67</v>
      </c>
      <c r="AR112" s="112">
        <v>2613</v>
      </c>
      <c r="AS112" s="112">
        <v>0</v>
      </c>
      <c r="AT112" s="112">
        <v>0</v>
      </c>
      <c r="AU112" s="112">
        <v>0</v>
      </c>
      <c r="AV112" s="84">
        <v>23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691</v>
      </c>
      <c r="BG112" s="84"/>
      <c r="BH112" s="114" t="s">
        <v>313</v>
      </c>
      <c r="BI112" s="38" t="s">
        <v>110</v>
      </c>
      <c r="BJ112" s="85">
        <v>45859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813</v>
      </c>
    </row>
    <row r="113" spans="1:70" s="113" customFormat="1" ht="15" customHeight="1" x14ac:dyDescent="0.3">
      <c r="A113" s="84">
        <f t="shared" si="1"/>
        <v>109</v>
      </c>
      <c r="B113" s="38" t="s">
        <v>248</v>
      </c>
      <c r="C113" s="38" t="s">
        <v>249</v>
      </c>
      <c r="D113" s="38" t="s">
        <v>346</v>
      </c>
      <c r="E113" s="38" t="s">
        <v>347</v>
      </c>
      <c r="F113" s="38" t="s">
        <v>348</v>
      </c>
      <c r="G113" s="84" t="s">
        <v>349</v>
      </c>
      <c r="H113" s="38" t="s">
        <v>348</v>
      </c>
      <c r="I113" s="84">
        <v>118285</v>
      </c>
      <c r="J113" s="38" t="s">
        <v>348</v>
      </c>
      <c r="K113" s="84">
        <v>118285</v>
      </c>
      <c r="L113" s="84" t="s">
        <v>350</v>
      </c>
      <c r="M113" s="38" t="s">
        <v>351</v>
      </c>
      <c r="N113" s="84">
        <v>200012</v>
      </c>
      <c r="O113" s="84" t="s">
        <v>472</v>
      </c>
      <c r="P113" s="84">
        <v>316364</v>
      </c>
      <c r="Q113" s="38" t="s">
        <v>356</v>
      </c>
      <c r="R113" s="38" t="s">
        <v>326</v>
      </c>
      <c r="S113" s="84" t="s">
        <v>548</v>
      </c>
      <c r="T113" s="84" t="s">
        <v>548</v>
      </c>
      <c r="U113" s="84" t="s">
        <v>261</v>
      </c>
      <c r="V113" s="84" t="s">
        <v>252</v>
      </c>
      <c r="W113" s="84">
        <v>0</v>
      </c>
      <c r="X113" s="38" t="s">
        <v>253</v>
      </c>
      <c r="Y113" s="84">
        <v>30665926</v>
      </c>
      <c r="Z113" s="38" t="s">
        <v>549</v>
      </c>
      <c r="AA113" s="108" t="s">
        <v>550</v>
      </c>
      <c r="AB113" s="84">
        <v>37339</v>
      </c>
      <c r="AC113" s="108" t="s">
        <v>357</v>
      </c>
      <c r="AD113" s="84">
        <v>18</v>
      </c>
      <c r="AE113" s="84" t="s">
        <v>282</v>
      </c>
      <c r="AF113" s="84" t="s">
        <v>322</v>
      </c>
      <c r="AG113" s="108" t="s">
        <v>551</v>
      </c>
      <c r="AH113" s="84" t="s">
        <v>285</v>
      </c>
      <c r="AI113" s="108" t="s">
        <v>550</v>
      </c>
      <c r="AJ113" s="84">
        <v>2450</v>
      </c>
      <c r="AK113" s="84">
        <v>2450</v>
      </c>
      <c r="AL113" s="108" t="s">
        <v>396</v>
      </c>
      <c r="AM113" s="84">
        <v>5745.61</v>
      </c>
      <c r="AN113" s="112">
        <v>832.19</v>
      </c>
      <c r="AO113" s="112">
        <v>6577.8</v>
      </c>
      <c r="AP113" s="112">
        <v>32534.639999999999</v>
      </c>
      <c r="AQ113" s="112">
        <v>4325.6099999999997</v>
      </c>
      <c r="AR113" s="112">
        <v>36860.25</v>
      </c>
      <c r="AS113" s="112">
        <v>32535.39</v>
      </c>
      <c r="AT113" s="112">
        <v>4325.6099999999997</v>
      </c>
      <c r="AU113" s="112">
        <v>36861</v>
      </c>
      <c r="AV113" s="84">
        <v>47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548</v>
      </c>
      <c r="BG113" s="84"/>
      <c r="BH113" s="114" t="s">
        <v>313</v>
      </c>
      <c r="BI113" s="38" t="s">
        <v>110</v>
      </c>
      <c r="BJ113" s="85">
        <v>45859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813</v>
      </c>
    </row>
    <row r="114" spans="1:70" s="113" customFormat="1" ht="15" customHeight="1" x14ac:dyDescent="0.3">
      <c r="A114" s="84">
        <f t="shared" si="1"/>
        <v>110</v>
      </c>
      <c r="B114" s="38" t="s">
        <v>248</v>
      </c>
      <c r="C114" s="38" t="s">
        <v>249</v>
      </c>
      <c r="D114" s="38" t="s">
        <v>346</v>
      </c>
      <c r="E114" s="38" t="s">
        <v>347</v>
      </c>
      <c r="F114" s="38" t="s">
        <v>348</v>
      </c>
      <c r="G114" s="84" t="s">
        <v>349</v>
      </c>
      <c r="H114" s="38" t="s">
        <v>348</v>
      </c>
      <c r="I114" s="84">
        <v>118285</v>
      </c>
      <c r="J114" s="38" t="s">
        <v>348</v>
      </c>
      <c r="K114" s="84">
        <v>118285</v>
      </c>
      <c r="L114" s="84" t="s">
        <v>350</v>
      </c>
      <c r="M114" s="38" t="s">
        <v>351</v>
      </c>
      <c r="N114" s="84">
        <v>200012</v>
      </c>
      <c r="O114" s="84" t="s">
        <v>472</v>
      </c>
      <c r="P114" s="84">
        <v>265203</v>
      </c>
      <c r="Q114" s="38" t="s">
        <v>378</v>
      </c>
      <c r="R114" s="38" t="s">
        <v>326</v>
      </c>
      <c r="S114" s="84" t="s">
        <v>473</v>
      </c>
      <c r="T114" s="84" t="s">
        <v>473</v>
      </c>
      <c r="U114" s="84" t="s">
        <v>251</v>
      </c>
      <c r="V114" s="84" t="s">
        <v>252</v>
      </c>
      <c r="W114" s="84">
        <v>0</v>
      </c>
      <c r="X114" s="38" t="s">
        <v>253</v>
      </c>
      <c r="Y114" s="84">
        <v>22567086</v>
      </c>
      <c r="Z114" s="38" t="s">
        <v>474</v>
      </c>
      <c r="AA114" s="108" t="s">
        <v>475</v>
      </c>
      <c r="AB114" s="84">
        <v>41488</v>
      </c>
      <c r="AC114" s="108" t="s">
        <v>357</v>
      </c>
      <c r="AD114" s="84">
        <v>18</v>
      </c>
      <c r="AE114" s="84" t="s">
        <v>363</v>
      </c>
      <c r="AF114" s="84" t="s">
        <v>321</v>
      </c>
      <c r="AG114" s="108" t="s">
        <v>476</v>
      </c>
      <c r="AH114" s="84" t="s">
        <v>298</v>
      </c>
      <c r="AI114" s="108" t="s">
        <v>475</v>
      </c>
      <c r="AJ114" s="84">
        <v>2750</v>
      </c>
      <c r="AK114" s="84">
        <v>2750</v>
      </c>
      <c r="AL114" s="108" t="s">
        <v>466</v>
      </c>
      <c r="AM114" s="84">
        <v>35451</v>
      </c>
      <c r="AN114" s="112">
        <v>943.15</v>
      </c>
      <c r="AO114" s="112">
        <v>36394.15</v>
      </c>
      <c r="AP114" s="112">
        <v>6155.91</v>
      </c>
      <c r="AQ114" s="112">
        <v>152.16999999999999</v>
      </c>
      <c r="AR114" s="112">
        <v>6308.08</v>
      </c>
      <c r="AS114" s="112">
        <v>6156</v>
      </c>
      <c r="AT114" s="112">
        <v>152.16999999999999</v>
      </c>
      <c r="AU114" s="112">
        <v>6308.17</v>
      </c>
      <c r="AV114" s="84">
        <v>47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473</v>
      </c>
      <c r="BG114" s="84"/>
      <c r="BH114" s="114" t="s">
        <v>313</v>
      </c>
      <c r="BI114" s="38" t="s">
        <v>110</v>
      </c>
      <c r="BJ114" s="85">
        <v>45859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813</v>
      </c>
    </row>
    <row r="115" spans="1:70" s="113" customFormat="1" ht="15" customHeight="1" x14ac:dyDescent="0.3">
      <c r="A115" s="84">
        <f t="shared" si="1"/>
        <v>111</v>
      </c>
      <c r="B115" s="38" t="s">
        <v>248</v>
      </c>
      <c r="C115" s="38" t="s">
        <v>249</v>
      </c>
      <c r="D115" s="38" t="s">
        <v>346</v>
      </c>
      <c r="E115" s="38" t="s">
        <v>347</v>
      </c>
      <c r="F115" s="38" t="s">
        <v>348</v>
      </c>
      <c r="G115" s="84" t="s">
        <v>349</v>
      </c>
      <c r="H115" s="38" t="s">
        <v>348</v>
      </c>
      <c r="I115" s="84">
        <v>118285</v>
      </c>
      <c r="J115" s="38" t="s">
        <v>348</v>
      </c>
      <c r="K115" s="84">
        <v>118285</v>
      </c>
      <c r="L115" s="84" t="s">
        <v>350</v>
      </c>
      <c r="M115" s="38" t="s">
        <v>351</v>
      </c>
      <c r="N115" s="84">
        <v>294091</v>
      </c>
      <c r="O115" s="84" t="s">
        <v>472</v>
      </c>
      <c r="P115" s="84">
        <v>390206</v>
      </c>
      <c r="Q115" s="38" t="s">
        <v>375</v>
      </c>
      <c r="R115" s="38" t="s">
        <v>326</v>
      </c>
      <c r="S115" s="84" t="s">
        <v>571</v>
      </c>
      <c r="T115" s="84" t="s">
        <v>571</v>
      </c>
      <c r="U115" s="84" t="s">
        <v>562</v>
      </c>
      <c r="V115" s="84"/>
      <c r="W115" s="84">
        <v>0</v>
      </c>
      <c r="X115" s="38" t="s">
        <v>253</v>
      </c>
      <c r="Y115" s="84">
        <v>34467830</v>
      </c>
      <c r="Z115" s="38" t="s">
        <v>572</v>
      </c>
      <c r="AA115" s="108" t="s">
        <v>470</v>
      </c>
      <c r="AB115" s="84">
        <v>62232</v>
      </c>
      <c r="AC115" s="108" t="s">
        <v>357</v>
      </c>
      <c r="AD115" s="84">
        <v>24</v>
      </c>
      <c r="AE115" s="84" t="s">
        <v>286</v>
      </c>
      <c r="AF115" s="84" t="s">
        <v>307</v>
      </c>
      <c r="AG115" s="108" t="s">
        <v>573</v>
      </c>
      <c r="AH115" s="84" t="s">
        <v>308</v>
      </c>
      <c r="AI115" s="108" t="s">
        <v>470</v>
      </c>
      <c r="AJ115" s="84">
        <v>3339</v>
      </c>
      <c r="AK115" s="84">
        <v>3250</v>
      </c>
      <c r="AL115" s="108" t="s">
        <v>574</v>
      </c>
      <c r="AM115" s="84">
        <v>12543.86</v>
      </c>
      <c r="AN115" s="112">
        <v>7448.15</v>
      </c>
      <c r="AO115" s="112">
        <v>19992.009999999998</v>
      </c>
      <c r="AP115" s="112">
        <v>49688.14</v>
      </c>
      <c r="AQ115" s="112">
        <v>8408.85</v>
      </c>
      <c r="AR115" s="112">
        <v>58096.99</v>
      </c>
      <c r="AS115" s="112">
        <v>49688.14</v>
      </c>
      <c r="AT115" s="112">
        <v>8408.85</v>
      </c>
      <c r="AU115" s="112">
        <v>58096.99</v>
      </c>
      <c r="AV115" s="84">
        <v>45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571</v>
      </c>
      <c r="BG115" s="84"/>
      <c r="BH115" s="114" t="s">
        <v>313</v>
      </c>
      <c r="BI115" s="38" t="s">
        <v>110</v>
      </c>
      <c r="BJ115" s="85">
        <v>45859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813</v>
      </c>
    </row>
    <row r="116" spans="1:70" s="113" customFormat="1" ht="15" customHeight="1" x14ac:dyDescent="0.3">
      <c r="A116" s="84">
        <f t="shared" si="1"/>
        <v>112</v>
      </c>
      <c r="B116" s="38" t="s">
        <v>248</v>
      </c>
      <c r="C116" s="38" t="s">
        <v>249</v>
      </c>
      <c r="D116" s="38" t="s">
        <v>346</v>
      </c>
      <c r="E116" s="38" t="s">
        <v>347</v>
      </c>
      <c r="F116" s="38" t="s">
        <v>348</v>
      </c>
      <c r="G116" s="84" t="s">
        <v>349</v>
      </c>
      <c r="H116" s="38" t="s">
        <v>348</v>
      </c>
      <c r="I116" s="84">
        <v>118285</v>
      </c>
      <c r="J116" s="38" t="s">
        <v>348</v>
      </c>
      <c r="K116" s="84">
        <v>118285</v>
      </c>
      <c r="L116" s="84" t="s">
        <v>350</v>
      </c>
      <c r="M116" s="38" t="s">
        <v>351</v>
      </c>
      <c r="N116" s="84">
        <v>294091</v>
      </c>
      <c r="O116" s="84" t="s">
        <v>472</v>
      </c>
      <c r="P116" s="84">
        <v>390206</v>
      </c>
      <c r="Q116" s="38" t="s">
        <v>375</v>
      </c>
      <c r="R116" s="38" t="s">
        <v>254</v>
      </c>
      <c r="S116" s="84" t="s">
        <v>721</v>
      </c>
      <c r="T116" s="84" t="s">
        <v>721</v>
      </c>
      <c r="U116" s="84" t="s">
        <v>256</v>
      </c>
      <c r="V116" s="84" t="s">
        <v>689</v>
      </c>
      <c r="W116" s="84">
        <v>541</v>
      </c>
      <c r="X116" s="38" t="s">
        <v>701</v>
      </c>
      <c r="Y116" s="84">
        <v>353467349</v>
      </c>
      <c r="Z116" s="38" t="s">
        <v>722</v>
      </c>
      <c r="AA116" s="108" t="s">
        <v>575</v>
      </c>
      <c r="AB116" s="84">
        <v>42000</v>
      </c>
      <c r="AC116" s="108" t="s">
        <v>357</v>
      </c>
      <c r="AD116" s="84">
        <v>24</v>
      </c>
      <c r="AE116" s="84" t="s">
        <v>286</v>
      </c>
      <c r="AF116" s="84" t="s">
        <v>291</v>
      </c>
      <c r="AG116" s="108" t="s">
        <v>718</v>
      </c>
      <c r="AH116" s="84" t="s">
        <v>292</v>
      </c>
      <c r="AI116" s="108" t="s">
        <v>714</v>
      </c>
      <c r="AJ116" s="84">
        <v>2240</v>
      </c>
      <c r="AK116" s="84">
        <v>2240</v>
      </c>
      <c r="AL116" s="108" t="s">
        <v>328</v>
      </c>
      <c r="AM116" s="84">
        <v>2544.73</v>
      </c>
      <c r="AN116" s="112">
        <v>1935.27</v>
      </c>
      <c r="AO116" s="112">
        <v>4480</v>
      </c>
      <c r="AP116" s="112">
        <v>39455.269999999997</v>
      </c>
      <c r="AQ116" s="112">
        <v>10259.73</v>
      </c>
      <c r="AR116" s="112">
        <v>49715</v>
      </c>
      <c r="AS116" s="112">
        <v>30560.080000000002</v>
      </c>
      <c r="AT116" s="112">
        <v>9759.92</v>
      </c>
      <c r="AU116" s="112">
        <v>40320</v>
      </c>
      <c r="AV116" s="84">
        <v>20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721</v>
      </c>
      <c r="BG116" s="84"/>
      <c r="BH116" s="114" t="s">
        <v>313</v>
      </c>
      <c r="BI116" s="38" t="s">
        <v>110</v>
      </c>
      <c r="BJ116" s="85">
        <v>45859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813</v>
      </c>
    </row>
    <row r="117" spans="1:70" s="113" customFormat="1" ht="15" customHeight="1" x14ac:dyDescent="0.3">
      <c r="A117" s="84">
        <f t="shared" si="1"/>
        <v>113</v>
      </c>
      <c r="B117" s="38" t="s">
        <v>248</v>
      </c>
      <c r="C117" s="38" t="s">
        <v>249</v>
      </c>
      <c r="D117" s="38" t="s">
        <v>346</v>
      </c>
      <c r="E117" s="38" t="s">
        <v>347</v>
      </c>
      <c r="F117" s="38" t="s">
        <v>348</v>
      </c>
      <c r="G117" s="84" t="s">
        <v>349</v>
      </c>
      <c r="H117" s="38" t="s">
        <v>348</v>
      </c>
      <c r="I117" s="84">
        <v>118285</v>
      </c>
      <c r="J117" s="38" t="s">
        <v>348</v>
      </c>
      <c r="K117" s="84">
        <v>118285</v>
      </c>
      <c r="L117" s="84" t="s">
        <v>350</v>
      </c>
      <c r="M117" s="38" t="s">
        <v>351</v>
      </c>
      <c r="N117" s="84">
        <v>200012</v>
      </c>
      <c r="O117" s="84" t="s">
        <v>472</v>
      </c>
      <c r="P117" s="84">
        <v>265203</v>
      </c>
      <c r="Q117" s="38" t="s">
        <v>378</v>
      </c>
      <c r="R117" s="38" t="s">
        <v>254</v>
      </c>
      <c r="S117" s="84" t="s">
        <v>688</v>
      </c>
      <c r="T117" s="84" t="s">
        <v>688</v>
      </c>
      <c r="U117" s="84" t="s">
        <v>256</v>
      </c>
      <c r="V117" s="84" t="s">
        <v>689</v>
      </c>
      <c r="W117" s="84">
        <v>541</v>
      </c>
      <c r="X117" s="38" t="s">
        <v>266</v>
      </c>
      <c r="Y117" s="84">
        <v>352314300</v>
      </c>
      <c r="Z117" s="38" t="s">
        <v>690</v>
      </c>
      <c r="AA117" s="108" t="s">
        <v>681</v>
      </c>
      <c r="AB117" s="84">
        <v>63000</v>
      </c>
      <c r="AC117" s="108" t="s">
        <v>357</v>
      </c>
      <c r="AD117" s="84">
        <v>24</v>
      </c>
      <c r="AE117" s="84" t="s">
        <v>275</v>
      </c>
      <c r="AF117" s="84" t="s">
        <v>291</v>
      </c>
      <c r="AG117" s="108" t="s">
        <v>476</v>
      </c>
      <c r="AH117" s="84" t="s">
        <v>292</v>
      </c>
      <c r="AI117" s="108" t="s">
        <v>580</v>
      </c>
      <c r="AJ117" s="84">
        <v>3360</v>
      </c>
      <c r="AK117" s="84">
        <v>3360</v>
      </c>
      <c r="AL117" s="108" t="s">
        <v>589</v>
      </c>
      <c r="AM117" s="84">
        <v>29704.639999999999</v>
      </c>
      <c r="AN117" s="112">
        <v>13975.36</v>
      </c>
      <c r="AO117" s="112">
        <v>43680</v>
      </c>
      <c r="AP117" s="112">
        <v>33295.360000000001</v>
      </c>
      <c r="AQ117" s="112">
        <v>4362.6400000000003</v>
      </c>
      <c r="AR117" s="112">
        <v>37658</v>
      </c>
      <c r="AS117" s="112">
        <v>29332.89</v>
      </c>
      <c r="AT117" s="112">
        <v>4267.1099999999997</v>
      </c>
      <c r="AU117" s="112">
        <v>33600</v>
      </c>
      <c r="AV117" s="84">
        <v>23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688</v>
      </c>
      <c r="BG117" s="84"/>
      <c r="BH117" s="114" t="s">
        <v>313</v>
      </c>
      <c r="BI117" s="38" t="s">
        <v>110</v>
      </c>
      <c r="BJ117" s="85">
        <v>45859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813</v>
      </c>
    </row>
    <row r="118" spans="1:70" s="113" customFormat="1" ht="15" customHeight="1" x14ac:dyDescent="0.3">
      <c r="A118" s="84">
        <f t="shared" si="1"/>
        <v>114</v>
      </c>
      <c r="B118" s="38" t="s">
        <v>248</v>
      </c>
      <c r="C118" s="38" t="s">
        <v>249</v>
      </c>
      <c r="D118" s="38" t="s">
        <v>346</v>
      </c>
      <c r="E118" s="38" t="s">
        <v>347</v>
      </c>
      <c r="F118" s="38" t="s">
        <v>348</v>
      </c>
      <c r="G118" s="84" t="s">
        <v>349</v>
      </c>
      <c r="H118" s="38" t="s">
        <v>348</v>
      </c>
      <c r="I118" s="84">
        <v>118285</v>
      </c>
      <c r="J118" s="38" t="s">
        <v>348</v>
      </c>
      <c r="K118" s="84">
        <v>118285</v>
      </c>
      <c r="L118" s="84" t="s">
        <v>350</v>
      </c>
      <c r="M118" s="38" t="s">
        <v>351</v>
      </c>
      <c r="N118" s="84">
        <v>200012</v>
      </c>
      <c r="O118" s="84" t="s">
        <v>472</v>
      </c>
      <c r="P118" s="84">
        <v>265203</v>
      </c>
      <c r="Q118" s="38" t="s">
        <v>378</v>
      </c>
      <c r="R118" s="38" t="s">
        <v>254</v>
      </c>
      <c r="S118" s="84" t="s">
        <v>678</v>
      </c>
      <c r="T118" s="84" t="s">
        <v>678</v>
      </c>
      <c r="U118" s="84" t="s">
        <v>251</v>
      </c>
      <c r="V118" s="84" t="s">
        <v>252</v>
      </c>
      <c r="W118" s="84">
        <v>541</v>
      </c>
      <c r="X118" s="38" t="s">
        <v>586</v>
      </c>
      <c r="Y118" s="84">
        <v>352208770</v>
      </c>
      <c r="Z118" s="38" t="s">
        <v>679</v>
      </c>
      <c r="AA118" s="108" t="s">
        <v>675</v>
      </c>
      <c r="AB118" s="84">
        <v>62000</v>
      </c>
      <c r="AC118" s="108" t="s">
        <v>357</v>
      </c>
      <c r="AD118" s="84">
        <v>24</v>
      </c>
      <c r="AE118" s="84" t="s">
        <v>341</v>
      </c>
      <c r="AF118" s="84" t="s">
        <v>321</v>
      </c>
      <c r="AG118" s="108" t="s">
        <v>476</v>
      </c>
      <c r="AH118" s="84" t="s">
        <v>298</v>
      </c>
      <c r="AI118" s="108" t="s">
        <v>338</v>
      </c>
      <c r="AJ118" s="84">
        <v>3310</v>
      </c>
      <c r="AK118" s="84">
        <v>3310</v>
      </c>
      <c r="AL118" s="108" t="s">
        <v>680</v>
      </c>
      <c r="AM118" s="84">
        <v>36883.39</v>
      </c>
      <c r="AN118" s="112">
        <v>16076.61</v>
      </c>
      <c r="AO118" s="112">
        <v>52960</v>
      </c>
      <c r="AP118" s="112">
        <v>25116.61</v>
      </c>
      <c r="AQ118" s="112">
        <v>2484.39</v>
      </c>
      <c r="AR118" s="112">
        <v>27601</v>
      </c>
      <c r="AS118" s="112">
        <v>20778.23</v>
      </c>
      <c r="AT118" s="112">
        <v>2391.77</v>
      </c>
      <c r="AU118" s="112">
        <v>23170</v>
      </c>
      <c r="AV118" s="84">
        <v>23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678</v>
      </c>
      <c r="BG118" s="84"/>
      <c r="BH118" s="114" t="s">
        <v>313</v>
      </c>
      <c r="BI118" s="38" t="s">
        <v>110</v>
      </c>
      <c r="BJ118" s="85">
        <v>45859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813</v>
      </c>
    </row>
    <row r="119" spans="1:70" s="113" customFormat="1" ht="15" customHeight="1" x14ac:dyDescent="0.3">
      <c r="A119" s="84">
        <f t="shared" si="1"/>
        <v>115</v>
      </c>
      <c r="B119" s="38" t="s">
        <v>248</v>
      </c>
      <c r="C119" s="38" t="s">
        <v>249</v>
      </c>
      <c r="D119" s="38" t="s">
        <v>346</v>
      </c>
      <c r="E119" s="38" t="s">
        <v>347</v>
      </c>
      <c r="F119" s="38" t="s">
        <v>348</v>
      </c>
      <c r="G119" s="84" t="s">
        <v>349</v>
      </c>
      <c r="H119" s="38" t="s">
        <v>348</v>
      </c>
      <c r="I119" s="84">
        <v>118285</v>
      </c>
      <c r="J119" s="38" t="s">
        <v>348</v>
      </c>
      <c r="K119" s="84">
        <v>118285</v>
      </c>
      <c r="L119" s="84" t="s">
        <v>350</v>
      </c>
      <c r="M119" s="38" t="s">
        <v>351</v>
      </c>
      <c r="N119" s="84">
        <v>200012</v>
      </c>
      <c r="O119" s="84" t="s">
        <v>472</v>
      </c>
      <c r="P119" s="84">
        <v>316364</v>
      </c>
      <c r="Q119" s="38" t="s">
        <v>356</v>
      </c>
      <c r="R119" s="38" t="s">
        <v>326</v>
      </c>
      <c r="S119" s="84" t="s">
        <v>566</v>
      </c>
      <c r="T119" s="84" t="s">
        <v>566</v>
      </c>
      <c r="U119" s="84" t="s">
        <v>251</v>
      </c>
      <c r="V119" s="84" t="s">
        <v>252</v>
      </c>
      <c r="W119" s="84">
        <v>0</v>
      </c>
      <c r="X119" s="38" t="s">
        <v>260</v>
      </c>
      <c r="Y119" s="84">
        <v>34082056</v>
      </c>
      <c r="Z119" s="38" t="s">
        <v>567</v>
      </c>
      <c r="AA119" s="108" t="s">
        <v>568</v>
      </c>
      <c r="AB119" s="84">
        <v>62432</v>
      </c>
      <c r="AC119" s="108" t="s">
        <v>357</v>
      </c>
      <c r="AD119" s="84">
        <v>24</v>
      </c>
      <c r="AE119" s="84" t="s">
        <v>268</v>
      </c>
      <c r="AF119" s="84" t="s">
        <v>307</v>
      </c>
      <c r="AG119" s="108" t="s">
        <v>569</v>
      </c>
      <c r="AH119" s="84" t="s">
        <v>308</v>
      </c>
      <c r="AI119" s="108" t="s">
        <v>568</v>
      </c>
      <c r="AJ119" s="84">
        <v>2822</v>
      </c>
      <c r="AK119" s="84">
        <v>3250</v>
      </c>
      <c r="AL119" s="108" t="s">
        <v>570</v>
      </c>
      <c r="AM119" s="84">
        <v>5843.29</v>
      </c>
      <c r="AN119" s="112">
        <v>4478.71</v>
      </c>
      <c r="AO119" s="112">
        <v>10322</v>
      </c>
      <c r="AP119" s="112">
        <v>56588.71</v>
      </c>
      <c r="AQ119" s="112">
        <v>10661.29</v>
      </c>
      <c r="AR119" s="112">
        <v>67250</v>
      </c>
      <c r="AS119" s="112">
        <v>56588.71</v>
      </c>
      <c r="AT119" s="112">
        <v>10661.29</v>
      </c>
      <c r="AU119" s="112">
        <v>67250</v>
      </c>
      <c r="AV119" s="84">
        <v>46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566</v>
      </c>
      <c r="BG119" s="84"/>
      <c r="BH119" s="114" t="s">
        <v>313</v>
      </c>
      <c r="BI119" s="38" t="s">
        <v>110</v>
      </c>
      <c r="BJ119" s="85">
        <v>45859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813</v>
      </c>
    </row>
    <row r="120" spans="1:70" s="113" customFormat="1" ht="15" customHeight="1" x14ac:dyDescent="0.3">
      <c r="A120" s="84">
        <f t="shared" si="1"/>
        <v>116</v>
      </c>
      <c r="B120" s="38" t="s">
        <v>248</v>
      </c>
      <c r="C120" s="38" t="s">
        <v>249</v>
      </c>
      <c r="D120" s="38" t="s">
        <v>346</v>
      </c>
      <c r="E120" s="38" t="s">
        <v>347</v>
      </c>
      <c r="F120" s="38" t="s">
        <v>348</v>
      </c>
      <c r="G120" s="84" t="s">
        <v>349</v>
      </c>
      <c r="H120" s="38" t="s">
        <v>348</v>
      </c>
      <c r="I120" s="84">
        <v>118285</v>
      </c>
      <c r="J120" s="38" t="s">
        <v>348</v>
      </c>
      <c r="K120" s="84">
        <v>118285</v>
      </c>
      <c r="L120" s="84" t="s">
        <v>350</v>
      </c>
      <c r="M120" s="38" t="s">
        <v>351</v>
      </c>
      <c r="N120" s="84">
        <v>294091</v>
      </c>
      <c r="O120" s="84" t="s">
        <v>472</v>
      </c>
      <c r="P120" s="84">
        <v>390206</v>
      </c>
      <c r="Q120" s="38" t="s">
        <v>375</v>
      </c>
      <c r="R120" s="38" t="s">
        <v>254</v>
      </c>
      <c r="S120" s="84" t="s">
        <v>684</v>
      </c>
      <c r="T120" s="84" t="s">
        <v>684</v>
      </c>
      <c r="U120" s="84" t="s">
        <v>256</v>
      </c>
      <c r="V120" s="84" t="s">
        <v>327</v>
      </c>
      <c r="W120" s="84">
        <v>541</v>
      </c>
      <c r="X120" s="38" t="s">
        <v>264</v>
      </c>
      <c r="Y120" s="84">
        <v>352305061</v>
      </c>
      <c r="Z120" s="38" t="s">
        <v>685</v>
      </c>
      <c r="AA120" s="108" t="s">
        <v>681</v>
      </c>
      <c r="AB120" s="84">
        <v>40000</v>
      </c>
      <c r="AC120" s="108" t="s">
        <v>357</v>
      </c>
      <c r="AD120" s="84">
        <v>24</v>
      </c>
      <c r="AE120" s="84" t="s">
        <v>286</v>
      </c>
      <c r="AF120" s="84" t="s">
        <v>291</v>
      </c>
      <c r="AG120" s="108" t="s">
        <v>682</v>
      </c>
      <c r="AH120" s="84" t="s">
        <v>292</v>
      </c>
      <c r="AI120" s="108" t="s">
        <v>580</v>
      </c>
      <c r="AJ120" s="84">
        <v>2130</v>
      </c>
      <c r="AK120" s="84">
        <v>2130</v>
      </c>
      <c r="AL120" s="108" t="s">
        <v>686</v>
      </c>
      <c r="AM120" s="84">
        <v>6519.62</v>
      </c>
      <c r="AN120" s="112">
        <v>4130.38</v>
      </c>
      <c r="AO120" s="112">
        <v>10650</v>
      </c>
      <c r="AP120" s="112">
        <v>33480.379999999997</v>
      </c>
      <c r="AQ120" s="112">
        <v>7535.62</v>
      </c>
      <c r="AR120" s="112">
        <v>41016</v>
      </c>
      <c r="AS120" s="112">
        <v>30867.58</v>
      </c>
      <c r="AT120" s="112">
        <v>7472.42</v>
      </c>
      <c r="AU120" s="112">
        <v>38340</v>
      </c>
      <c r="AV120" s="84">
        <v>23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684</v>
      </c>
      <c r="BG120" s="84"/>
      <c r="BH120" s="114" t="s">
        <v>313</v>
      </c>
      <c r="BI120" s="38" t="s">
        <v>110</v>
      </c>
      <c r="BJ120" s="85">
        <v>45859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813</v>
      </c>
    </row>
    <row r="121" spans="1:70" s="113" customFormat="1" ht="15" customHeight="1" x14ac:dyDescent="0.3">
      <c r="A121" s="84">
        <f t="shared" si="1"/>
        <v>117</v>
      </c>
      <c r="B121" s="38" t="s">
        <v>248</v>
      </c>
      <c r="C121" s="38" t="s">
        <v>249</v>
      </c>
      <c r="D121" s="38" t="s">
        <v>346</v>
      </c>
      <c r="E121" s="38" t="s">
        <v>347</v>
      </c>
      <c r="F121" s="38" t="s">
        <v>348</v>
      </c>
      <c r="G121" s="84" t="s">
        <v>349</v>
      </c>
      <c r="H121" s="38" t="s">
        <v>348</v>
      </c>
      <c r="I121" s="84">
        <v>118285</v>
      </c>
      <c r="J121" s="38" t="s">
        <v>348</v>
      </c>
      <c r="K121" s="84">
        <v>118285</v>
      </c>
      <c r="L121" s="84" t="s">
        <v>350</v>
      </c>
      <c r="M121" s="38" t="s">
        <v>351</v>
      </c>
      <c r="N121" s="84">
        <v>200012</v>
      </c>
      <c r="O121" s="84" t="s">
        <v>472</v>
      </c>
      <c r="P121" s="84">
        <v>265203</v>
      </c>
      <c r="Q121" s="38" t="s">
        <v>378</v>
      </c>
      <c r="R121" s="38" t="s">
        <v>254</v>
      </c>
      <c r="S121" s="84" t="s">
        <v>696</v>
      </c>
      <c r="T121" s="84" t="s">
        <v>696</v>
      </c>
      <c r="U121" s="84" t="s">
        <v>256</v>
      </c>
      <c r="V121" s="84" t="s">
        <v>252</v>
      </c>
      <c r="W121" s="84">
        <v>541</v>
      </c>
      <c r="X121" s="38" t="s">
        <v>697</v>
      </c>
      <c r="Y121" s="84">
        <v>352442931</v>
      </c>
      <c r="Z121" s="38" t="s">
        <v>698</v>
      </c>
      <c r="AA121" s="108" t="s">
        <v>280</v>
      </c>
      <c r="AB121" s="84">
        <v>42000</v>
      </c>
      <c r="AC121" s="108" t="s">
        <v>357</v>
      </c>
      <c r="AD121" s="84">
        <v>24</v>
      </c>
      <c r="AE121" s="84" t="s">
        <v>282</v>
      </c>
      <c r="AF121" s="84" t="s">
        <v>284</v>
      </c>
      <c r="AG121" s="108" t="s">
        <v>699</v>
      </c>
      <c r="AH121" s="84" t="s">
        <v>270</v>
      </c>
      <c r="AI121" s="108" t="s">
        <v>580</v>
      </c>
      <c r="AJ121" s="84">
        <v>2240</v>
      </c>
      <c r="AK121" s="84">
        <v>2240</v>
      </c>
      <c r="AL121" s="108" t="s">
        <v>589</v>
      </c>
      <c r="AM121" s="84">
        <v>20281.71</v>
      </c>
      <c r="AN121" s="112">
        <v>8838.2900000000009</v>
      </c>
      <c r="AO121" s="112">
        <v>29120</v>
      </c>
      <c r="AP121" s="112">
        <v>21718.29</v>
      </c>
      <c r="AQ121" s="112">
        <v>2785.71</v>
      </c>
      <c r="AR121" s="112">
        <v>24504</v>
      </c>
      <c r="AS121" s="112">
        <v>19663.61</v>
      </c>
      <c r="AT121" s="112">
        <v>2736.39</v>
      </c>
      <c r="AU121" s="112">
        <v>22400</v>
      </c>
      <c r="AV121" s="84">
        <v>23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696</v>
      </c>
      <c r="BG121" s="84"/>
      <c r="BH121" s="114" t="s">
        <v>313</v>
      </c>
      <c r="BI121" s="38" t="s">
        <v>110</v>
      </c>
      <c r="BJ121" s="85">
        <v>45859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813</v>
      </c>
    </row>
    <row r="122" spans="1:70" s="113" customFormat="1" ht="15" customHeight="1" x14ac:dyDescent="0.3">
      <c r="A122" s="84">
        <f t="shared" si="1"/>
        <v>118</v>
      </c>
      <c r="B122" s="38" t="s">
        <v>248</v>
      </c>
      <c r="C122" s="38" t="s">
        <v>249</v>
      </c>
      <c r="D122" s="38" t="s">
        <v>346</v>
      </c>
      <c r="E122" s="38" t="s">
        <v>347</v>
      </c>
      <c r="F122" s="38" t="s">
        <v>348</v>
      </c>
      <c r="G122" s="84" t="s">
        <v>349</v>
      </c>
      <c r="H122" s="38" t="s">
        <v>348</v>
      </c>
      <c r="I122" s="84">
        <v>118285</v>
      </c>
      <c r="J122" s="38" t="s">
        <v>348</v>
      </c>
      <c r="K122" s="84">
        <v>118285</v>
      </c>
      <c r="L122" s="84" t="s">
        <v>350</v>
      </c>
      <c r="M122" s="38" t="s">
        <v>351</v>
      </c>
      <c r="N122" s="84">
        <v>200012</v>
      </c>
      <c r="O122" s="84" t="s">
        <v>472</v>
      </c>
      <c r="P122" s="84">
        <v>265203</v>
      </c>
      <c r="Q122" s="38" t="s">
        <v>378</v>
      </c>
      <c r="R122" s="38" t="s">
        <v>603</v>
      </c>
      <c r="S122" s="84" t="s">
        <v>671</v>
      </c>
      <c r="T122" s="84" t="s">
        <v>671</v>
      </c>
      <c r="U122" s="84" t="s">
        <v>256</v>
      </c>
      <c r="V122" s="84" t="s">
        <v>252</v>
      </c>
      <c r="W122" s="84">
        <v>541</v>
      </c>
      <c r="X122" s="38" t="s">
        <v>253</v>
      </c>
      <c r="Y122" s="84">
        <v>351239949</v>
      </c>
      <c r="Z122" s="38" t="s">
        <v>672</v>
      </c>
      <c r="AA122" s="108" t="s">
        <v>670</v>
      </c>
      <c r="AB122" s="84">
        <v>31314</v>
      </c>
      <c r="AC122" s="108" t="s">
        <v>357</v>
      </c>
      <c r="AD122" s="84">
        <v>18</v>
      </c>
      <c r="AE122" s="84" t="s">
        <v>273</v>
      </c>
      <c r="AF122" s="84" t="s">
        <v>269</v>
      </c>
      <c r="AG122" s="108" t="s">
        <v>476</v>
      </c>
      <c r="AH122" s="84" t="s">
        <v>270</v>
      </c>
      <c r="AI122" s="108" t="s">
        <v>653</v>
      </c>
      <c r="AJ122" s="84">
        <v>1640</v>
      </c>
      <c r="AK122" s="84">
        <v>2150</v>
      </c>
      <c r="AL122" s="108" t="s">
        <v>591</v>
      </c>
      <c r="AM122" s="84">
        <v>12091.83</v>
      </c>
      <c r="AN122" s="112">
        <v>4598.17</v>
      </c>
      <c r="AO122" s="112">
        <v>16690</v>
      </c>
      <c r="AP122" s="112">
        <v>19222.169999999998</v>
      </c>
      <c r="AQ122" s="112">
        <v>2277.83</v>
      </c>
      <c r="AR122" s="112">
        <v>21500</v>
      </c>
      <c r="AS122" s="112">
        <v>19222.169999999998</v>
      </c>
      <c r="AT122" s="112">
        <v>2277.83</v>
      </c>
      <c r="AU122" s="112">
        <v>21500</v>
      </c>
      <c r="AV122" s="84">
        <v>28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671</v>
      </c>
      <c r="BG122" s="84"/>
      <c r="BH122" s="114" t="s">
        <v>313</v>
      </c>
      <c r="BI122" s="38" t="s">
        <v>110</v>
      </c>
      <c r="BJ122" s="85">
        <v>45859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813</v>
      </c>
    </row>
    <row r="123" spans="1:70" s="113" customFormat="1" ht="15" customHeight="1" x14ac:dyDescent="0.3">
      <c r="A123" s="84">
        <f t="shared" si="1"/>
        <v>119</v>
      </c>
      <c r="B123" s="38" t="s">
        <v>248</v>
      </c>
      <c r="C123" s="38" t="s">
        <v>249</v>
      </c>
      <c r="D123" s="38" t="s">
        <v>346</v>
      </c>
      <c r="E123" s="38" t="s">
        <v>347</v>
      </c>
      <c r="F123" s="38" t="s">
        <v>348</v>
      </c>
      <c r="G123" s="84" t="s">
        <v>349</v>
      </c>
      <c r="H123" s="38" t="s">
        <v>348</v>
      </c>
      <c r="I123" s="84">
        <v>118285</v>
      </c>
      <c r="J123" s="38" t="s">
        <v>348</v>
      </c>
      <c r="K123" s="84">
        <v>118285</v>
      </c>
      <c r="L123" s="84" t="s">
        <v>350</v>
      </c>
      <c r="M123" s="38" t="s">
        <v>351</v>
      </c>
      <c r="N123" s="84">
        <v>294091</v>
      </c>
      <c r="O123" s="84" t="s">
        <v>472</v>
      </c>
      <c r="P123" s="84">
        <v>390206</v>
      </c>
      <c r="Q123" s="38" t="s">
        <v>375</v>
      </c>
      <c r="R123" s="38" t="s">
        <v>254</v>
      </c>
      <c r="S123" s="84" t="s">
        <v>719</v>
      </c>
      <c r="T123" s="84" t="s">
        <v>719</v>
      </c>
      <c r="U123" s="84" t="s">
        <v>261</v>
      </c>
      <c r="V123" s="84" t="s">
        <v>252</v>
      </c>
      <c r="W123" s="84">
        <v>541</v>
      </c>
      <c r="X123" s="38" t="s">
        <v>701</v>
      </c>
      <c r="Y123" s="84">
        <v>353466904</v>
      </c>
      <c r="Z123" s="38" t="s">
        <v>720</v>
      </c>
      <c r="AA123" s="108" t="s">
        <v>575</v>
      </c>
      <c r="AB123" s="84">
        <v>42000</v>
      </c>
      <c r="AC123" s="108" t="s">
        <v>357</v>
      </c>
      <c r="AD123" s="84">
        <v>24</v>
      </c>
      <c r="AE123" s="84" t="s">
        <v>286</v>
      </c>
      <c r="AF123" s="84" t="s">
        <v>291</v>
      </c>
      <c r="AG123" s="108" t="s">
        <v>718</v>
      </c>
      <c r="AH123" s="84" t="s">
        <v>292</v>
      </c>
      <c r="AI123" s="108" t="s">
        <v>714</v>
      </c>
      <c r="AJ123" s="84">
        <v>2240</v>
      </c>
      <c r="AK123" s="84">
        <v>2240</v>
      </c>
      <c r="AL123" s="108" t="s">
        <v>328</v>
      </c>
      <c r="AM123" s="84">
        <v>2544.73</v>
      </c>
      <c r="AN123" s="112">
        <v>1935.27</v>
      </c>
      <c r="AO123" s="112">
        <v>4480</v>
      </c>
      <c r="AP123" s="112">
        <v>39455.269999999997</v>
      </c>
      <c r="AQ123" s="112">
        <v>10259.73</v>
      </c>
      <c r="AR123" s="112">
        <v>49715</v>
      </c>
      <c r="AS123" s="112">
        <v>30560.080000000002</v>
      </c>
      <c r="AT123" s="112">
        <v>9759.92</v>
      </c>
      <c r="AU123" s="112">
        <v>40320</v>
      </c>
      <c r="AV123" s="84">
        <v>20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719</v>
      </c>
      <c r="BG123" s="84"/>
      <c r="BH123" s="114" t="s">
        <v>313</v>
      </c>
      <c r="BI123" s="38" t="s">
        <v>110</v>
      </c>
      <c r="BJ123" s="85">
        <v>45859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813</v>
      </c>
    </row>
    <row r="124" spans="1:70" s="113" customFormat="1" ht="15" customHeight="1" x14ac:dyDescent="0.3">
      <c r="A124" s="84">
        <f t="shared" si="1"/>
        <v>120</v>
      </c>
      <c r="B124" s="38" t="s">
        <v>248</v>
      </c>
      <c r="C124" s="38" t="s">
        <v>249</v>
      </c>
      <c r="D124" s="38" t="s">
        <v>346</v>
      </c>
      <c r="E124" s="38" t="s">
        <v>347</v>
      </c>
      <c r="F124" s="38" t="s">
        <v>348</v>
      </c>
      <c r="G124" s="84" t="s">
        <v>349</v>
      </c>
      <c r="H124" s="38" t="s">
        <v>348</v>
      </c>
      <c r="I124" s="84">
        <v>118285</v>
      </c>
      <c r="J124" s="38" t="s">
        <v>348</v>
      </c>
      <c r="K124" s="84">
        <v>118285</v>
      </c>
      <c r="L124" s="84" t="s">
        <v>350</v>
      </c>
      <c r="M124" s="38" t="s">
        <v>351</v>
      </c>
      <c r="N124" s="84">
        <v>294091</v>
      </c>
      <c r="O124" s="84" t="s">
        <v>472</v>
      </c>
      <c r="P124" s="84">
        <v>390206</v>
      </c>
      <c r="Q124" s="38" t="s">
        <v>375</v>
      </c>
      <c r="R124" s="38" t="s">
        <v>254</v>
      </c>
      <c r="S124" s="84" t="s">
        <v>726</v>
      </c>
      <c r="T124" s="84" t="s">
        <v>726</v>
      </c>
      <c r="U124" s="84" t="s">
        <v>256</v>
      </c>
      <c r="V124" s="84" t="s">
        <v>327</v>
      </c>
      <c r="W124" s="84">
        <v>541</v>
      </c>
      <c r="X124" s="38" t="s">
        <v>253</v>
      </c>
      <c r="Y124" s="84">
        <v>353651655</v>
      </c>
      <c r="Z124" s="38" t="s">
        <v>727</v>
      </c>
      <c r="AA124" s="108" t="s">
        <v>728</v>
      </c>
      <c r="AB124" s="84">
        <v>42000</v>
      </c>
      <c r="AC124" s="108" t="s">
        <v>357</v>
      </c>
      <c r="AD124" s="84">
        <v>24</v>
      </c>
      <c r="AE124" s="84" t="s">
        <v>286</v>
      </c>
      <c r="AF124" s="84" t="s">
        <v>291</v>
      </c>
      <c r="AG124" s="108" t="s">
        <v>729</v>
      </c>
      <c r="AH124" s="84" t="s">
        <v>292</v>
      </c>
      <c r="AI124" s="108" t="s">
        <v>714</v>
      </c>
      <c r="AJ124" s="84">
        <v>2240</v>
      </c>
      <c r="AK124" s="84">
        <v>2240</v>
      </c>
      <c r="AL124" s="108" t="s">
        <v>730</v>
      </c>
      <c r="AM124" s="84">
        <v>18733.45</v>
      </c>
      <c r="AN124" s="112">
        <v>8146.55</v>
      </c>
      <c r="AO124" s="112">
        <v>26880</v>
      </c>
      <c r="AP124" s="112">
        <v>23266.55</v>
      </c>
      <c r="AQ124" s="112">
        <v>3169.45</v>
      </c>
      <c r="AR124" s="112">
        <v>26436</v>
      </c>
      <c r="AS124" s="112">
        <v>15177.9</v>
      </c>
      <c r="AT124" s="112">
        <v>2742.1</v>
      </c>
      <c r="AU124" s="112">
        <v>17920</v>
      </c>
      <c r="AV124" s="84">
        <v>20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726</v>
      </c>
      <c r="BG124" s="84"/>
      <c r="BH124" s="114" t="s">
        <v>313</v>
      </c>
      <c r="BI124" s="38" t="s">
        <v>110</v>
      </c>
      <c r="BJ124" s="85">
        <v>45859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813</v>
      </c>
    </row>
    <row r="125" spans="1:70" s="113" customFormat="1" ht="15" customHeight="1" x14ac:dyDescent="0.3">
      <c r="A125" s="84">
        <f t="shared" si="1"/>
        <v>121</v>
      </c>
      <c r="B125" s="38" t="s">
        <v>248</v>
      </c>
      <c r="C125" s="38" t="s">
        <v>249</v>
      </c>
      <c r="D125" s="38" t="s">
        <v>346</v>
      </c>
      <c r="E125" s="38" t="s">
        <v>347</v>
      </c>
      <c r="F125" s="38" t="s">
        <v>348</v>
      </c>
      <c r="G125" s="84" t="s">
        <v>349</v>
      </c>
      <c r="H125" s="38" t="s">
        <v>348</v>
      </c>
      <c r="I125" s="84">
        <v>118285</v>
      </c>
      <c r="J125" s="38" t="s">
        <v>348</v>
      </c>
      <c r="K125" s="84">
        <v>118285</v>
      </c>
      <c r="L125" s="84" t="s">
        <v>350</v>
      </c>
      <c r="M125" s="38" t="s">
        <v>351</v>
      </c>
      <c r="N125" s="84">
        <v>200012</v>
      </c>
      <c r="O125" s="84" t="s">
        <v>472</v>
      </c>
      <c r="P125" s="84">
        <v>316364</v>
      </c>
      <c r="Q125" s="38" t="s">
        <v>356</v>
      </c>
      <c r="R125" s="38" t="s">
        <v>254</v>
      </c>
      <c r="S125" s="84" t="s">
        <v>740</v>
      </c>
      <c r="T125" s="84" t="s">
        <v>740</v>
      </c>
      <c r="U125" s="84" t="s">
        <v>251</v>
      </c>
      <c r="V125" s="84" t="s">
        <v>252</v>
      </c>
      <c r="W125" s="84">
        <v>0</v>
      </c>
      <c r="X125" s="38" t="s">
        <v>253</v>
      </c>
      <c r="Y125" s="84">
        <v>354192680</v>
      </c>
      <c r="Z125" s="38" t="s">
        <v>741</v>
      </c>
      <c r="AA125" s="108" t="s">
        <v>311</v>
      </c>
      <c r="AB125" s="84">
        <v>73000</v>
      </c>
      <c r="AC125" s="108" t="s">
        <v>357</v>
      </c>
      <c r="AD125" s="84">
        <v>24</v>
      </c>
      <c r="AE125" s="84" t="s">
        <v>288</v>
      </c>
      <c r="AF125" s="84" t="s">
        <v>322</v>
      </c>
      <c r="AG125" s="108" t="s">
        <v>551</v>
      </c>
      <c r="AH125" s="84" t="s">
        <v>285</v>
      </c>
      <c r="AI125" s="108" t="s">
        <v>330</v>
      </c>
      <c r="AJ125" s="84">
        <v>3900</v>
      </c>
      <c r="AK125" s="84">
        <v>3900</v>
      </c>
      <c r="AL125" s="108" t="s">
        <v>710</v>
      </c>
      <c r="AM125" s="84">
        <v>31920.76</v>
      </c>
      <c r="AN125" s="112">
        <v>14879.24</v>
      </c>
      <c r="AO125" s="112">
        <v>46800</v>
      </c>
      <c r="AP125" s="112">
        <v>41079.24</v>
      </c>
      <c r="AQ125" s="112">
        <v>5862.76</v>
      </c>
      <c r="AR125" s="112">
        <v>46942</v>
      </c>
      <c r="AS125" s="112">
        <v>19216.8</v>
      </c>
      <c r="AT125" s="112">
        <v>4183.2</v>
      </c>
      <c r="AU125" s="112">
        <v>23400</v>
      </c>
      <c r="AV125" s="84">
        <v>18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740</v>
      </c>
      <c r="BG125" s="84"/>
      <c r="BH125" s="114" t="s">
        <v>313</v>
      </c>
      <c r="BI125" s="38" t="s">
        <v>110</v>
      </c>
      <c r="BJ125" s="85">
        <v>45859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813</v>
      </c>
    </row>
    <row r="126" spans="1:70" s="113" customFormat="1" ht="15" customHeight="1" x14ac:dyDescent="0.3">
      <c r="A126" s="84">
        <f t="shared" si="1"/>
        <v>122</v>
      </c>
      <c r="B126" s="38" t="s">
        <v>248</v>
      </c>
      <c r="C126" s="38" t="s">
        <v>249</v>
      </c>
      <c r="D126" s="38" t="s">
        <v>346</v>
      </c>
      <c r="E126" s="38" t="s">
        <v>347</v>
      </c>
      <c r="F126" s="38" t="s">
        <v>348</v>
      </c>
      <c r="G126" s="84" t="s">
        <v>349</v>
      </c>
      <c r="H126" s="38" t="s">
        <v>348</v>
      </c>
      <c r="I126" s="84">
        <v>118285</v>
      </c>
      <c r="J126" s="38" t="s">
        <v>348</v>
      </c>
      <c r="K126" s="84">
        <v>118285</v>
      </c>
      <c r="L126" s="84" t="s">
        <v>350</v>
      </c>
      <c r="M126" s="38" t="s">
        <v>351</v>
      </c>
      <c r="N126" s="84">
        <v>200012</v>
      </c>
      <c r="O126" s="84" t="s">
        <v>472</v>
      </c>
      <c r="P126" s="84">
        <v>265203</v>
      </c>
      <c r="Q126" s="38" t="s">
        <v>378</v>
      </c>
      <c r="R126" s="38" t="s">
        <v>254</v>
      </c>
      <c r="S126" s="84" t="s">
        <v>693</v>
      </c>
      <c r="T126" s="84" t="s">
        <v>693</v>
      </c>
      <c r="U126" s="84" t="s">
        <v>256</v>
      </c>
      <c r="V126" s="84" t="s">
        <v>252</v>
      </c>
      <c r="W126" s="84">
        <v>541</v>
      </c>
      <c r="X126" s="38" t="s">
        <v>694</v>
      </c>
      <c r="Y126" s="84">
        <v>352353638</v>
      </c>
      <c r="Z126" s="38" t="s">
        <v>695</v>
      </c>
      <c r="AA126" s="108" t="s">
        <v>578</v>
      </c>
      <c r="AB126" s="84">
        <v>42000</v>
      </c>
      <c r="AC126" s="108" t="s">
        <v>357</v>
      </c>
      <c r="AD126" s="84">
        <v>24</v>
      </c>
      <c r="AE126" s="84" t="s">
        <v>286</v>
      </c>
      <c r="AF126" s="84" t="s">
        <v>291</v>
      </c>
      <c r="AG126" s="108" t="s">
        <v>687</v>
      </c>
      <c r="AH126" s="84" t="s">
        <v>292</v>
      </c>
      <c r="AI126" s="108" t="s">
        <v>580</v>
      </c>
      <c r="AJ126" s="84">
        <v>2240</v>
      </c>
      <c r="AK126" s="84">
        <v>2240</v>
      </c>
      <c r="AL126" s="108" t="s">
        <v>306</v>
      </c>
      <c r="AM126" s="84">
        <v>11544.36</v>
      </c>
      <c r="AN126" s="112">
        <v>6375.64</v>
      </c>
      <c r="AO126" s="112">
        <v>17920</v>
      </c>
      <c r="AP126" s="112">
        <v>30455.64</v>
      </c>
      <c r="AQ126" s="112">
        <v>5757.36</v>
      </c>
      <c r="AR126" s="112">
        <v>36213</v>
      </c>
      <c r="AS126" s="112">
        <v>27904.31</v>
      </c>
      <c r="AT126" s="112">
        <v>5695.69</v>
      </c>
      <c r="AU126" s="112">
        <v>33600</v>
      </c>
      <c r="AV126" s="84">
        <v>23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693</v>
      </c>
      <c r="BG126" s="84"/>
      <c r="BH126" s="114" t="s">
        <v>313</v>
      </c>
      <c r="BI126" s="38" t="s">
        <v>110</v>
      </c>
      <c r="BJ126" s="85">
        <v>45859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813</v>
      </c>
    </row>
    <row r="127" spans="1:70" s="113" customFormat="1" ht="15" customHeight="1" x14ac:dyDescent="0.3">
      <c r="A127" s="84">
        <f t="shared" si="1"/>
        <v>123</v>
      </c>
      <c r="B127" s="38" t="s">
        <v>248</v>
      </c>
      <c r="C127" s="38" t="s">
        <v>249</v>
      </c>
      <c r="D127" s="38" t="s">
        <v>346</v>
      </c>
      <c r="E127" s="38" t="s">
        <v>347</v>
      </c>
      <c r="F127" s="38" t="s">
        <v>348</v>
      </c>
      <c r="G127" s="84" t="s">
        <v>349</v>
      </c>
      <c r="H127" s="38" t="s">
        <v>348</v>
      </c>
      <c r="I127" s="84">
        <v>118285</v>
      </c>
      <c r="J127" s="38" t="s">
        <v>348</v>
      </c>
      <c r="K127" s="84">
        <v>118285</v>
      </c>
      <c r="L127" s="84" t="s">
        <v>350</v>
      </c>
      <c r="M127" s="38" t="s">
        <v>351</v>
      </c>
      <c r="N127" s="84">
        <v>200012</v>
      </c>
      <c r="O127" s="84" t="s">
        <v>472</v>
      </c>
      <c r="P127" s="84">
        <v>316364</v>
      </c>
      <c r="Q127" s="38" t="s">
        <v>356</v>
      </c>
      <c r="R127" s="38" t="s">
        <v>326</v>
      </c>
      <c r="S127" s="84" t="s">
        <v>479</v>
      </c>
      <c r="T127" s="84" t="s">
        <v>479</v>
      </c>
      <c r="U127" s="84" t="s">
        <v>251</v>
      </c>
      <c r="V127" s="84" t="s">
        <v>252</v>
      </c>
      <c r="W127" s="84">
        <v>0</v>
      </c>
      <c r="X127" s="38" t="s">
        <v>471</v>
      </c>
      <c r="Y127" s="84">
        <v>22821317</v>
      </c>
      <c r="Z127" s="38" t="s">
        <v>374</v>
      </c>
      <c r="AA127" s="108" t="s">
        <v>480</v>
      </c>
      <c r="AB127" s="84">
        <v>22819</v>
      </c>
      <c r="AC127" s="108" t="s">
        <v>357</v>
      </c>
      <c r="AD127" s="84">
        <v>12</v>
      </c>
      <c r="AE127" s="84" t="s">
        <v>268</v>
      </c>
      <c r="AF127" s="84" t="s">
        <v>321</v>
      </c>
      <c r="AG127" s="108" t="s">
        <v>481</v>
      </c>
      <c r="AH127" s="84" t="s">
        <v>298</v>
      </c>
      <c r="AI127" s="108" t="s">
        <v>480</v>
      </c>
      <c r="AJ127" s="84">
        <v>283</v>
      </c>
      <c r="AK127" s="84">
        <v>0</v>
      </c>
      <c r="AL127" s="108" t="s">
        <v>413</v>
      </c>
      <c r="AM127" s="84">
        <v>22819</v>
      </c>
      <c r="AN127" s="112">
        <v>0</v>
      </c>
      <c r="AO127" s="112">
        <v>22819</v>
      </c>
      <c r="AP127" s="112">
        <v>0</v>
      </c>
      <c r="AQ127" s="112">
        <v>4.43</v>
      </c>
      <c r="AR127" s="112">
        <v>4.43</v>
      </c>
      <c r="AS127" s="112">
        <v>0</v>
      </c>
      <c r="AT127" s="112">
        <v>0</v>
      </c>
      <c r="AU127" s="112">
        <v>0</v>
      </c>
      <c r="AV127" s="84">
        <v>16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479</v>
      </c>
      <c r="BG127" s="84"/>
      <c r="BH127" s="114" t="s">
        <v>313</v>
      </c>
      <c r="BI127" s="38" t="s">
        <v>110</v>
      </c>
      <c r="BJ127" s="85">
        <v>45859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813</v>
      </c>
    </row>
    <row r="128" spans="1:70" s="113" customFormat="1" ht="15" customHeight="1" x14ac:dyDescent="0.3">
      <c r="A128" s="84">
        <f t="shared" si="1"/>
        <v>124</v>
      </c>
      <c r="B128" s="38" t="s">
        <v>248</v>
      </c>
      <c r="C128" s="38" t="s">
        <v>249</v>
      </c>
      <c r="D128" s="38" t="s">
        <v>346</v>
      </c>
      <c r="E128" s="38" t="s">
        <v>347</v>
      </c>
      <c r="F128" s="38" t="s">
        <v>348</v>
      </c>
      <c r="G128" s="84" t="s">
        <v>349</v>
      </c>
      <c r="H128" s="38" t="s">
        <v>348</v>
      </c>
      <c r="I128" s="84">
        <v>118285</v>
      </c>
      <c r="J128" s="38" t="s">
        <v>348</v>
      </c>
      <c r="K128" s="84">
        <v>118285</v>
      </c>
      <c r="L128" s="84" t="s">
        <v>350</v>
      </c>
      <c r="M128" s="38" t="s">
        <v>351</v>
      </c>
      <c r="N128" s="84">
        <v>200012</v>
      </c>
      <c r="O128" s="84" t="s">
        <v>472</v>
      </c>
      <c r="P128" s="84">
        <v>316364</v>
      </c>
      <c r="Q128" s="38" t="s">
        <v>356</v>
      </c>
      <c r="R128" s="38" t="s">
        <v>326</v>
      </c>
      <c r="S128" s="84" t="s">
        <v>479</v>
      </c>
      <c r="T128" s="84" t="s">
        <v>479</v>
      </c>
      <c r="U128" s="84" t="s">
        <v>562</v>
      </c>
      <c r="V128" s="84"/>
      <c r="W128" s="84">
        <v>0</v>
      </c>
      <c r="X128" s="38" t="s">
        <v>253</v>
      </c>
      <c r="Y128" s="84">
        <v>34081749</v>
      </c>
      <c r="Z128" s="38" t="s">
        <v>563</v>
      </c>
      <c r="AA128" s="108" t="s">
        <v>564</v>
      </c>
      <c r="AB128" s="84">
        <v>42725</v>
      </c>
      <c r="AC128" s="108" t="s">
        <v>357</v>
      </c>
      <c r="AD128" s="84">
        <v>18</v>
      </c>
      <c r="AE128" s="84" t="s">
        <v>286</v>
      </c>
      <c r="AF128" s="84" t="s">
        <v>321</v>
      </c>
      <c r="AG128" s="108" t="s">
        <v>481</v>
      </c>
      <c r="AH128" s="84" t="s">
        <v>298</v>
      </c>
      <c r="AI128" s="108" t="s">
        <v>565</v>
      </c>
      <c r="AJ128" s="84">
        <v>2794</v>
      </c>
      <c r="AK128" s="84">
        <v>2800</v>
      </c>
      <c r="AL128" s="108" t="s">
        <v>452</v>
      </c>
      <c r="AM128" s="84">
        <v>10817.67</v>
      </c>
      <c r="AN128" s="112">
        <v>4090.3</v>
      </c>
      <c r="AO128" s="112">
        <v>14907.97</v>
      </c>
      <c r="AP128" s="112">
        <v>31907.33</v>
      </c>
      <c r="AQ128" s="112">
        <v>3582.7</v>
      </c>
      <c r="AR128" s="112">
        <v>35490.03</v>
      </c>
      <c r="AS128" s="112">
        <v>31907.33</v>
      </c>
      <c r="AT128" s="112">
        <v>3582.7</v>
      </c>
      <c r="AU128" s="112">
        <v>35490.03</v>
      </c>
      <c r="AV128" s="84">
        <v>46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479</v>
      </c>
      <c r="BG128" s="84"/>
      <c r="BH128" s="114" t="s">
        <v>313</v>
      </c>
      <c r="BI128" s="38" t="s">
        <v>110</v>
      </c>
      <c r="BJ128" s="85">
        <v>45859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813</v>
      </c>
    </row>
    <row r="129" spans="1:70" s="113" customFormat="1" ht="15" customHeight="1" x14ac:dyDescent="0.3">
      <c r="A129" s="84">
        <f t="shared" si="1"/>
        <v>125</v>
      </c>
      <c r="B129" s="38" t="s">
        <v>248</v>
      </c>
      <c r="C129" s="38" t="s">
        <v>249</v>
      </c>
      <c r="D129" s="38" t="s">
        <v>346</v>
      </c>
      <c r="E129" s="38" t="s">
        <v>347</v>
      </c>
      <c r="F129" s="38" t="s">
        <v>348</v>
      </c>
      <c r="G129" s="84" t="s">
        <v>349</v>
      </c>
      <c r="H129" s="38" t="s">
        <v>348</v>
      </c>
      <c r="I129" s="84">
        <v>118285</v>
      </c>
      <c r="J129" s="38" t="s">
        <v>348</v>
      </c>
      <c r="K129" s="84">
        <v>118285</v>
      </c>
      <c r="L129" s="84" t="s">
        <v>350</v>
      </c>
      <c r="M129" s="38" t="s">
        <v>351</v>
      </c>
      <c r="N129" s="84">
        <v>200012</v>
      </c>
      <c r="O129" s="84" t="s">
        <v>472</v>
      </c>
      <c r="P129" s="84">
        <v>316364</v>
      </c>
      <c r="Q129" s="38" t="s">
        <v>356</v>
      </c>
      <c r="R129" s="38" t="s">
        <v>254</v>
      </c>
      <c r="S129" s="84" t="s">
        <v>758</v>
      </c>
      <c r="T129" s="84" t="s">
        <v>758</v>
      </c>
      <c r="U129" s="84" t="s">
        <v>318</v>
      </c>
      <c r="V129" s="84" t="s">
        <v>252</v>
      </c>
      <c r="W129" s="84">
        <v>0</v>
      </c>
      <c r="X129" s="38" t="s">
        <v>253</v>
      </c>
      <c r="Y129" s="84">
        <v>355374545</v>
      </c>
      <c r="Z129" s="38" t="s">
        <v>759</v>
      </c>
      <c r="AA129" s="108" t="s">
        <v>335</v>
      </c>
      <c r="AB129" s="84">
        <v>31000</v>
      </c>
      <c r="AC129" s="108" t="s">
        <v>357</v>
      </c>
      <c r="AD129" s="84">
        <v>24</v>
      </c>
      <c r="AE129" s="84" t="s">
        <v>282</v>
      </c>
      <c r="AF129" s="84" t="s">
        <v>293</v>
      </c>
      <c r="AG129" s="108" t="s">
        <v>663</v>
      </c>
      <c r="AH129" s="84" t="s">
        <v>292</v>
      </c>
      <c r="AI129" s="108" t="s">
        <v>310</v>
      </c>
      <c r="AJ129" s="84">
        <v>1650</v>
      </c>
      <c r="AK129" s="84">
        <v>1650</v>
      </c>
      <c r="AL129" s="108" t="s">
        <v>587</v>
      </c>
      <c r="AM129" s="84">
        <v>694.52</v>
      </c>
      <c r="AN129" s="112">
        <v>955.48</v>
      </c>
      <c r="AO129" s="112">
        <v>1650</v>
      </c>
      <c r="AP129" s="112">
        <v>30305.48</v>
      </c>
      <c r="AQ129" s="112">
        <v>8405.52</v>
      </c>
      <c r="AR129" s="112">
        <v>38711</v>
      </c>
      <c r="AS129" s="112">
        <v>16283.23</v>
      </c>
      <c r="AT129" s="112">
        <v>6816.77</v>
      </c>
      <c r="AU129" s="112">
        <v>23100</v>
      </c>
      <c r="AV129" s="84">
        <v>15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758</v>
      </c>
      <c r="BG129" s="84"/>
      <c r="BH129" s="114" t="s">
        <v>313</v>
      </c>
      <c r="BI129" s="38" t="s">
        <v>110</v>
      </c>
      <c r="BJ129" s="85">
        <v>45859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247</v>
      </c>
      <c r="BP129" s="84"/>
      <c r="BQ129" s="117"/>
      <c r="BR129" s="118" t="s">
        <v>1206</v>
      </c>
    </row>
    <row r="130" spans="1:70" s="113" customFormat="1" ht="15" customHeight="1" x14ac:dyDescent="0.3">
      <c r="A130" s="84">
        <f t="shared" si="1"/>
        <v>126</v>
      </c>
      <c r="B130" s="38" t="s">
        <v>248</v>
      </c>
      <c r="C130" s="38" t="s">
        <v>249</v>
      </c>
      <c r="D130" s="38" t="s">
        <v>346</v>
      </c>
      <c r="E130" s="38" t="s">
        <v>347</v>
      </c>
      <c r="F130" s="38" t="s">
        <v>348</v>
      </c>
      <c r="G130" s="84" t="s">
        <v>349</v>
      </c>
      <c r="H130" s="38" t="s">
        <v>348</v>
      </c>
      <c r="I130" s="84">
        <v>118285</v>
      </c>
      <c r="J130" s="38" t="s">
        <v>348</v>
      </c>
      <c r="K130" s="84">
        <v>118285</v>
      </c>
      <c r="L130" s="84" t="s">
        <v>350</v>
      </c>
      <c r="M130" s="38" t="s">
        <v>351</v>
      </c>
      <c r="N130" s="84">
        <v>200012</v>
      </c>
      <c r="O130" s="84" t="s">
        <v>472</v>
      </c>
      <c r="P130" s="84">
        <v>316364</v>
      </c>
      <c r="Q130" s="38" t="s">
        <v>356</v>
      </c>
      <c r="R130" s="38" t="s">
        <v>326</v>
      </c>
      <c r="S130" s="84" t="s">
        <v>482</v>
      </c>
      <c r="T130" s="84" t="s">
        <v>482</v>
      </c>
      <c r="U130" s="84" t="s">
        <v>251</v>
      </c>
      <c r="V130" s="84" t="s">
        <v>252</v>
      </c>
      <c r="W130" s="84">
        <v>0</v>
      </c>
      <c r="X130" s="38" t="s">
        <v>353</v>
      </c>
      <c r="Y130" s="84">
        <v>22830030</v>
      </c>
      <c r="Z130" s="38" t="s">
        <v>483</v>
      </c>
      <c r="AA130" s="108" t="s">
        <v>480</v>
      </c>
      <c r="AB130" s="84">
        <v>55323</v>
      </c>
      <c r="AC130" s="108" t="s">
        <v>357</v>
      </c>
      <c r="AD130" s="84">
        <v>12</v>
      </c>
      <c r="AE130" s="84" t="s">
        <v>275</v>
      </c>
      <c r="AF130" s="84" t="s">
        <v>276</v>
      </c>
      <c r="AG130" s="108" t="s">
        <v>481</v>
      </c>
      <c r="AH130" s="84" t="s">
        <v>270</v>
      </c>
      <c r="AI130" s="108" t="s">
        <v>480</v>
      </c>
      <c r="AJ130" s="84">
        <v>2169</v>
      </c>
      <c r="AK130" s="84">
        <v>0</v>
      </c>
      <c r="AL130" s="108" t="s">
        <v>287</v>
      </c>
      <c r="AM130" s="84">
        <v>53442.16</v>
      </c>
      <c r="AN130" s="112">
        <v>17.37</v>
      </c>
      <c r="AO130" s="112">
        <v>53459.53</v>
      </c>
      <c r="AP130" s="112">
        <v>1901.66</v>
      </c>
      <c r="AQ130" s="112">
        <v>0</v>
      </c>
      <c r="AR130" s="112">
        <v>1901.66</v>
      </c>
      <c r="AS130" s="112">
        <v>1901.84</v>
      </c>
      <c r="AT130" s="112">
        <v>0</v>
      </c>
      <c r="AU130" s="112">
        <v>1901.84</v>
      </c>
      <c r="AV130" s="84">
        <v>45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482</v>
      </c>
      <c r="BG130" s="84"/>
      <c r="BH130" s="114" t="s">
        <v>313</v>
      </c>
      <c r="BI130" s="38" t="s">
        <v>110</v>
      </c>
      <c r="BJ130" s="85">
        <v>45860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813</v>
      </c>
    </row>
    <row r="131" spans="1:70" s="113" customFormat="1" ht="15" customHeight="1" x14ac:dyDescent="0.3">
      <c r="A131" s="84">
        <f t="shared" si="1"/>
        <v>127</v>
      </c>
      <c r="B131" s="38" t="s">
        <v>248</v>
      </c>
      <c r="C131" s="38" t="s">
        <v>249</v>
      </c>
      <c r="D131" s="38" t="s">
        <v>346</v>
      </c>
      <c r="E131" s="38" t="s">
        <v>347</v>
      </c>
      <c r="F131" s="38" t="s">
        <v>348</v>
      </c>
      <c r="G131" s="84" t="s">
        <v>349</v>
      </c>
      <c r="H131" s="38" t="s">
        <v>348</v>
      </c>
      <c r="I131" s="84">
        <v>118285</v>
      </c>
      <c r="J131" s="38" t="s">
        <v>348</v>
      </c>
      <c r="K131" s="84">
        <v>118285</v>
      </c>
      <c r="L131" s="84" t="s">
        <v>350</v>
      </c>
      <c r="M131" s="38" t="s">
        <v>351</v>
      </c>
      <c r="N131" s="84">
        <v>200012</v>
      </c>
      <c r="O131" s="84" t="s">
        <v>472</v>
      </c>
      <c r="P131" s="84">
        <v>316364</v>
      </c>
      <c r="Q131" s="38" t="s">
        <v>356</v>
      </c>
      <c r="R131" s="38" t="s">
        <v>254</v>
      </c>
      <c r="S131" s="84" t="s">
        <v>665</v>
      </c>
      <c r="T131" s="84" t="s">
        <v>665</v>
      </c>
      <c r="U131" s="84" t="s">
        <v>318</v>
      </c>
      <c r="V131" s="84" t="s">
        <v>252</v>
      </c>
      <c r="W131" s="84">
        <v>541</v>
      </c>
      <c r="X131" s="38" t="s">
        <v>253</v>
      </c>
      <c r="Y131" s="84">
        <v>351135840</v>
      </c>
      <c r="Z131" s="38" t="s">
        <v>666</v>
      </c>
      <c r="AA131" s="108" t="s">
        <v>559</v>
      </c>
      <c r="AB131" s="84">
        <v>44040</v>
      </c>
      <c r="AC131" s="108" t="s">
        <v>357</v>
      </c>
      <c r="AD131" s="84">
        <v>24</v>
      </c>
      <c r="AE131" s="84" t="s">
        <v>286</v>
      </c>
      <c r="AF131" s="84" t="s">
        <v>293</v>
      </c>
      <c r="AG131" s="108" t="s">
        <v>663</v>
      </c>
      <c r="AH131" s="84" t="s">
        <v>292</v>
      </c>
      <c r="AI131" s="108" t="s">
        <v>653</v>
      </c>
      <c r="AJ131" s="84">
        <v>1875</v>
      </c>
      <c r="AK131" s="84">
        <v>2400</v>
      </c>
      <c r="AL131" s="108" t="s">
        <v>577</v>
      </c>
      <c r="AM131" s="84">
        <v>33260.730000000003</v>
      </c>
      <c r="AN131" s="112">
        <v>12555.27</v>
      </c>
      <c r="AO131" s="112">
        <v>45816</v>
      </c>
      <c r="AP131" s="112">
        <v>10779.27</v>
      </c>
      <c r="AQ131" s="112">
        <v>479.73</v>
      </c>
      <c r="AR131" s="112">
        <v>11259</v>
      </c>
      <c r="AS131" s="112">
        <v>10779.27</v>
      </c>
      <c r="AT131" s="112">
        <v>479.73</v>
      </c>
      <c r="AU131" s="112">
        <v>11259</v>
      </c>
      <c r="AV131" s="84">
        <v>28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665</v>
      </c>
      <c r="BG131" s="84"/>
      <c r="BH131" s="114" t="s">
        <v>313</v>
      </c>
      <c r="BI131" s="38" t="s">
        <v>110</v>
      </c>
      <c r="BJ131" s="85">
        <v>45860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813</v>
      </c>
    </row>
    <row r="132" spans="1:70" s="113" customFormat="1" ht="15" customHeight="1" x14ac:dyDescent="0.3">
      <c r="A132" s="84">
        <f t="shared" si="1"/>
        <v>128</v>
      </c>
      <c r="B132" s="38" t="s">
        <v>248</v>
      </c>
      <c r="C132" s="38" t="s">
        <v>249</v>
      </c>
      <c r="D132" s="38" t="s">
        <v>346</v>
      </c>
      <c r="E132" s="38" t="s">
        <v>347</v>
      </c>
      <c r="F132" s="38" t="s">
        <v>348</v>
      </c>
      <c r="G132" s="84" t="s">
        <v>349</v>
      </c>
      <c r="H132" s="38" t="s">
        <v>348</v>
      </c>
      <c r="I132" s="84">
        <v>118285</v>
      </c>
      <c r="J132" s="38" t="s">
        <v>348</v>
      </c>
      <c r="K132" s="84">
        <v>118285</v>
      </c>
      <c r="L132" s="84" t="s">
        <v>350</v>
      </c>
      <c r="M132" s="38" t="s">
        <v>351</v>
      </c>
      <c r="N132" s="84">
        <v>200012</v>
      </c>
      <c r="O132" s="84" t="s">
        <v>472</v>
      </c>
      <c r="P132" s="84">
        <v>316364</v>
      </c>
      <c r="Q132" s="38" t="s">
        <v>356</v>
      </c>
      <c r="R132" s="38" t="s">
        <v>263</v>
      </c>
      <c r="S132" s="84" t="s">
        <v>665</v>
      </c>
      <c r="T132" s="84" t="s">
        <v>665</v>
      </c>
      <c r="U132" s="84" t="s">
        <v>251</v>
      </c>
      <c r="V132" s="84" t="s">
        <v>327</v>
      </c>
      <c r="W132" s="84">
        <v>541</v>
      </c>
      <c r="X132" s="38" t="s">
        <v>701</v>
      </c>
      <c r="Y132" s="84">
        <v>353509401</v>
      </c>
      <c r="Z132" s="38" t="s">
        <v>666</v>
      </c>
      <c r="AA132" s="108" t="s">
        <v>705</v>
      </c>
      <c r="AB132" s="84">
        <v>30000</v>
      </c>
      <c r="AC132" s="108" t="s">
        <v>357</v>
      </c>
      <c r="AD132" s="84">
        <v>18</v>
      </c>
      <c r="AE132" s="84" t="s">
        <v>273</v>
      </c>
      <c r="AF132" s="84" t="s">
        <v>293</v>
      </c>
      <c r="AG132" s="108" t="s">
        <v>663</v>
      </c>
      <c r="AH132" s="84" t="s">
        <v>292</v>
      </c>
      <c r="AI132" s="108" t="s">
        <v>714</v>
      </c>
      <c r="AJ132" s="84">
        <v>2020</v>
      </c>
      <c r="AK132" s="84">
        <v>2020</v>
      </c>
      <c r="AL132" s="108" t="s">
        <v>723</v>
      </c>
      <c r="AM132" s="84">
        <v>20491.669999999998</v>
      </c>
      <c r="AN132" s="112">
        <v>5768.33</v>
      </c>
      <c r="AO132" s="112">
        <v>26260</v>
      </c>
      <c r="AP132" s="112">
        <v>9508.33</v>
      </c>
      <c r="AQ132" s="112">
        <v>601.66999999999996</v>
      </c>
      <c r="AR132" s="112">
        <v>10110</v>
      </c>
      <c r="AS132" s="112">
        <v>9508.33</v>
      </c>
      <c r="AT132" s="112">
        <v>601.66999999999996</v>
      </c>
      <c r="AU132" s="112">
        <v>10110</v>
      </c>
      <c r="AV132" s="84">
        <v>21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665</v>
      </c>
      <c r="BG132" s="84"/>
      <c r="BH132" s="114" t="s">
        <v>313</v>
      </c>
      <c r="BI132" s="38" t="s">
        <v>110</v>
      </c>
      <c r="BJ132" s="85">
        <v>45860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813</v>
      </c>
    </row>
    <row r="133" spans="1:70" s="113" customFormat="1" ht="15" customHeight="1" x14ac:dyDescent="0.3">
      <c r="A133" s="84">
        <f t="shared" si="1"/>
        <v>129</v>
      </c>
      <c r="B133" s="38" t="s">
        <v>248</v>
      </c>
      <c r="C133" s="38" t="s">
        <v>249</v>
      </c>
      <c r="D133" s="38" t="s">
        <v>346</v>
      </c>
      <c r="E133" s="38" t="s">
        <v>347</v>
      </c>
      <c r="F133" s="38" t="s">
        <v>348</v>
      </c>
      <c r="G133" s="84" t="s">
        <v>349</v>
      </c>
      <c r="H133" s="38" t="s">
        <v>348</v>
      </c>
      <c r="I133" s="84">
        <v>125152</v>
      </c>
      <c r="J133" s="38" t="s">
        <v>818</v>
      </c>
      <c r="K133" s="84">
        <v>125152</v>
      </c>
      <c r="L133" s="84" t="s">
        <v>819</v>
      </c>
      <c r="M133" s="38" t="s">
        <v>820</v>
      </c>
      <c r="N133" s="84">
        <v>210964</v>
      </c>
      <c r="O133" s="84" t="s">
        <v>821</v>
      </c>
      <c r="P133" s="84">
        <v>319808</v>
      </c>
      <c r="Q133" s="38" t="s">
        <v>822</v>
      </c>
      <c r="R133" s="38" t="s">
        <v>326</v>
      </c>
      <c r="S133" s="84" t="s">
        <v>823</v>
      </c>
      <c r="T133" s="84" t="s">
        <v>823</v>
      </c>
      <c r="U133" s="84" t="s">
        <v>257</v>
      </c>
      <c r="V133" s="84" t="s">
        <v>252</v>
      </c>
      <c r="W133" s="84">
        <v>0</v>
      </c>
      <c r="X133" s="38" t="s">
        <v>253</v>
      </c>
      <c r="Y133" s="84">
        <v>23602268</v>
      </c>
      <c r="Z133" s="38" t="s">
        <v>824</v>
      </c>
      <c r="AA133" s="108" t="s">
        <v>825</v>
      </c>
      <c r="AB133" s="84">
        <v>51860</v>
      </c>
      <c r="AC133" s="108" t="s">
        <v>826</v>
      </c>
      <c r="AD133" s="84">
        <v>24</v>
      </c>
      <c r="AE133" s="84" t="s">
        <v>268</v>
      </c>
      <c r="AF133" s="84" t="s">
        <v>304</v>
      </c>
      <c r="AG133" s="108" t="s">
        <v>827</v>
      </c>
      <c r="AH133" s="84" t="s">
        <v>270</v>
      </c>
      <c r="AI133" s="108" t="s">
        <v>825</v>
      </c>
      <c r="AJ133" s="84">
        <v>2700</v>
      </c>
      <c r="AK133" s="84">
        <v>2700</v>
      </c>
      <c r="AL133" s="108" t="s">
        <v>828</v>
      </c>
      <c r="AM133" s="84">
        <v>26793.35</v>
      </c>
      <c r="AN133" s="112">
        <v>3481.6</v>
      </c>
      <c r="AO133" s="112">
        <v>30274.95</v>
      </c>
      <c r="AP133" s="112">
        <v>26370.23</v>
      </c>
      <c r="AQ133" s="112">
        <v>2442.92</v>
      </c>
      <c r="AR133" s="112">
        <v>28813.15</v>
      </c>
      <c r="AS133" s="112">
        <v>26370.65</v>
      </c>
      <c r="AT133" s="112">
        <v>2442.92</v>
      </c>
      <c r="AU133" s="112">
        <v>28813.57</v>
      </c>
      <c r="AV133" s="84">
        <v>47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823</v>
      </c>
      <c r="BG133" s="84"/>
      <c r="BH133" s="114" t="s">
        <v>313</v>
      </c>
      <c r="BI133" s="38" t="s">
        <v>110</v>
      </c>
      <c r="BJ133" s="85">
        <v>45860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815</v>
      </c>
    </row>
    <row r="134" spans="1:70" s="113" customFormat="1" ht="15" customHeight="1" x14ac:dyDescent="0.3">
      <c r="A134" s="84">
        <f t="shared" ref="A134:A197" si="2">ROW()-4</f>
        <v>130</v>
      </c>
      <c r="B134" s="38" t="s">
        <v>248</v>
      </c>
      <c r="C134" s="38" t="s">
        <v>249</v>
      </c>
      <c r="D134" s="38" t="s">
        <v>346</v>
      </c>
      <c r="E134" s="38" t="s">
        <v>347</v>
      </c>
      <c r="F134" s="38" t="s">
        <v>348</v>
      </c>
      <c r="G134" s="84" t="s">
        <v>349</v>
      </c>
      <c r="H134" s="38" t="s">
        <v>348</v>
      </c>
      <c r="I134" s="84">
        <v>125152</v>
      </c>
      <c r="J134" s="38" t="s">
        <v>818</v>
      </c>
      <c r="K134" s="84">
        <v>125152</v>
      </c>
      <c r="L134" s="84" t="s">
        <v>819</v>
      </c>
      <c r="M134" s="38" t="s">
        <v>820</v>
      </c>
      <c r="N134" s="84">
        <v>210964</v>
      </c>
      <c r="O134" s="84" t="s">
        <v>821</v>
      </c>
      <c r="P134" s="84">
        <v>319808</v>
      </c>
      <c r="Q134" s="38" t="s">
        <v>822</v>
      </c>
      <c r="R134" s="38" t="s">
        <v>315</v>
      </c>
      <c r="S134" s="84" t="s">
        <v>823</v>
      </c>
      <c r="T134" s="84" t="s">
        <v>823</v>
      </c>
      <c r="U134" s="84" t="s">
        <v>257</v>
      </c>
      <c r="V134" s="84" t="s">
        <v>252</v>
      </c>
      <c r="W134" s="84">
        <v>0</v>
      </c>
      <c r="X134" s="38" t="s">
        <v>253</v>
      </c>
      <c r="Y134" s="84">
        <v>25679199</v>
      </c>
      <c r="Z134" s="38" t="s">
        <v>824</v>
      </c>
      <c r="AA134" s="108" t="s">
        <v>500</v>
      </c>
      <c r="AB134" s="84">
        <v>4148</v>
      </c>
      <c r="AC134" s="108" t="s">
        <v>826</v>
      </c>
      <c r="AD134" s="84">
        <v>9</v>
      </c>
      <c r="AE134" s="84" t="s">
        <v>268</v>
      </c>
      <c r="AF134" s="84" t="s">
        <v>304</v>
      </c>
      <c r="AG134" s="108" t="s">
        <v>827</v>
      </c>
      <c r="AH134" s="84" t="s">
        <v>270</v>
      </c>
      <c r="AI134" s="108" t="s">
        <v>500</v>
      </c>
      <c r="AJ134" s="84">
        <v>500</v>
      </c>
      <c r="AK134" s="84">
        <v>500</v>
      </c>
      <c r="AL134" s="108" t="s">
        <v>295</v>
      </c>
      <c r="AM134" s="84">
        <v>2709.33</v>
      </c>
      <c r="AN134" s="112">
        <v>0</v>
      </c>
      <c r="AO134" s="112">
        <v>2709.33</v>
      </c>
      <c r="AP134" s="112">
        <v>1464.02</v>
      </c>
      <c r="AQ134" s="112">
        <v>49.33</v>
      </c>
      <c r="AR134" s="112">
        <v>1513.35</v>
      </c>
      <c r="AS134" s="112">
        <v>1464.67</v>
      </c>
      <c r="AT134" s="112">
        <v>49.33</v>
      </c>
      <c r="AU134" s="112">
        <v>1514</v>
      </c>
      <c r="AV134" s="84">
        <v>46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823</v>
      </c>
      <c r="BG134" s="84"/>
      <c r="BH134" s="114" t="s">
        <v>313</v>
      </c>
      <c r="BI134" s="38" t="s">
        <v>110</v>
      </c>
      <c r="BJ134" s="85">
        <v>45860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815</v>
      </c>
    </row>
    <row r="135" spans="1:70" s="113" customFormat="1" ht="15" customHeight="1" x14ac:dyDescent="0.3">
      <c r="A135" s="84">
        <f t="shared" si="2"/>
        <v>131</v>
      </c>
      <c r="B135" s="38" t="s">
        <v>248</v>
      </c>
      <c r="C135" s="38" t="s">
        <v>249</v>
      </c>
      <c r="D135" s="38" t="s">
        <v>346</v>
      </c>
      <c r="E135" s="38" t="s">
        <v>347</v>
      </c>
      <c r="F135" s="38" t="s">
        <v>348</v>
      </c>
      <c r="G135" s="84" t="s">
        <v>349</v>
      </c>
      <c r="H135" s="38" t="s">
        <v>348</v>
      </c>
      <c r="I135" s="84">
        <v>125152</v>
      </c>
      <c r="J135" s="38" t="s">
        <v>818</v>
      </c>
      <c r="K135" s="84">
        <v>125152</v>
      </c>
      <c r="L135" s="84" t="s">
        <v>819</v>
      </c>
      <c r="M135" s="38" t="s">
        <v>820</v>
      </c>
      <c r="N135" s="84">
        <v>210964</v>
      </c>
      <c r="O135" s="84" t="s">
        <v>821</v>
      </c>
      <c r="P135" s="84">
        <v>319808</v>
      </c>
      <c r="Q135" s="38" t="s">
        <v>822</v>
      </c>
      <c r="R135" s="38" t="s">
        <v>326</v>
      </c>
      <c r="S135" s="84" t="s">
        <v>829</v>
      </c>
      <c r="T135" s="84" t="s">
        <v>829</v>
      </c>
      <c r="U135" s="84" t="s">
        <v>257</v>
      </c>
      <c r="V135" s="84" t="s">
        <v>252</v>
      </c>
      <c r="W135" s="84">
        <v>0</v>
      </c>
      <c r="X135" s="38" t="s">
        <v>253</v>
      </c>
      <c r="Y135" s="84">
        <v>29883895</v>
      </c>
      <c r="Z135" s="38" t="s">
        <v>830</v>
      </c>
      <c r="AA135" s="108" t="s">
        <v>831</v>
      </c>
      <c r="AB135" s="84">
        <v>62232</v>
      </c>
      <c r="AC135" s="108" t="s">
        <v>826</v>
      </c>
      <c r="AD135" s="84">
        <v>24</v>
      </c>
      <c r="AE135" s="84" t="s">
        <v>268</v>
      </c>
      <c r="AF135" s="84" t="s">
        <v>304</v>
      </c>
      <c r="AG135" s="108" t="s">
        <v>832</v>
      </c>
      <c r="AH135" s="84" t="s">
        <v>270</v>
      </c>
      <c r="AI135" s="108" t="s">
        <v>831</v>
      </c>
      <c r="AJ135" s="84">
        <v>3250</v>
      </c>
      <c r="AK135" s="84">
        <v>3250</v>
      </c>
      <c r="AL135" s="108" t="s">
        <v>283</v>
      </c>
      <c r="AM135" s="84">
        <v>26113.35</v>
      </c>
      <c r="AN135" s="112">
        <v>5539.12</v>
      </c>
      <c r="AO135" s="112">
        <v>31652.47</v>
      </c>
      <c r="AP135" s="112">
        <v>36118.65</v>
      </c>
      <c r="AQ135" s="112">
        <v>4164.57</v>
      </c>
      <c r="AR135" s="112">
        <v>40283.22</v>
      </c>
      <c r="AS135" s="112">
        <v>36118.65</v>
      </c>
      <c r="AT135" s="112">
        <v>4164.57</v>
      </c>
      <c r="AU135" s="112">
        <v>40283.22</v>
      </c>
      <c r="AV135" s="84">
        <v>47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829</v>
      </c>
      <c r="BG135" s="84"/>
      <c r="BH135" s="114" t="s">
        <v>313</v>
      </c>
      <c r="BI135" s="38" t="s">
        <v>110</v>
      </c>
      <c r="BJ135" s="85">
        <v>45860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815</v>
      </c>
    </row>
    <row r="136" spans="1:70" s="113" customFormat="1" ht="15" customHeight="1" x14ac:dyDescent="0.3">
      <c r="A136" s="84">
        <f t="shared" si="2"/>
        <v>132</v>
      </c>
      <c r="B136" s="38" t="s">
        <v>248</v>
      </c>
      <c r="C136" s="38" t="s">
        <v>249</v>
      </c>
      <c r="D136" s="38" t="s">
        <v>346</v>
      </c>
      <c r="E136" s="38" t="s">
        <v>347</v>
      </c>
      <c r="F136" s="38" t="s">
        <v>348</v>
      </c>
      <c r="G136" s="84" t="s">
        <v>349</v>
      </c>
      <c r="H136" s="38" t="s">
        <v>348</v>
      </c>
      <c r="I136" s="84">
        <v>125152</v>
      </c>
      <c r="J136" s="38" t="s">
        <v>818</v>
      </c>
      <c r="K136" s="84">
        <v>125152</v>
      </c>
      <c r="L136" s="84" t="s">
        <v>819</v>
      </c>
      <c r="M136" s="38" t="s">
        <v>820</v>
      </c>
      <c r="N136" s="84">
        <v>210964</v>
      </c>
      <c r="O136" s="84" t="s">
        <v>821</v>
      </c>
      <c r="P136" s="84">
        <v>319808</v>
      </c>
      <c r="Q136" s="38" t="s">
        <v>822</v>
      </c>
      <c r="R136" s="38" t="s">
        <v>326</v>
      </c>
      <c r="S136" s="84" t="s">
        <v>833</v>
      </c>
      <c r="T136" s="84" t="s">
        <v>833</v>
      </c>
      <c r="U136" s="84" t="s">
        <v>257</v>
      </c>
      <c r="V136" s="84" t="s">
        <v>252</v>
      </c>
      <c r="W136" s="84">
        <v>0</v>
      </c>
      <c r="X136" s="38" t="s">
        <v>253</v>
      </c>
      <c r="Y136" s="84">
        <v>31161826</v>
      </c>
      <c r="Z136" s="38" t="s">
        <v>834</v>
      </c>
      <c r="AA136" s="108" t="s">
        <v>835</v>
      </c>
      <c r="AB136" s="84">
        <v>51860</v>
      </c>
      <c r="AC136" s="108" t="s">
        <v>826</v>
      </c>
      <c r="AD136" s="84">
        <v>24</v>
      </c>
      <c r="AE136" s="84" t="s">
        <v>268</v>
      </c>
      <c r="AF136" s="84" t="s">
        <v>304</v>
      </c>
      <c r="AG136" s="108" t="s">
        <v>836</v>
      </c>
      <c r="AH136" s="84" t="s">
        <v>270</v>
      </c>
      <c r="AI136" s="108" t="s">
        <v>835</v>
      </c>
      <c r="AJ136" s="84">
        <v>2700</v>
      </c>
      <c r="AK136" s="84">
        <v>2700</v>
      </c>
      <c r="AL136" s="108" t="s">
        <v>283</v>
      </c>
      <c r="AM136" s="84">
        <v>14954.51</v>
      </c>
      <c r="AN136" s="112">
        <v>3570.59</v>
      </c>
      <c r="AO136" s="112">
        <v>18525.099999999999</v>
      </c>
      <c r="AP136" s="112">
        <v>36905.49</v>
      </c>
      <c r="AQ136" s="112">
        <v>5183.41</v>
      </c>
      <c r="AR136" s="112">
        <v>42088.9</v>
      </c>
      <c r="AS136" s="112">
        <v>36905.49</v>
      </c>
      <c r="AT136" s="112">
        <v>5183.41</v>
      </c>
      <c r="AU136" s="112">
        <v>42088.9</v>
      </c>
      <c r="AV136" s="84">
        <v>48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833</v>
      </c>
      <c r="BG136" s="84"/>
      <c r="BH136" s="114" t="s">
        <v>313</v>
      </c>
      <c r="BI136" s="38" t="s">
        <v>110</v>
      </c>
      <c r="BJ136" s="85">
        <v>45860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815</v>
      </c>
    </row>
    <row r="137" spans="1:70" s="113" customFormat="1" ht="15" customHeight="1" x14ac:dyDescent="0.3">
      <c r="A137" s="84">
        <f t="shared" si="2"/>
        <v>133</v>
      </c>
      <c r="B137" s="38" t="s">
        <v>248</v>
      </c>
      <c r="C137" s="38" t="s">
        <v>249</v>
      </c>
      <c r="D137" s="38" t="s">
        <v>346</v>
      </c>
      <c r="E137" s="38" t="s">
        <v>347</v>
      </c>
      <c r="F137" s="38" t="s">
        <v>348</v>
      </c>
      <c r="G137" s="84" t="s">
        <v>349</v>
      </c>
      <c r="H137" s="38" t="s">
        <v>348</v>
      </c>
      <c r="I137" s="84">
        <v>125152</v>
      </c>
      <c r="J137" s="38" t="s">
        <v>818</v>
      </c>
      <c r="K137" s="84">
        <v>125152</v>
      </c>
      <c r="L137" s="84" t="s">
        <v>819</v>
      </c>
      <c r="M137" s="38" t="s">
        <v>820</v>
      </c>
      <c r="N137" s="84">
        <v>210964</v>
      </c>
      <c r="O137" s="84" t="s">
        <v>821</v>
      </c>
      <c r="P137" s="84">
        <v>319808</v>
      </c>
      <c r="Q137" s="38" t="s">
        <v>822</v>
      </c>
      <c r="R137" s="38" t="s">
        <v>326</v>
      </c>
      <c r="S137" s="84" t="s">
        <v>837</v>
      </c>
      <c r="T137" s="84" t="s">
        <v>837</v>
      </c>
      <c r="U137" s="84" t="s">
        <v>257</v>
      </c>
      <c r="V137" s="84" t="s">
        <v>252</v>
      </c>
      <c r="W137" s="84">
        <v>0</v>
      </c>
      <c r="X137" s="38" t="s">
        <v>253</v>
      </c>
      <c r="Y137" s="84">
        <v>31161808</v>
      </c>
      <c r="Z137" s="38" t="s">
        <v>838</v>
      </c>
      <c r="AA137" s="108" t="s">
        <v>835</v>
      </c>
      <c r="AB137" s="84">
        <v>51860</v>
      </c>
      <c r="AC137" s="108" t="s">
        <v>826</v>
      </c>
      <c r="AD137" s="84">
        <v>24</v>
      </c>
      <c r="AE137" s="84" t="s">
        <v>268</v>
      </c>
      <c r="AF137" s="84" t="s">
        <v>304</v>
      </c>
      <c r="AG137" s="108" t="s">
        <v>836</v>
      </c>
      <c r="AH137" s="84" t="s">
        <v>270</v>
      </c>
      <c r="AI137" s="108" t="s">
        <v>835</v>
      </c>
      <c r="AJ137" s="84">
        <v>2700</v>
      </c>
      <c r="AK137" s="84">
        <v>2700</v>
      </c>
      <c r="AL137" s="108" t="s">
        <v>283</v>
      </c>
      <c r="AM137" s="84">
        <v>12969.43</v>
      </c>
      <c r="AN137" s="112">
        <v>3598.56</v>
      </c>
      <c r="AO137" s="112">
        <v>16567.990000000002</v>
      </c>
      <c r="AP137" s="112">
        <v>38890.57</v>
      </c>
      <c r="AQ137" s="112">
        <v>5861.44</v>
      </c>
      <c r="AR137" s="112">
        <v>44752.01</v>
      </c>
      <c r="AS137" s="112">
        <v>38890.57</v>
      </c>
      <c r="AT137" s="112">
        <v>5861.44</v>
      </c>
      <c r="AU137" s="112">
        <v>44752.01</v>
      </c>
      <c r="AV137" s="84">
        <v>48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837</v>
      </c>
      <c r="BG137" s="84"/>
      <c r="BH137" s="114" t="s">
        <v>313</v>
      </c>
      <c r="BI137" s="38" t="s">
        <v>110</v>
      </c>
      <c r="BJ137" s="85">
        <v>45860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815</v>
      </c>
    </row>
    <row r="138" spans="1:70" s="113" customFormat="1" ht="15" customHeight="1" x14ac:dyDescent="0.3">
      <c r="A138" s="84">
        <f t="shared" si="2"/>
        <v>134</v>
      </c>
      <c r="B138" s="38" t="s">
        <v>248</v>
      </c>
      <c r="C138" s="38" t="s">
        <v>249</v>
      </c>
      <c r="D138" s="38" t="s">
        <v>346</v>
      </c>
      <c r="E138" s="38" t="s">
        <v>347</v>
      </c>
      <c r="F138" s="38" t="s">
        <v>348</v>
      </c>
      <c r="G138" s="84" t="s">
        <v>349</v>
      </c>
      <c r="H138" s="38" t="s">
        <v>348</v>
      </c>
      <c r="I138" s="84">
        <v>125152</v>
      </c>
      <c r="J138" s="38" t="s">
        <v>818</v>
      </c>
      <c r="K138" s="84">
        <v>125152</v>
      </c>
      <c r="L138" s="84" t="s">
        <v>819</v>
      </c>
      <c r="M138" s="38" t="s">
        <v>820</v>
      </c>
      <c r="N138" s="84">
        <v>210964</v>
      </c>
      <c r="O138" s="84" t="s">
        <v>821</v>
      </c>
      <c r="P138" s="84">
        <v>319808</v>
      </c>
      <c r="Q138" s="38" t="s">
        <v>822</v>
      </c>
      <c r="R138" s="38" t="s">
        <v>326</v>
      </c>
      <c r="S138" s="84" t="s">
        <v>839</v>
      </c>
      <c r="T138" s="84" t="s">
        <v>839</v>
      </c>
      <c r="U138" s="84" t="s">
        <v>251</v>
      </c>
      <c r="V138" s="84" t="s">
        <v>252</v>
      </c>
      <c r="W138" s="84">
        <v>0</v>
      </c>
      <c r="X138" s="38" t="s">
        <v>253</v>
      </c>
      <c r="Y138" s="84">
        <v>31161841</v>
      </c>
      <c r="Z138" s="38" t="s">
        <v>840</v>
      </c>
      <c r="AA138" s="108" t="s">
        <v>835</v>
      </c>
      <c r="AB138" s="84">
        <v>51860</v>
      </c>
      <c r="AC138" s="108" t="s">
        <v>826</v>
      </c>
      <c r="AD138" s="84">
        <v>24</v>
      </c>
      <c r="AE138" s="84" t="s">
        <v>275</v>
      </c>
      <c r="AF138" s="84" t="s">
        <v>276</v>
      </c>
      <c r="AG138" s="108" t="s">
        <v>836</v>
      </c>
      <c r="AH138" s="84" t="s">
        <v>270</v>
      </c>
      <c r="AI138" s="108" t="s">
        <v>835</v>
      </c>
      <c r="AJ138" s="84">
        <v>2700</v>
      </c>
      <c r="AK138" s="84">
        <v>2700</v>
      </c>
      <c r="AL138" s="108" t="s">
        <v>283</v>
      </c>
      <c r="AM138" s="84">
        <v>16437.16</v>
      </c>
      <c r="AN138" s="112">
        <v>3281.11</v>
      </c>
      <c r="AO138" s="112">
        <v>19718.27</v>
      </c>
      <c r="AP138" s="112">
        <v>35422.839999999997</v>
      </c>
      <c r="AQ138" s="112">
        <v>4791.1499999999996</v>
      </c>
      <c r="AR138" s="112">
        <v>40213.99</v>
      </c>
      <c r="AS138" s="112">
        <v>35422.839999999997</v>
      </c>
      <c r="AT138" s="112">
        <v>4791.1499999999996</v>
      </c>
      <c r="AU138" s="112">
        <v>40213.99</v>
      </c>
      <c r="AV138" s="84">
        <v>47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839</v>
      </c>
      <c r="BG138" s="84"/>
      <c r="BH138" s="114" t="s">
        <v>313</v>
      </c>
      <c r="BI138" s="38" t="s">
        <v>110</v>
      </c>
      <c r="BJ138" s="85">
        <v>45860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815</v>
      </c>
    </row>
    <row r="139" spans="1:70" s="113" customFormat="1" ht="15" customHeight="1" x14ac:dyDescent="0.3">
      <c r="A139" s="84">
        <f t="shared" si="2"/>
        <v>135</v>
      </c>
      <c r="B139" s="38" t="s">
        <v>248</v>
      </c>
      <c r="C139" s="38" t="s">
        <v>249</v>
      </c>
      <c r="D139" s="38" t="s">
        <v>346</v>
      </c>
      <c r="E139" s="38" t="s">
        <v>347</v>
      </c>
      <c r="F139" s="38" t="s">
        <v>348</v>
      </c>
      <c r="G139" s="84" t="s">
        <v>349</v>
      </c>
      <c r="H139" s="38" t="s">
        <v>348</v>
      </c>
      <c r="I139" s="84">
        <v>125152</v>
      </c>
      <c r="J139" s="38" t="s">
        <v>818</v>
      </c>
      <c r="K139" s="84">
        <v>125152</v>
      </c>
      <c r="L139" s="84" t="s">
        <v>819</v>
      </c>
      <c r="M139" s="38" t="s">
        <v>820</v>
      </c>
      <c r="N139" s="84">
        <v>210964</v>
      </c>
      <c r="O139" s="84" t="s">
        <v>821</v>
      </c>
      <c r="P139" s="84">
        <v>278852</v>
      </c>
      <c r="Q139" s="38" t="s">
        <v>364</v>
      </c>
      <c r="R139" s="38" t="s">
        <v>326</v>
      </c>
      <c r="S139" s="84" t="s">
        <v>841</v>
      </c>
      <c r="T139" s="84" t="s">
        <v>841</v>
      </c>
      <c r="U139" s="84" t="s">
        <v>261</v>
      </c>
      <c r="V139" s="84" t="s">
        <v>252</v>
      </c>
      <c r="W139" s="84">
        <v>0</v>
      </c>
      <c r="X139" s="38" t="s">
        <v>253</v>
      </c>
      <c r="Y139" s="84">
        <v>23602205</v>
      </c>
      <c r="Z139" s="38" t="s">
        <v>842</v>
      </c>
      <c r="AA139" s="108" t="s">
        <v>825</v>
      </c>
      <c r="AB139" s="84">
        <v>51860</v>
      </c>
      <c r="AC139" s="108" t="s">
        <v>826</v>
      </c>
      <c r="AD139" s="84">
        <v>24</v>
      </c>
      <c r="AE139" s="84" t="s">
        <v>282</v>
      </c>
      <c r="AF139" s="84" t="s">
        <v>284</v>
      </c>
      <c r="AG139" s="108" t="s">
        <v>827</v>
      </c>
      <c r="AH139" s="84" t="s">
        <v>285</v>
      </c>
      <c r="AI139" s="108" t="s">
        <v>825</v>
      </c>
      <c r="AJ139" s="84">
        <v>2700</v>
      </c>
      <c r="AK139" s="84">
        <v>2700</v>
      </c>
      <c r="AL139" s="108" t="s">
        <v>828</v>
      </c>
      <c r="AM139" s="84">
        <v>33974.42</v>
      </c>
      <c r="AN139" s="112">
        <v>2158.34</v>
      </c>
      <c r="AO139" s="112">
        <v>36132.76</v>
      </c>
      <c r="AP139" s="112">
        <v>17885.580000000002</v>
      </c>
      <c r="AQ139" s="112">
        <v>1241.6600000000001</v>
      </c>
      <c r="AR139" s="112">
        <v>19127.240000000002</v>
      </c>
      <c r="AS139" s="112">
        <v>17885.580000000002</v>
      </c>
      <c r="AT139" s="112">
        <v>1241.6600000000001</v>
      </c>
      <c r="AU139" s="112">
        <v>19127.240000000002</v>
      </c>
      <c r="AV139" s="84">
        <v>48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841</v>
      </c>
      <c r="BG139" s="84"/>
      <c r="BH139" s="114" t="s">
        <v>313</v>
      </c>
      <c r="BI139" s="38" t="s">
        <v>110</v>
      </c>
      <c r="BJ139" s="85">
        <v>45860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815</v>
      </c>
    </row>
    <row r="140" spans="1:70" s="113" customFormat="1" ht="15" customHeight="1" x14ac:dyDescent="0.3">
      <c r="A140" s="84">
        <f t="shared" si="2"/>
        <v>136</v>
      </c>
      <c r="B140" s="38" t="s">
        <v>248</v>
      </c>
      <c r="C140" s="38" t="s">
        <v>249</v>
      </c>
      <c r="D140" s="38" t="s">
        <v>346</v>
      </c>
      <c r="E140" s="38" t="s">
        <v>347</v>
      </c>
      <c r="F140" s="38" t="s">
        <v>348</v>
      </c>
      <c r="G140" s="84" t="s">
        <v>349</v>
      </c>
      <c r="H140" s="38" t="s">
        <v>348</v>
      </c>
      <c r="I140" s="84">
        <v>125152</v>
      </c>
      <c r="J140" s="38" t="s">
        <v>818</v>
      </c>
      <c r="K140" s="84">
        <v>125152</v>
      </c>
      <c r="L140" s="84" t="s">
        <v>819</v>
      </c>
      <c r="M140" s="38" t="s">
        <v>820</v>
      </c>
      <c r="N140" s="84">
        <v>210964</v>
      </c>
      <c r="O140" s="84" t="s">
        <v>821</v>
      </c>
      <c r="P140" s="84">
        <v>278852</v>
      </c>
      <c r="Q140" s="38" t="s">
        <v>364</v>
      </c>
      <c r="R140" s="38" t="s">
        <v>254</v>
      </c>
      <c r="S140" s="84" t="s">
        <v>843</v>
      </c>
      <c r="T140" s="84" t="s">
        <v>843</v>
      </c>
      <c r="U140" s="84" t="s">
        <v>261</v>
      </c>
      <c r="V140" s="84" t="s">
        <v>252</v>
      </c>
      <c r="W140" s="84">
        <v>0</v>
      </c>
      <c r="X140" s="38" t="s">
        <v>253</v>
      </c>
      <c r="Y140" s="84">
        <v>356001950</v>
      </c>
      <c r="Z140" s="38" t="s">
        <v>844</v>
      </c>
      <c r="AA140" s="108" t="s">
        <v>845</v>
      </c>
      <c r="AB140" s="84">
        <v>63000</v>
      </c>
      <c r="AC140" s="108" t="s">
        <v>826</v>
      </c>
      <c r="AD140" s="84">
        <v>24</v>
      </c>
      <c r="AE140" s="84" t="s">
        <v>361</v>
      </c>
      <c r="AF140" s="84" t="s">
        <v>304</v>
      </c>
      <c r="AG140" s="108" t="s">
        <v>846</v>
      </c>
      <c r="AH140" s="84" t="s">
        <v>270</v>
      </c>
      <c r="AI140" s="108" t="s">
        <v>847</v>
      </c>
      <c r="AJ140" s="84">
        <v>3330</v>
      </c>
      <c r="AK140" s="84">
        <v>3330</v>
      </c>
      <c r="AL140" s="108" t="s">
        <v>847</v>
      </c>
      <c r="AM140" s="84">
        <v>1755.86</v>
      </c>
      <c r="AN140" s="112">
        <v>1574.14</v>
      </c>
      <c r="AO140" s="112">
        <v>3330</v>
      </c>
      <c r="AP140" s="112">
        <v>61244.14</v>
      </c>
      <c r="AQ140" s="112">
        <v>15709.86</v>
      </c>
      <c r="AR140" s="112">
        <v>76954</v>
      </c>
      <c r="AS140" s="112">
        <v>31047.1</v>
      </c>
      <c r="AT140" s="112">
        <v>12242.9</v>
      </c>
      <c r="AU140" s="112">
        <v>43290</v>
      </c>
      <c r="AV140" s="84">
        <v>14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843</v>
      </c>
      <c r="BG140" s="84"/>
      <c r="BH140" s="114" t="s">
        <v>313</v>
      </c>
      <c r="BI140" s="38" t="s">
        <v>110</v>
      </c>
      <c r="BJ140" s="85">
        <v>45860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815</v>
      </c>
    </row>
    <row r="141" spans="1:70" s="113" customFormat="1" ht="15" customHeight="1" x14ac:dyDescent="0.3">
      <c r="A141" s="84">
        <f t="shared" si="2"/>
        <v>137</v>
      </c>
      <c r="B141" s="38" t="s">
        <v>248</v>
      </c>
      <c r="C141" s="38" t="s">
        <v>249</v>
      </c>
      <c r="D141" s="38" t="s">
        <v>346</v>
      </c>
      <c r="E141" s="38" t="s">
        <v>347</v>
      </c>
      <c r="F141" s="38" t="s">
        <v>348</v>
      </c>
      <c r="G141" s="84" t="s">
        <v>349</v>
      </c>
      <c r="H141" s="38" t="s">
        <v>348</v>
      </c>
      <c r="I141" s="84">
        <v>125152</v>
      </c>
      <c r="J141" s="38" t="s">
        <v>818</v>
      </c>
      <c r="K141" s="84">
        <v>125152</v>
      </c>
      <c r="L141" s="84" t="s">
        <v>819</v>
      </c>
      <c r="M141" s="38" t="s">
        <v>820</v>
      </c>
      <c r="N141" s="84">
        <v>210964</v>
      </c>
      <c r="O141" s="84" t="s">
        <v>821</v>
      </c>
      <c r="P141" s="84">
        <v>278852</v>
      </c>
      <c r="Q141" s="38" t="s">
        <v>364</v>
      </c>
      <c r="R141" s="38" t="s">
        <v>326</v>
      </c>
      <c r="S141" s="84" t="s">
        <v>848</v>
      </c>
      <c r="T141" s="84" t="s">
        <v>848</v>
      </c>
      <c r="U141" s="84" t="s">
        <v>256</v>
      </c>
      <c r="V141" s="84" t="s">
        <v>252</v>
      </c>
      <c r="W141" s="84">
        <v>0</v>
      </c>
      <c r="X141" s="38" t="s">
        <v>255</v>
      </c>
      <c r="Y141" s="84">
        <v>22567689</v>
      </c>
      <c r="Z141" s="38" t="s">
        <v>849</v>
      </c>
      <c r="AA141" s="108" t="s">
        <v>850</v>
      </c>
      <c r="AB141" s="84">
        <v>46674</v>
      </c>
      <c r="AC141" s="108" t="s">
        <v>826</v>
      </c>
      <c r="AD141" s="84">
        <v>24</v>
      </c>
      <c r="AE141" s="84" t="s">
        <v>268</v>
      </c>
      <c r="AF141" s="84" t="s">
        <v>304</v>
      </c>
      <c r="AG141" s="108" t="s">
        <v>846</v>
      </c>
      <c r="AH141" s="84" t="s">
        <v>270</v>
      </c>
      <c r="AI141" s="108" t="s">
        <v>850</v>
      </c>
      <c r="AJ141" s="84">
        <v>2400</v>
      </c>
      <c r="AK141" s="84">
        <v>2400</v>
      </c>
      <c r="AL141" s="108" t="s">
        <v>851</v>
      </c>
      <c r="AM141" s="84">
        <v>41877.79</v>
      </c>
      <c r="AN141" s="112">
        <v>2554.15</v>
      </c>
      <c r="AO141" s="112">
        <v>44431.94</v>
      </c>
      <c r="AP141" s="112">
        <v>4796.21</v>
      </c>
      <c r="AQ141" s="112">
        <v>49.15</v>
      </c>
      <c r="AR141" s="112">
        <v>4845.3599999999997</v>
      </c>
      <c r="AS141" s="112">
        <v>4796.21</v>
      </c>
      <c r="AT141" s="112">
        <v>49.15</v>
      </c>
      <c r="AU141" s="112">
        <v>4845.3599999999997</v>
      </c>
      <c r="AV141" s="84">
        <v>47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848</v>
      </c>
      <c r="BG141" s="84"/>
      <c r="BH141" s="114" t="s">
        <v>313</v>
      </c>
      <c r="BI141" s="38" t="s">
        <v>110</v>
      </c>
      <c r="BJ141" s="85">
        <v>45860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815</v>
      </c>
    </row>
    <row r="142" spans="1:70" s="113" customFormat="1" ht="15" customHeight="1" x14ac:dyDescent="0.3">
      <c r="A142" s="84">
        <f t="shared" si="2"/>
        <v>138</v>
      </c>
      <c r="B142" s="38" t="s">
        <v>248</v>
      </c>
      <c r="C142" s="38" t="s">
        <v>249</v>
      </c>
      <c r="D142" s="38" t="s">
        <v>346</v>
      </c>
      <c r="E142" s="38" t="s">
        <v>347</v>
      </c>
      <c r="F142" s="38" t="s">
        <v>348</v>
      </c>
      <c r="G142" s="84" t="s">
        <v>349</v>
      </c>
      <c r="H142" s="38" t="s">
        <v>348</v>
      </c>
      <c r="I142" s="84">
        <v>125152</v>
      </c>
      <c r="J142" s="38" t="s">
        <v>818</v>
      </c>
      <c r="K142" s="84">
        <v>125152</v>
      </c>
      <c r="L142" s="84" t="s">
        <v>819</v>
      </c>
      <c r="M142" s="38" t="s">
        <v>820</v>
      </c>
      <c r="N142" s="84">
        <v>210964</v>
      </c>
      <c r="O142" s="84" t="s">
        <v>821</v>
      </c>
      <c r="P142" s="84">
        <v>319808</v>
      </c>
      <c r="Q142" s="38" t="s">
        <v>822</v>
      </c>
      <c r="R142" s="38" t="s">
        <v>326</v>
      </c>
      <c r="S142" s="84" t="s">
        <v>852</v>
      </c>
      <c r="T142" s="84" t="s">
        <v>852</v>
      </c>
      <c r="U142" s="84" t="s">
        <v>257</v>
      </c>
      <c r="V142" s="84" t="s">
        <v>252</v>
      </c>
      <c r="W142" s="84">
        <v>0</v>
      </c>
      <c r="X142" s="38" t="s">
        <v>253</v>
      </c>
      <c r="Y142" s="84">
        <v>28519356</v>
      </c>
      <c r="Z142" s="38" t="s">
        <v>853</v>
      </c>
      <c r="AA142" s="108" t="s">
        <v>854</v>
      </c>
      <c r="AB142" s="84">
        <v>51860</v>
      </c>
      <c r="AC142" s="108" t="s">
        <v>826</v>
      </c>
      <c r="AD142" s="84">
        <v>24</v>
      </c>
      <c r="AE142" s="84" t="s">
        <v>268</v>
      </c>
      <c r="AF142" s="84" t="s">
        <v>304</v>
      </c>
      <c r="AG142" s="108" t="s">
        <v>855</v>
      </c>
      <c r="AH142" s="84" t="s">
        <v>270</v>
      </c>
      <c r="AI142" s="108" t="s">
        <v>854</v>
      </c>
      <c r="AJ142" s="84">
        <v>2700</v>
      </c>
      <c r="AK142" s="84">
        <v>2700</v>
      </c>
      <c r="AL142" s="108" t="s">
        <v>283</v>
      </c>
      <c r="AM142" s="84">
        <v>8466.75</v>
      </c>
      <c r="AN142" s="112">
        <v>131.26</v>
      </c>
      <c r="AO142" s="112">
        <v>8598.01</v>
      </c>
      <c r="AP142" s="112">
        <v>43393.25</v>
      </c>
      <c r="AQ142" s="112">
        <v>7955.49</v>
      </c>
      <c r="AR142" s="112">
        <v>51348.74</v>
      </c>
      <c r="AS142" s="112">
        <v>43393.25</v>
      </c>
      <c r="AT142" s="112">
        <v>7955.49</v>
      </c>
      <c r="AU142" s="112">
        <v>51348.74</v>
      </c>
      <c r="AV142" s="84">
        <v>48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852</v>
      </c>
      <c r="BG142" s="84"/>
      <c r="BH142" s="114" t="s">
        <v>313</v>
      </c>
      <c r="BI142" s="38" t="s">
        <v>110</v>
      </c>
      <c r="BJ142" s="85">
        <v>45860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815</v>
      </c>
    </row>
    <row r="143" spans="1:70" s="113" customFormat="1" ht="15" customHeight="1" x14ac:dyDescent="0.3">
      <c r="A143" s="84">
        <f t="shared" si="2"/>
        <v>139</v>
      </c>
      <c r="B143" s="38" t="s">
        <v>248</v>
      </c>
      <c r="C143" s="38" t="s">
        <v>249</v>
      </c>
      <c r="D143" s="38" t="s">
        <v>346</v>
      </c>
      <c r="E143" s="38" t="s">
        <v>347</v>
      </c>
      <c r="F143" s="38" t="s">
        <v>348</v>
      </c>
      <c r="G143" s="84" t="s">
        <v>349</v>
      </c>
      <c r="H143" s="38" t="s">
        <v>348</v>
      </c>
      <c r="I143" s="84">
        <v>125152</v>
      </c>
      <c r="J143" s="38" t="s">
        <v>818</v>
      </c>
      <c r="K143" s="84">
        <v>125152</v>
      </c>
      <c r="L143" s="84" t="s">
        <v>819</v>
      </c>
      <c r="M143" s="38" t="s">
        <v>820</v>
      </c>
      <c r="N143" s="84">
        <v>210964</v>
      </c>
      <c r="O143" s="84" t="s">
        <v>821</v>
      </c>
      <c r="P143" s="84">
        <v>319808</v>
      </c>
      <c r="Q143" s="38" t="s">
        <v>822</v>
      </c>
      <c r="R143" s="38" t="s">
        <v>326</v>
      </c>
      <c r="S143" s="84" t="s">
        <v>856</v>
      </c>
      <c r="T143" s="84" t="s">
        <v>856</v>
      </c>
      <c r="U143" s="84" t="s">
        <v>251</v>
      </c>
      <c r="V143" s="84" t="s">
        <v>252</v>
      </c>
      <c r="W143" s="84">
        <v>0</v>
      </c>
      <c r="X143" s="38" t="s">
        <v>857</v>
      </c>
      <c r="Y143" s="84">
        <v>31161721</v>
      </c>
      <c r="Z143" s="38" t="s">
        <v>858</v>
      </c>
      <c r="AA143" s="108" t="s">
        <v>835</v>
      </c>
      <c r="AB143" s="84">
        <v>51860</v>
      </c>
      <c r="AC143" s="108" t="s">
        <v>826</v>
      </c>
      <c r="AD143" s="84">
        <v>24</v>
      </c>
      <c r="AE143" s="84" t="s">
        <v>268</v>
      </c>
      <c r="AF143" s="84" t="s">
        <v>304</v>
      </c>
      <c r="AG143" s="108" t="s">
        <v>836</v>
      </c>
      <c r="AH143" s="84" t="s">
        <v>270</v>
      </c>
      <c r="AI143" s="108" t="s">
        <v>835</v>
      </c>
      <c r="AJ143" s="84">
        <v>2700</v>
      </c>
      <c r="AK143" s="84">
        <v>2700</v>
      </c>
      <c r="AL143" s="108" t="s">
        <v>283</v>
      </c>
      <c r="AM143" s="84">
        <v>25602.57</v>
      </c>
      <c r="AN143" s="112">
        <v>5591.07</v>
      </c>
      <c r="AO143" s="112">
        <v>31193.64</v>
      </c>
      <c r="AP143" s="112">
        <v>26257.43</v>
      </c>
      <c r="AQ143" s="112">
        <v>2470.6799999999998</v>
      </c>
      <c r="AR143" s="112">
        <v>28728.11</v>
      </c>
      <c r="AS143" s="112">
        <v>26257.43</v>
      </c>
      <c r="AT143" s="112">
        <v>2470.6799999999998</v>
      </c>
      <c r="AU143" s="112">
        <v>28728.11</v>
      </c>
      <c r="AV143" s="84">
        <v>47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856</v>
      </c>
      <c r="BG143" s="84"/>
      <c r="BH143" s="114" t="s">
        <v>313</v>
      </c>
      <c r="BI143" s="38" t="s">
        <v>110</v>
      </c>
      <c r="BJ143" s="85">
        <v>45860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815</v>
      </c>
    </row>
    <row r="144" spans="1:70" s="113" customFormat="1" ht="15" customHeight="1" x14ac:dyDescent="0.3">
      <c r="A144" s="84">
        <f t="shared" si="2"/>
        <v>140</v>
      </c>
      <c r="B144" s="38" t="s">
        <v>248</v>
      </c>
      <c r="C144" s="38" t="s">
        <v>249</v>
      </c>
      <c r="D144" s="38" t="s">
        <v>346</v>
      </c>
      <c r="E144" s="38" t="s">
        <v>347</v>
      </c>
      <c r="F144" s="38" t="s">
        <v>348</v>
      </c>
      <c r="G144" s="84" t="s">
        <v>349</v>
      </c>
      <c r="H144" s="38" t="s">
        <v>348</v>
      </c>
      <c r="I144" s="84">
        <v>125152</v>
      </c>
      <c r="J144" s="38" t="s">
        <v>818</v>
      </c>
      <c r="K144" s="84">
        <v>125152</v>
      </c>
      <c r="L144" s="84" t="s">
        <v>819</v>
      </c>
      <c r="M144" s="38" t="s">
        <v>820</v>
      </c>
      <c r="N144" s="84">
        <v>210964</v>
      </c>
      <c r="O144" s="84" t="s">
        <v>821</v>
      </c>
      <c r="P144" s="84">
        <v>319808</v>
      </c>
      <c r="Q144" s="38" t="s">
        <v>822</v>
      </c>
      <c r="R144" s="38" t="s">
        <v>326</v>
      </c>
      <c r="S144" s="84" t="s">
        <v>859</v>
      </c>
      <c r="T144" s="84" t="s">
        <v>859</v>
      </c>
      <c r="U144" s="84" t="s">
        <v>257</v>
      </c>
      <c r="V144" s="84" t="s">
        <v>252</v>
      </c>
      <c r="W144" s="84">
        <v>0</v>
      </c>
      <c r="X144" s="38" t="s">
        <v>857</v>
      </c>
      <c r="Y144" s="84">
        <v>31161814</v>
      </c>
      <c r="Z144" s="38" t="s">
        <v>860</v>
      </c>
      <c r="AA144" s="108" t="s">
        <v>835</v>
      </c>
      <c r="AB144" s="84">
        <v>51860</v>
      </c>
      <c r="AC144" s="108" t="s">
        <v>826</v>
      </c>
      <c r="AD144" s="84">
        <v>24</v>
      </c>
      <c r="AE144" s="84" t="s">
        <v>268</v>
      </c>
      <c r="AF144" s="84" t="s">
        <v>304</v>
      </c>
      <c r="AG144" s="108" t="s">
        <v>836</v>
      </c>
      <c r="AH144" s="84" t="s">
        <v>270</v>
      </c>
      <c r="AI144" s="108" t="s">
        <v>835</v>
      </c>
      <c r="AJ144" s="84">
        <v>2700</v>
      </c>
      <c r="AK144" s="84">
        <v>2700</v>
      </c>
      <c r="AL144" s="108" t="s">
        <v>283</v>
      </c>
      <c r="AM144" s="84">
        <v>7882.22</v>
      </c>
      <c r="AN144" s="112">
        <v>1884.66</v>
      </c>
      <c r="AO144" s="112">
        <v>9766.8799999999992</v>
      </c>
      <c r="AP144" s="112">
        <v>46517.32</v>
      </c>
      <c r="AQ144" s="112">
        <v>9050.2000000000007</v>
      </c>
      <c r="AR144" s="112">
        <v>55567.519999999997</v>
      </c>
      <c r="AS144" s="112">
        <v>46517.78</v>
      </c>
      <c r="AT144" s="112">
        <v>9050.2000000000007</v>
      </c>
      <c r="AU144" s="112">
        <v>55567.98</v>
      </c>
      <c r="AV144" s="84">
        <v>47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859</v>
      </c>
      <c r="BG144" s="84"/>
      <c r="BH144" s="114" t="s">
        <v>313</v>
      </c>
      <c r="BI144" s="38" t="s">
        <v>110</v>
      </c>
      <c r="BJ144" s="85">
        <v>45860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815</v>
      </c>
    </row>
    <row r="145" spans="1:70" s="113" customFormat="1" ht="15" customHeight="1" x14ac:dyDescent="0.3">
      <c r="A145" s="84">
        <f t="shared" si="2"/>
        <v>141</v>
      </c>
      <c r="B145" s="38" t="s">
        <v>248</v>
      </c>
      <c r="C145" s="38" t="s">
        <v>249</v>
      </c>
      <c r="D145" s="38" t="s">
        <v>346</v>
      </c>
      <c r="E145" s="38" t="s">
        <v>347</v>
      </c>
      <c r="F145" s="38" t="s">
        <v>348</v>
      </c>
      <c r="G145" s="84" t="s">
        <v>349</v>
      </c>
      <c r="H145" s="38" t="s">
        <v>348</v>
      </c>
      <c r="I145" s="84">
        <v>125152</v>
      </c>
      <c r="J145" s="38" t="s">
        <v>818</v>
      </c>
      <c r="K145" s="84">
        <v>125152</v>
      </c>
      <c r="L145" s="84" t="s">
        <v>819</v>
      </c>
      <c r="M145" s="38" t="s">
        <v>820</v>
      </c>
      <c r="N145" s="84">
        <v>210964</v>
      </c>
      <c r="O145" s="84" t="s">
        <v>821</v>
      </c>
      <c r="P145" s="84">
        <v>278852</v>
      </c>
      <c r="Q145" s="38" t="s">
        <v>364</v>
      </c>
      <c r="R145" s="38" t="s">
        <v>258</v>
      </c>
      <c r="S145" s="84" t="s">
        <v>861</v>
      </c>
      <c r="T145" s="84" t="s">
        <v>861</v>
      </c>
      <c r="U145" s="84" t="s">
        <v>256</v>
      </c>
      <c r="V145" s="84" t="s">
        <v>252</v>
      </c>
      <c r="W145" s="84">
        <v>0</v>
      </c>
      <c r="X145" s="38" t="s">
        <v>255</v>
      </c>
      <c r="Y145" s="84">
        <v>15169708</v>
      </c>
      <c r="Z145" s="38" t="s">
        <v>862</v>
      </c>
      <c r="AA145" s="108" t="s">
        <v>863</v>
      </c>
      <c r="AB145" s="84">
        <v>41488</v>
      </c>
      <c r="AC145" s="108" t="s">
        <v>826</v>
      </c>
      <c r="AD145" s="84">
        <v>52</v>
      </c>
      <c r="AE145" s="84" t="s">
        <v>275</v>
      </c>
      <c r="AF145" s="84" t="s">
        <v>269</v>
      </c>
      <c r="AG145" s="108" t="s">
        <v>864</v>
      </c>
      <c r="AH145" s="84" t="s">
        <v>270</v>
      </c>
      <c r="AI145" s="108" t="s">
        <v>863</v>
      </c>
      <c r="AJ145" s="84">
        <v>1290</v>
      </c>
      <c r="AK145" s="84">
        <v>1290</v>
      </c>
      <c r="AL145" s="108" t="s">
        <v>283</v>
      </c>
      <c r="AM145" s="84">
        <v>31703.08</v>
      </c>
      <c r="AN145" s="112">
        <v>744</v>
      </c>
      <c r="AO145" s="112">
        <v>32447.08</v>
      </c>
      <c r="AP145" s="112">
        <v>11429.97</v>
      </c>
      <c r="AQ145" s="112">
        <v>876.2</v>
      </c>
      <c r="AR145" s="112">
        <v>12306.17</v>
      </c>
      <c r="AS145" s="112">
        <v>9924.92</v>
      </c>
      <c r="AT145" s="112">
        <v>876.2</v>
      </c>
      <c r="AU145" s="112">
        <v>10801.12</v>
      </c>
      <c r="AV145" s="84">
        <v>47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861</v>
      </c>
      <c r="BG145" s="84"/>
      <c r="BH145" s="114" t="s">
        <v>313</v>
      </c>
      <c r="BI145" s="38" t="s">
        <v>110</v>
      </c>
      <c r="BJ145" s="85">
        <v>45860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815</v>
      </c>
    </row>
    <row r="146" spans="1:70" s="113" customFormat="1" ht="15" customHeight="1" x14ac:dyDescent="0.3">
      <c r="A146" s="84">
        <f t="shared" si="2"/>
        <v>142</v>
      </c>
      <c r="B146" s="38" t="s">
        <v>248</v>
      </c>
      <c r="C146" s="38" t="s">
        <v>249</v>
      </c>
      <c r="D146" s="38" t="s">
        <v>346</v>
      </c>
      <c r="E146" s="38" t="s">
        <v>347</v>
      </c>
      <c r="F146" s="38" t="s">
        <v>348</v>
      </c>
      <c r="G146" s="84" t="s">
        <v>349</v>
      </c>
      <c r="H146" s="38" t="s">
        <v>348</v>
      </c>
      <c r="I146" s="84">
        <v>125152</v>
      </c>
      <c r="J146" s="38" t="s">
        <v>818</v>
      </c>
      <c r="K146" s="84">
        <v>125152</v>
      </c>
      <c r="L146" s="84" t="s">
        <v>819</v>
      </c>
      <c r="M146" s="38" t="s">
        <v>820</v>
      </c>
      <c r="N146" s="84">
        <v>210964</v>
      </c>
      <c r="O146" s="84" t="s">
        <v>821</v>
      </c>
      <c r="P146" s="84">
        <v>278852</v>
      </c>
      <c r="Q146" s="38" t="s">
        <v>364</v>
      </c>
      <c r="R146" s="38" t="s">
        <v>254</v>
      </c>
      <c r="S146" s="84" t="s">
        <v>865</v>
      </c>
      <c r="T146" s="84" t="s">
        <v>865</v>
      </c>
      <c r="U146" s="84" t="s">
        <v>261</v>
      </c>
      <c r="V146" s="84" t="s">
        <v>252</v>
      </c>
      <c r="W146" s="84">
        <v>0</v>
      </c>
      <c r="X146" s="38" t="s">
        <v>253</v>
      </c>
      <c r="Y146" s="84">
        <v>354771361</v>
      </c>
      <c r="Z146" s="38" t="s">
        <v>866</v>
      </c>
      <c r="AA146" s="108" t="s">
        <v>845</v>
      </c>
      <c r="AB146" s="84">
        <v>69000</v>
      </c>
      <c r="AC146" s="108" t="s">
        <v>826</v>
      </c>
      <c r="AD146" s="84">
        <v>24</v>
      </c>
      <c r="AE146" s="84" t="s">
        <v>361</v>
      </c>
      <c r="AF146" s="84" t="s">
        <v>294</v>
      </c>
      <c r="AG146" s="108" t="s">
        <v>846</v>
      </c>
      <c r="AH146" s="84" t="s">
        <v>270</v>
      </c>
      <c r="AI146" s="108" t="s">
        <v>847</v>
      </c>
      <c r="AJ146" s="84">
        <v>3650</v>
      </c>
      <c r="AK146" s="84">
        <v>3650</v>
      </c>
      <c r="AL146" s="108" t="s">
        <v>587</v>
      </c>
      <c r="AM146" s="84">
        <v>1925.95</v>
      </c>
      <c r="AN146" s="112">
        <v>1724.05</v>
      </c>
      <c r="AO146" s="112">
        <v>3650</v>
      </c>
      <c r="AP146" s="112">
        <v>67074.05</v>
      </c>
      <c r="AQ146" s="112">
        <v>17187.95</v>
      </c>
      <c r="AR146" s="112">
        <v>84262</v>
      </c>
      <c r="AS146" s="112">
        <v>34046.720000000001</v>
      </c>
      <c r="AT146" s="112">
        <v>13403.28</v>
      </c>
      <c r="AU146" s="112">
        <v>47450</v>
      </c>
      <c r="AV146" s="84">
        <v>14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865</v>
      </c>
      <c r="BG146" s="84"/>
      <c r="BH146" s="114" t="s">
        <v>313</v>
      </c>
      <c r="BI146" s="38" t="s">
        <v>110</v>
      </c>
      <c r="BJ146" s="85">
        <v>45860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815</v>
      </c>
    </row>
    <row r="147" spans="1:70" s="113" customFormat="1" ht="15" customHeight="1" x14ac:dyDescent="0.3">
      <c r="A147" s="84">
        <f t="shared" si="2"/>
        <v>143</v>
      </c>
      <c r="B147" s="38" t="s">
        <v>248</v>
      </c>
      <c r="C147" s="38" t="s">
        <v>249</v>
      </c>
      <c r="D147" s="38" t="s">
        <v>346</v>
      </c>
      <c r="E147" s="38" t="s">
        <v>347</v>
      </c>
      <c r="F147" s="38" t="s">
        <v>348</v>
      </c>
      <c r="G147" s="84" t="s">
        <v>349</v>
      </c>
      <c r="H147" s="38" t="s">
        <v>348</v>
      </c>
      <c r="I147" s="84">
        <v>125152</v>
      </c>
      <c r="J147" s="38" t="s">
        <v>818</v>
      </c>
      <c r="K147" s="84">
        <v>125152</v>
      </c>
      <c r="L147" s="84" t="s">
        <v>819</v>
      </c>
      <c r="M147" s="38" t="s">
        <v>820</v>
      </c>
      <c r="N147" s="84">
        <v>210964</v>
      </c>
      <c r="O147" s="84" t="s">
        <v>821</v>
      </c>
      <c r="P147" s="84">
        <v>278852</v>
      </c>
      <c r="Q147" s="38" t="s">
        <v>364</v>
      </c>
      <c r="R147" s="38" t="s">
        <v>254</v>
      </c>
      <c r="S147" s="84" t="s">
        <v>867</v>
      </c>
      <c r="T147" s="84" t="s">
        <v>867</v>
      </c>
      <c r="U147" s="84" t="s">
        <v>252</v>
      </c>
      <c r="V147" s="84" t="s">
        <v>252</v>
      </c>
      <c r="W147" s="84">
        <v>541</v>
      </c>
      <c r="X147" s="38" t="s">
        <v>253</v>
      </c>
      <c r="Y147" s="84">
        <v>348381098</v>
      </c>
      <c r="Z147" s="38" t="s">
        <v>868</v>
      </c>
      <c r="AA147" s="108" t="s">
        <v>869</v>
      </c>
      <c r="AB147" s="84">
        <v>83704</v>
      </c>
      <c r="AC147" s="108" t="s">
        <v>826</v>
      </c>
      <c r="AD147" s="84">
        <v>24</v>
      </c>
      <c r="AE147" s="84" t="s">
        <v>320</v>
      </c>
      <c r="AF147" s="84" t="s">
        <v>294</v>
      </c>
      <c r="AG147" s="108" t="s">
        <v>846</v>
      </c>
      <c r="AH147" s="84" t="s">
        <v>270</v>
      </c>
      <c r="AI147" s="108" t="s">
        <v>870</v>
      </c>
      <c r="AJ147" s="84">
        <v>4902</v>
      </c>
      <c r="AK147" s="84">
        <v>4450</v>
      </c>
      <c r="AL147" s="108" t="s">
        <v>871</v>
      </c>
      <c r="AM147" s="84">
        <v>75068.899999999994</v>
      </c>
      <c r="AN147" s="112">
        <v>23283.1</v>
      </c>
      <c r="AO147" s="112">
        <v>98352</v>
      </c>
      <c r="AP147" s="112">
        <v>8635.1</v>
      </c>
      <c r="AQ147" s="112">
        <v>264.89999999999998</v>
      </c>
      <c r="AR147" s="112">
        <v>8900</v>
      </c>
      <c r="AS147" s="112">
        <v>8635.1</v>
      </c>
      <c r="AT147" s="112">
        <v>264.89999999999998</v>
      </c>
      <c r="AU147" s="112">
        <v>8900</v>
      </c>
      <c r="AV147" s="84">
        <v>35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867</v>
      </c>
      <c r="BG147" s="84"/>
      <c r="BH147" s="114" t="s">
        <v>313</v>
      </c>
      <c r="BI147" s="38" t="s">
        <v>110</v>
      </c>
      <c r="BJ147" s="85">
        <v>45860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247</v>
      </c>
      <c r="BP147" s="84"/>
      <c r="BQ147" s="117"/>
      <c r="BR147" s="118" t="s">
        <v>1206</v>
      </c>
    </row>
    <row r="148" spans="1:70" s="113" customFormat="1" ht="15" customHeight="1" x14ac:dyDescent="0.3">
      <c r="A148" s="84">
        <f t="shared" si="2"/>
        <v>144</v>
      </c>
      <c r="B148" s="38" t="s">
        <v>248</v>
      </c>
      <c r="C148" s="38" t="s">
        <v>249</v>
      </c>
      <c r="D148" s="38" t="s">
        <v>346</v>
      </c>
      <c r="E148" s="38" t="s">
        <v>347</v>
      </c>
      <c r="F148" s="38" t="s">
        <v>348</v>
      </c>
      <c r="G148" s="84" t="s">
        <v>349</v>
      </c>
      <c r="H148" s="38" t="s">
        <v>348</v>
      </c>
      <c r="I148" s="84">
        <v>125152</v>
      </c>
      <c r="J148" s="38" t="s">
        <v>818</v>
      </c>
      <c r="K148" s="84">
        <v>125152</v>
      </c>
      <c r="L148" s="84" t="s">
        <v>819</v>
      </c>
      <c r="M148" s="38" t="s">
        <v>820</v>
      </c>
      <c r="N148" s="84">
        <v>210964</v>
      </c>
      <c r="O148" s="84" t="s">
        <v>821</v>
      </c>
      <c r="P148" s="84">
        <v>278852</v>
      </c>
      <c r="Q148" s="38" t="s">
        <v>364</v>
      </c>
      <c r="R148" s="38" t="s">
        <v>263</v>
      </c>
      <c r="S148" s="84" t="s">
        <v>867</v>
      </c>
      <c r="T148" s="84" t="s">
        <v>867</v>
      </c>
      <c r="U148" s="84" t="s">
        <v>257</v>
      </c>
      <c r="V148" s="84" t="s">
        <v>689</v>
      </c>
      <c r="W148" s="84">
        <v>541</v>
      </c>
      <c r="X148" s="38" t="s">
        <v>701</v>
      </c>
      <c r="Y148" s="84">
        <v>353751822</v>
      </c>
      <c r="Z148" s="38" t="s">
        <v>868</v>
      </c>
      <c r="AA148" s="108" t="s">
        <v>872</v>
      </c>
      <c r="AB148" s="84">
        <v>30000</v>
      </c>
      <c r="AC148" s="108" t="s">
        <v>826</v>
      </c>
      <c r="AD148" s="84">
        <v>18</v>
      </c>
      <c r="AE148" s="84" t="s">
        <v>273</v>
      </c>
      <c r="AF148" s="84" t="s">
        <v>294</v>
      </c>
      <c r="AG148" s="108" t="s">
        <v>846</v>
      </c>
      <c r="AH148" s="84" t="s">
        <v>270</v>
      </c>
      <c r="AI148" s="108" t="s">
        <v>731</v>
      </c>
      <c r="AJ148" s="84">
        <v>2020</v>
      </c>
      <c r="AK148" s="84">
        <v>2020</v>
      </c>
      <c r="AL148" s="108" t="s">
        <v>873</v>
      </c>
      <c r="AM148" s="84">
        <v>11549.92</v>
      </c>
      <c r="AN148" s="112">
        <v>4610.08</v>
      </c>
      <c r="AO148" s="112">
        <v>16160</v>
      </c>
      <c r="AP148" s="112">
        <v>18450.080000000002</v>
      </c>
      <c r="AQ148" s="112">
        <v>2265.92</v>
      </c>
      <c r="AR148" s="112">
        <v>20716</v>
      </c>
      <c r="AS148" s="112">
        <v>18450.080000000002</v>
      </c>
      <c r="AT148" s="112">
        <v>2265.92</v>
      </c>
      <c r="AU148" s="112">
        <v>20716</v>
      </c>
      <c r="AV148" s="84">
        <v>19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867</v>
      </c>
      <c r="BG148" s="84"/>
      <c r="BH148" s="114" t="s">
        <v>313</v>
      </c>
      <c r="BI148" s="38" t="s">
        <v>110</v>
      </c>
      <c r="BJ148" s="85">
        <v>45860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245</v>
      </c>
      <c r="BP148" s="84">
        <v>4450</v>
      </c>
      <c r="BQ148" s="117" t="s">
        <v>209</v>
      </c>
      <c r="BR148" s="118" t="s">
        <v>1203</v>
      </c>
    </row>
    <row r="149" spans="1:70" s="113" customFormat="1" ht="15" customHeight="1" x14ac:dyDescent="0.3">
      <c r="A149" s="84">
        <f t="shared" si="2"/>
        <v>145</v>
      </c>
      <c r="B149" s="38" t="s">
        <v>248</v>
      </c>
      <c r="C149" s="38" t="s">
        <v>249</v>
      </c>
      <c r="D149" s="38" t="s">
        <v>346</v>
      </c>
      <c r="E149" s="38" t="s">
        <v>347</v>
      </c>
      <c r="F149" s="38" t="s">
        <v>348</v>
      </c>
      <c r="G149" s="84" t="s">
        <v>349</v>
      </c>
      <c r="H149" s="38" t="s">
        <v>348</v>
      </c>
      <c r="I149" s="84">
        <v>125152</v>
      </c>
      <c r="J149" s="38" t="s">
        <v>818</v>
      </c>
      <c r="K149" s="84">
        <v>125152</v>
      </c>
      <c r="L149" s="84" t="s">
        <v>819</v>
      </c>
      <c r="M149" s="38" t="s">
        <v>820</v>
      </c>
      <c r="N149" s="84">
        <v>210964</v>
      </c>
      <c r="O149" s="84" t="s">
        <v>821</v>
      </c>
      <c r="P149" s="84">
        <v>319808</v>
      </c>
      <c r="Q149" s="38" t="s">
        <v>822</v>
      </c>
      <c r="R149" s="38" t="s">
        <v>254</v>
      </c>
      <c r="S149" s="84" t="s">
        <v>874</v>
      </c>
      <c r="T149" s="84" t="s">
        <v>874</v>
      </c>
      <c r="U149" s="84" t="s">
        <v>256</v>
      </c>
      <c r="V149" s="84" t="s">
        <v>252</v>
      </c>
      <c r="W149" s="84">
        <v>541</v>
      </c>
      <c r="X149" s="38" t="s">
        <v>253</v>
      </c>
      <c r="Y149" s="84">
        <v>347349642</v>
      </c>
      <c r="Z149" s="38" t="s">
        <v>875</v>
      </c>
      <c r="AA149" s="108" t="s">
        <v>876</v>
      </c>
      <c r="AB149" s="84">
        <v>56009</v>
      </c>
      <c r="AC149" s="108" t="s">
        <v>826</v>
      </c>
      <c r="AD149" s="84">
        <v>24</v>
      </c>
      <c r="AE149" s="84" t="s">
        <v>275</v>
      </c>
      <c r="AF149" s="84" t="s">
        <v>284</v>
      </c>
      <c r="AG149" s="108" t="s">
        <v>827</v>
      </c>
      <c r="AH149" s="84" t="s">
        <v>285</v>
      </c>
      <c r="AI149" s="108" t="s">
        <v>877</v>
      </c>
      <c r="AJ149" s="84">
        <v>2517</v>
      </c>
      <c r="AK149" s="84">
        <v>2900</v>
      </c>
      <c r="AL149" s="108" t="s">
        <v>575</v>
      </c>
      <c r="AM149" s="84">
        <v>44911.4</v>
      </c>
      <c r="AN149" s="112">
        <v>12705.6</v>
      </c>
      <c r="AO149" s="112">
        <v>57617</v>
      </c>
      <c r="AP149" s="112">
        <v>11097.6</v>
      </c>
      <c r="AQ149" s="112">
        <v>502.4</v>
      </c>
      <c r="AR149" s="112">
        <v>11600</v>
      </c>
      <c r="AS149" s="112">
        <v>11097.6</v>
      </c>
      <c r="AT149" s="112">
        <v>502.4</v>
      </c>
      <c r="AU149" s="112">
        <v>11600</v>
      </c>
      <c r="AV149" s="84">
        <v>41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874</v>
      </c>
      <c r="BG149" s="84"/>
      <c r="BH149" s="114" t="s">
        <v>313</v>
      </c>
      <c r="BI149" s="38" t="s">
        <v>110</v>
      </c>
      <c r="BJ149" s="85">
        <v>45860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815</v>
      </c>
    </row>
    <row r="150" spans="1:70" s="113" customFormat="1" ht="15" customHeight="1" x14ac:dyDescent="0.3">
      <c r="A150" s="84">
        <f t="shared" si="2"/>
        <v>146</v>
      </c>
      <c r="B150" s="38" t="s">
        <v>248</v>
      </c>
      <c r="C150" s="38" t="s">
        <v>249</v>
      </c>
      <c r="D150" s="38" t="s">
        <v>346</v>
      </c>
      <c r="E150" s="38" t="s">
        <v>347</v>
      </c>
      <c r="F150" s="38" t="s">
        <v>348</v>
      </c>
      <c r="G150" s="84" t="s">
        <v>349</v>
      </c>
      <c r="H150" s="38" t="s">
        <v>348</v>
      </c>
      <c r="I150" s="84">
        <v>125152</v>
      </c>
      <c r="J150" s="38" t="s">
        <v>818</v>
      </c>
      <c r="K150" s="84">
        <v>125152</v>
      </c>
      <c r="L150" s="84" t="s">
        <v>819</v>
      </c>
      <c r="M150" s="38" t="s">
        <v>820</v>
      </c>
      <c r="N150" s="84">
        <v>210964</v>
      </c>
      <c r="O150" s="84" t="s">
        <v>821</v>
      </c>
      <c r="P150" s="84">
        <v>278852</v>
      </c>
      <c r="Q150" s="38" t="s">
        <v>364</v>
      </c>
      <c r="R150" s="38" t="s">
        <v>254</v>
      </c>
      <c r="S150" s="84" t="s">
        <v>878</v>
      </c>
      <c r="T150" s="84" t="s">
        <v>878</v>
      </c>
      <c r="U150" s="84" t="s">
        <v>261</v>
      </c>
      <c r="V150" s="84" t="s">
        <v>252</v>
      </c>
      <c r="W150" s="84">
        <v>0</v>
      </c>
      <c r="X150" s="38" t="s">
        <v>253</v>
      </c>
      <c r="Y150" s="84">
        <v>355374575</v>
      </c>
      <c r="Z150" s="38" t="s">
        <v>879</v>
      </c>
      <c r="AA150" s="108" t="s">
        <v>845</v>
      </c>
      <c r="AB150" s="84">
        <v>75000</v>
      </c>
      <c r="AC150" s="108" t="s">
        <v>826</v>
      </c>
      <c r="AD150" s="84">
        <v>24</v>
      </c>
      <c r="AE150" s="84" t="s">
        <v>320</v>
      </c>
      <c r="AF150" s="84" t="s">
        <v>269</v>
      </c>
      <c r="AG150" s="108" t="s">
        <v>846</v>
      </c>
      <c r="AH150" s="84" t="s">
        <v>270</v>
      </c>
      <c r="AI150" s="108" t="s">
        <v>847</v>
      </c>
      <c r="AJ150" s="84">
        <v>3970</v>
      </c>
      <c r="AK150" s="84">
        <v>3970</v>
      </c>
      <c r="AL150" s="108" t="s">
        <v>847</v>
      </c>
      <c r="AM150" s="84">
        <v>2096.0300000000002</v>
      </c>
      <c r="AN150" s="112">
        <v>1873.97</v>
      </c>
      <c r="AO150" s="112">
        <v>3970</v>
      </c>
      <c r="AP150" s="112">
        <v>72903.97</v>
      </c>
      <c r="AQ150" s="112">
        <v>18666.03</v>
      </c>
      <c r="AR150" s="112">
        <v>91570</v>
      </c>
      <c r="AS150" s="112">
        <v>37046.35</v>
      </c>
      <c r="AT150" s="112">
        <v>14563.65</v>
      </c>
      <c r="AU150" s="112">
        <v>51610</v>
      </c>
      <c r="AV150" s="84">
        <v>14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878</v>
      </c>
      <c r="BG150" s="84"/>
      <c r="BH150" s="114" t="s">
        <v>313</v>
      </c>
      <c r="BI150" s="38" t="s">
        <v>110</v>
      </c>
      <c r="BJ150" s="85">
        <v>45860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815</v>
      </c>
    </row>
    <row r="151" spans="1:70" s="113" customFormat="1" ht="15" customHeight="1" x14ac:dyDescent="0.3">
      <c r="A151" s="84">
        <f t="shared" si="2"/>
        <v>147</v>
      </c>
      <c r="B151" s="38" t="s">
        <v>248</v>
      </c>
      <c r="C151" s="38" t="s">
        <v>249</v>
      </c>
      <c r="D151" s="38" t="s">
        <v>346</v>
      </c>
      <c r="E151" s="38" t="s">
        <v>347</v>
      </c>
      <c r="F151" s="38" t="s">
        <v>348</v>
      </c>
      <c r="G151" s="84" t="s">
        <v>349</v>
      </c>
      <c r="H151" s="38" t="s">
        <v>348</v>
      </c>
      <c r="I151" s="84">
        <v>125152</v>
      </c>
      <c r="J151" s="38" t="s">
        <v>818</v>
      </c>
      <c r="K151" s="84">
        <v>125152</v>
      </c>
      <c r="L151" s="84" t="s">
        <v>819</v>
      </c>
      <c r="M151" s="38" t="s">
        <v>820</v>
      </c>
      <c r="N151" s="84">
        <v>210964</v>
      </c>
      <c r="O151" s="84" t="s">
        <v>821</v>
      </c>
      <c r="P151" s="84">
        <v>319808</v>
      </c>
      <c r="Q151" s="38" t="s">
        <v>822</v>
      </c>
      <c r="R151" s="38" t="s">
        <v>326</v>
      </c>
      <c r="S151" s="84" t="s">
        <v>880</v>
      </c>
      <c r="T151" s="84" t="s">
        <v>880</v>
      </c>
      <c r="U151" s="84" t="s">
        <v>257</v>
      </c>
      <c r="V151" s="84" t="s">
        <v>252</v>
      </c>
      <c r="W151" s="84">
        <v>0</v>
      </c>
      <c r="X151" s="38" t="s">
        <v>266</v>
      </c>
      <c r="Y151" s="84">
        <v>31161858</v>
      </c>
      <c r="Z151" s="38" t="s">
        <v>881</v>
      </c>
      <c r="AA151" s="108" t="s">
        <v>835</v>
      </c>
      <c r="AB151" s="84">
        <v>51860</v>
      </c>
      <c r="AC151" s="108" t="s">
        <v>826</v>
      </c>
      <c r="AD151" s="84">
        <v>24</v>
      </c>
      <c r="AE151" s="84" t="s">
        <v>282</v>
      </c>
      <c r="AF151" s="84" t="s">
        <v>289</v>
      </c>
      <c r="AG151" s="108" t="s">
        <v>836</v>
      </c>
      <c r="AH151" s="84" t="s">
        <v>285</v>
      </c>
      <c r="AI151" s="108" t="s">
        <v>835</v>
      </c>
      <c r="AJ151" s="84">
        <v>2700</v>
      </c>
      <c r="AK151" s="84">
        <v>2700</v>
      </c>
      <c r="AL151" s="108" t="s">
        <v>283</v>
      </c>
      <c r="AM151" s="84">
        <v>10051.15</v>
      </c>
      <c r="AN151" s="112">
        <v>754.44</v>
      </c>
      <c r="AO151" s="112">
        <v>10805.59</v>
      </c>
      <c r="AP151" s="112">
        <v>41808.85</v>
      </c>
      <c r="AQ151" s="112">
        <v>7291.56</v>
      </c>
      <c r="AR151" s="112">
        <v>49100.41</v>
      </c>
      <c r="AS151" s="112">
        <v>41808.85</v>
      </c>
      <c r="AT151" s="112">
        <v>7291.56</v>
      </c>
      <c r="AU151" s="112">
        <v>49100.41</v>
      </c>
      <c r="AV151" s="84">
        <v>48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880</v>
      </c>
      <c r="BG151" s="84"/>
      <c r="BH151" s="114" t="s">
        <v>313</v>
      </c>
      <c r="BI151" s="38" t="s">
        <v>110</v>
      </c>
      <c r="BJ151" s="85">
        <v>45860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815</v>
      </c>
    </row>
    <row r="152" spans="1:70" s="113" customFormat="1" ht="15" customHeight="1" x14ac:dyDescent="0.3">
      <c r="A152" s="84">
        <f t="shared" si="2"/>
        <v>148</v>
      </c>
      <c r="B152" s="38" t="s">
        <v>248</v>
      </c>
      <c r="C152" s="38" t="s">
        <v>249</v>
      </c>
      <c r="D152" s="38" t="s">
        <v>346</v>
      </c>
      <c r="E152" s="38" t="s">
        <v>347</v>
      </c>
      <c r="F152" s="38" t="s">
        <v>348</v>
      </c>
      <c r="G152" s="84" t="s">
        <v>349</v>
      </c>
      <c r="H152" s="38" t="s">
        <v>348</v>
      </c>
      <c r="I152" s="84">
        <v>125152</v>
      </c>
      <c r="J152" s="38" t="s">
        <v>818</v>
      </c>
      <c r="K152" s="84">
        <v>125152</v>
      </c>
      <c r="L152" s="84" t="s">
        <v>819</v>
      </c>
      <c r="M152" s="38" t="s">
        <v>820</v>
      </c>
      <c r="N152" s="84">
        <v>210964</v>
      </c>
      <c r="O152" s="84" t="s">
        <v>821</v>
      </c>
      <c r="P152" s="84">
        <v>319808</v>
      </c>
      <c r="Q152" s="38" t="s">
        <v>822</v>
      </c>
      <c r="R152" s="38" t="s">
        <v>326</v>
      </c>
      <c r="S152" s="84" t="s">
        <v>882</v>
      </c>
      <c r="T152" s="84" t="s">
        <v>882</v>
      </c>
      <c r="U152" s="84" t="s">
        <v>256</v>
      </c>
      <c r="V152" s="84" t="s">
        <v>252</v>
      </c>
      <c r="W152" s="84">
        <v>0</v>
      </c>
      <c r="X152" s="38" t="s">
        <v>253</v>
      </c>
      <c r="Y152" s="84">
        <v>23657217</v>
      </c>
      <c r="Z152" s="38" t="s">
        <v>883</v>
      </c>
      <c r="AA152" s="108" t="s">
        <v>825</v>
      </c>
      <c r="AB152" s="84">
        <v>51860</v>
      </c>
      <c r="AC152" s="108" t="s">
        <v>826</v>
      </c>
      <c r="AD152" s="84">
        <v>24</v>
      </c>
      <c r="AE152" s="84" t="s">
        <v>282</v>
      </c>
      <c r="AF152" s="84" t="s">
        <v>284</v>
      </c>
      <c r="AG152" s="108" t="s">
        <v>827</v>
      </c>
      <c r="AH152" s="84" t="s">
        <v>285</v>
      </c>
      <c r="AI152" s="108" t="s">
        <v>825</v>
      </c>
      <c r="AJ152" s="84">
        <v>2700</v>
      </c>
      <c r="AK152" s="84">
        <v>2700</v>
      </c>
      <c r="AL152" s="108" t="s">
        <v>287</v>
      </c>
      <c r="AM152" s="84">
        <v>15861.52</v>
      </c>
      <c r="AN152" s="112">
        <v>434.21</v>
      </c>
      <c r="AO152" s="112">
        <v>16295.73</v>
      </c>
      <c r="AP152" s="112">
        <v>37302.06</v>
      </c>
      <c r="AQ152" s="112">
        <v>5490.31</v>
      </c>
      <c r="AR152" s="112">
        <v>42792.37</v>
      </c>
      <c r="AS152" s="112">
        <v>37302.480000000003</v>
      </c>
      <c r="AT152" s="112">
        <v>5490.31</v>
      </c>
      <c r="AU152" s="112">
        <v>42792.79</v>
      </c>
      <c r="AV152" s="84">
        <v>47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882</v>
      </c>
      <c r="BG152" s="84"/>
      <c r="BH152" s="114" t="s">
        <v>313</v>
      </c>
      <c r="BI152" s="38" t="s">
        <v>110</v>
      </c>
      <c r="BJ152" s="85">
        <v>45860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815</v>
      </c>
    </row>
    <row r="153" spans="1:70" s="113" customFormat="1" ht="15" customHeight="1" x14ac:dyDescent="0.3">
      <c r="A153" s="84">
        <f t="shared" si="2"/>
        <v>149</v>
      </c>
      <c r="B153" s="38" t="s">
        <v>248</v>
      </c>
      <c r="C153" s="38" t="s">
        <v>249</v>
      </c>
      <c r="D153" s="38" t="s">
        <v>346</v>
      </c>
      <c r="E153" s="38" t="s">
        <v>347</v>
      </c>
      <c r="F153" s="38" t="s">
        <v>348</v>
      </c>
      <c r="G153" s="84" t="s">
        <v>349</v>
      </c>
      <c r="H153" s="38" t="s">
        <v>348</v>
      </c>
      <c r="I153" s="84">
        <v>125152</v>
      </c>
      <c r="J153" s="38" t="s">
        <v>818</v>
      </c>
      <c r="K153" s="84">
        <v>125152</v>
      </c>
      <c r="L153" s="84" t="s">
        <v>819</v>
      </c>
      <c r="M153" s="38" t="s">
        <v>820</v>
      </c>
      <c r="N153" s="84">
        <v>210964</v>
      </c>
      <c r="O153" s="84" t="s">
        <v>821</v>
      </c>
      <c r="P153" s="84">
        <v>319808</v>
      </c>
      <c r="Q153" s="38" t="s">
        <v>822</v>
      </c>
      <c r="R153" s="38" t="s">
        <v>326</v>
      </c>
      <c r="S153" s="84" t="s">
        <v>884</v>
      </c>
      <c r="T153" s="84" t="s">
        <v>884</v>
      </c>
      <c r="U153" s="84" t="s">
        <v>261</v>
      </c>
      <c r="V153" s="84" t="s">
        <v>252</v>
      </c>
      <c r="W153" s="84">
        <v>0</v>
      </c>
      <c r="X153" s="38" t="s">
        <v>253</v>
      </c>
      <c r="Y153" s="84">
        <v>23602257</v>
      </c>
      <c r="Z153" s="38" t="s">
        <v>267</v>
      </c>
      <c r="AA153" s="108" t="s">
        <v>825</v>
      </c>
      <c r="AB153" s="84">
        <v>51860</v>
      </c>
      <c r="AC153" s="108" t="s">
        <v>826</v>
      </c>
      <c r="AD153" s="84">
        <v>24</v>
      </c>
      <c r="AE153" s="84" t="s">
        <v>268</v>
      </c>
      <c r="AF153" s="84" t="s">
        <v>304</v>
      </c>
      <c r="AG153" s="108" t="s">
        <v>827</v>
      </c>
      <c r="AH153" s="84" t="s">
        <v>270</v>
      </c>
      <c r="AI153" s="108" t="s">
        <v>825</v>
      </c>
      <c r="AJ153" s="84">
        <v>2700</v>
      </c>
      <c r="AK153" s="84">
        <v>2700</v>
      </c>
      <c r="AL153" s="108" t="s">
        <v>828</v>
      </c>
      <c r="AM153" s="84">
        <v>22734.18</v>
      </c>
      <c r="AN153" s="112">
        <v>2283.9</v>
      </c>
      <c r="AO153" s="112">
        <v>25018.080000000002</v>
      </c>
      <c r="AP153" s="112">
        <v>30282.36</v>
      </c>
      <c r="AQ153" s="112">
        <v>3365.63</v>
      </c>
      <c r="AR153" s="112">
        <v>33647.99</v>
      </c>
      <c r="AS153" s="112">
        <v>30282.82</v>
      </c>
      <c r="AT153" s="112">
        <v>3365.63</v>
      </c>
      <c r="AU153" s="112">
        <v>33648.449999999997</v>
      </c>
      <c r="AV153" s="84">
        <v>47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884</v>
      </c>
      <c r="BG153" s="84"/>
      <c r="BH153" s="114" t="s">
        <v>313</v>
      </c>
      <c r="BI153" s="38" t="s">
        <v>110</v>
      </c>
      <c r="BJ153" s="85">
        <v>45860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815</v>
      </c>
    </row>
    <row r="154" spans="1:70" s="113" customFormat="1" ht="15" customHeight="1" x14ac:dyDescent="0.3">
      <c r="A154" s="84">
        <f t="shared" si="2"/>
        <v>150</v>
      </c>
      <c r="B154" s="38" t="s">
        <v>248</v>
      </c>
      <c r="C154" s="38" t="s">
        <v>249</v>
      </c>
      <c r="D154" s="38" t="s">
        <v>346</v>
      </c>
      <c r="E154" s="38" t="s">
        <v>347</v>
      </c>
      <c r="F154" s="38" t="s">
        <v>348</v>
      </c>
      <c r="G154" s="84" t="s">
        <v>349</v>
      </c>
      <c r="H154" s="38" t="s">
        <v>348</v>
      </c>
      <c r="I154" s="84">
        <v>125152</v>
      </c>
      <c r="J154" s="38" t="s">
        <v>818</v>
      </c>
      <c r="K154" s="84">
        <v>125152</v>
      </c>
      <c r="L154" s="84" t="s">
        <v>819</v>
      </c>
      <c r="M154" s="38" t="s">
        <v>820</v>
      </c>
      <c r="N154" s="84">
        <v>210964</v>
      </c>
      <c r="O154" s="84" t="s">
        <v>821</v>
      </c>
      <c r="P154" s="84">
        <v>319808</v>
      </c>
      <c r="Q154" s="38" t="s">
        <v>822</v>
      </c>
      <c r="R154" s="38" t="s">
        <v>326</v>
      </c>
      <c r="S154" s="84" t="s">
        <v>885</v>
      </c>
      <c r="T154" s="84" t="s">
        <v>885</v>
      </c>
      <c r="U154" s="84" t="s">
        <v>251</v>
      </c>
      <c r="V154" s="84" t="s">
        <v>252</v>
      </c>
      <c r="W154" s="84">
        <v>0</v>
      </c>
      <c r="X154" s="38" t="s">
        <v>255</v>
      </c>
      <c r="Y154" s="84">
        <v>28519360</v>
      </c>
      <c r="Z154" s="38" t="s">
        <v>886</v>
      </c>
      <c r="AA154" s="108" t="s">
        <v>854</v>
      </c>
      <c r="AB154" s="84">
        <v>51860</v>
      </c>
      <c r="AC154" s="108" t="s">
        <v>826</v>
      </c>
      <c r="AD154" s="84">
        <v>24</v>
      </c>
      <c r="AE154" s="84" t="s">
        <v>288</v>
      </c>
      <c r="AF154" s="84" t="s">
        <v>269</v>
      </c>
      <c r="AG154" s="108" t="s">
        <v>855</v>
      </c>
      <c r="AH154" s="84" t="s">
        <v>270</v>
      </c>
      <c r="AI154" s="108" t="s">
        <v>854</v>
      </c>
      <c r="AJ154" s="84">
        <v>2700</v>
      </c>
      <c r="AK154" s="84">
        <v>2700</v>
      </c>
      <c r="AL154" s="108" t="s">
        <v>283</v>
      </c>
      <c r="AM154" s="84">
        <v>9503.66</v>
      </c>
      <c r="AN154" s="112">
        <v>1570.23</v>
      </c>
      <c r="AO154" s="112">
        <v>11073.89</v>
      </c>
      <c r="AP154" s="112">
        <v>42356.34</v>
      </c>
      <c r="AQ154" s="112">
        <v>7286.77</v>
      </c>
      <c r="AR154" s="112">
        <v>49643.11</v>
      </c>
      <c r="AS154" s="112">
        <v>42356.34</v>
      </c>
      <c r="AT154" s="112">
        <v>7286.77</v>
      </c>
      <c r="AU154" s="112">
        <v>49643.11</v>
      </c>
      <c r="AV154" s="84">
        <v>48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885</v>
      </c>
      <c r="BG154" s="84"/>
      <c r="BH154" s="114" t="s">
        <v>313</v>
      </c>
      <c r="BI154" s="38" t="s">
        <v>110</v>
      </c>
      <c r="BJ154" s="85">
        <v>45860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815</v>
      </c>
    </row>
    <row r="155" spans="1:70" s="113" customFormat="1" ht="15" customHeight="1" x14ac:dyDescent="0.3">
      <c r="A155" s="84">
        <f t="shared" si="2"/>
        <v>151</v>
      </c>
      <c r="B155" s="38" t="s">
        <v>248</v>
      </c>
      <c r="C155" s="38" t="s">
        <v>249</v>
      </c>
      <c r="D155" s="38" t="s">
        <v>346</v>
      </c>
      <c r="E155" s="38" t="s">
        <v>347</v>
      </c>
      <c r="F155" s="38" t="s">
        <v>348</v>
      </c>
      <c r="G155" s="84" t="s">
        <v>349</v>
      </c>
      <c r="H155" s="38" t="s">
        <v>348</v>
      </c>
      <c r="I155" s="84">
        <v>125152</v>
      </c>
      <c r="J155" s="38" t="s">
        <v>818</v>
      </c>
      <c r="K155" s="84">
        <v>125152</v>
      </c>
      <c r="L155" s="84" t="s">
        <v>819</v>
      </c>
      <c r="M155" s="38" t="s">
        <v>820</v>
      </c>
      <c r="N155" s="84">
        <v>210964</v>
      </c>
      <c r="O155" s="84" t="s">
        <v>821</v>
      </c>
      <c r="P155" s="84">
        <v>278852</v>
      </c>
      <c r="Q155" s="38" t="s">
        <v>364</v>
      </c>
      <c r="R155" s="38" t="s">
        <v>258</v>
      </c>
      <c r="S155" s="84" t="s">
        <v>887</v>
      </c>
      <c r="T155" s="84" t="s">
        <v>887</v>
      </c>
      <c r="U155" s="84" t="s">
        <v>256</v>
      </c>
      <c r="V155" s="84" t="s">
        <v>252</v>
      </c>
      <c r="W155" s="84">
        <v>0</v>
      </c>
      <c r="X155" s="38" t="s">
        <v>253</v>
      </c>
      <c r="Y155" s="84">
        <v>23204448</v>
      </c>
      <c r="Z155" s="38" t="s">
        <v>888</v>
      </c>
      <c r="AA155" s="108" t="s">
        <v>850</v>
      </c>
      <c r="AB155" s="84">
        <v>46674</v>
      </c>
      <c r="AC155" s="108" t="s">
        <v>826</v>
      </c>
      <c r="AD155" s="84">
        <v>24</v>
      </c>
      <c r="AE155" s="84" t="s">
        <v>288</v>
      </c>
      <c r="AF155" s="84" t="s">
        <v>304</v>
      </c>
      <c r="AG155" s="108" t="s">
        <v>846</v>
      </c>
      <c r="AH155" s="84" t="s">
        <v>270</v>
      </c>
      <c r="AI155" s="108" t="s">
        <v>850</v>
      </c>
      <c r="AJ155" s="84">
        <v>2400</v>
      </c>
      <c r="AK155" s="84">
        <v>2400</v>
      </c>
      <c r="AL155" s="108" t="s">
        <v>889</v>
      </c>
      <c r="AM155" s="84">
        <v>34320.42</v>
      </c>
      <c r="AN155" s="112">
        <v>3464.23</v>
      </c>
      <c r="AO155" s="112">
        <v>37784.65</v>
      </c>
      <c r="AP155" s="112">
        <v>12852.46</v>
      </c>
      <c r="AQ155" s="112">
        <v>582.25</v>
      </c>
      <c r="AR155" s="112">
        <v>13434.71</v>
      </c>
      <c r="AS155" s="112">
        <v>12852.58</v>
      </c>
      <c r="AT155" s="112">
        <v>582.25</v>
      </c>
      <c r="AU155" s="112">
        <v>13434.83</v>
      </c>
      <c r="AV155" s="84">
        <v>47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887</v>
      </c>
      <c r="BG155" s="84"/>
      <c r="BH155" s="114" t="s">
        <v>313</v>
      </c>
      <c r="BI155" s="38" t="s">
        <v>110</v>
      </c>
      <c r="BJ155" s="85">
        <v>45860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815</v>
      </c>
    </row>
    <row r="156" spans="1:70" s="113" customFormat="1" ht="15" customHeight="1" x14ac:dyDescent="0.3">
      <c r="A156" s="84">
        <f t="shared" si="2"/>
        <v>152</v>
      </c>
      <c r="B156" s="38" t="s">
        <v>248</v>
      </c>
      <c r="C156" s="38" t="s">
        <v>249</v>
      </c>
      <c r="D156" s="38" t="s">
        <v>346</v>
      </c>
      <c r="E156" s="38" t="s">
        <v>347</v>
      </c>
      <c r="F156" s="38" t="s">
        <v>348</v>
      </c>
      <c r="G156" s="84" t="s">
        <v>349</v>
      </c>
      <c r="H156" s="38" t="s">
        <v>348</v>
      </c>
      <c r="I156" s="84">
        <v>125152</v>
      </c>
      <c r="J156" s="38" t="s">
        <v>818</v>
      </c>
      <c r="K156" s="84">
        <v>125152</v>
      </c>
      <c r="L156" s="84" t="s">
        <v>819</v>
      </c>
      <c r="M156" s="38" t="s">
        <v>820</v>
      </c>
      <c r="N156" s="84">
        <v>210964</v>
      </c>
      <c r="O156" s="84" t="s">
        <v>821</v>
      </c>
      <c r="P156" s="84">
        <v>319808</v>
      </c>
      <c r="Q156" s="38" t="s">
        <v>822</v>
      </c>
      <c r="R156" s="38" t="s">
        <v>326</v>
      </c>
      <c r="S156" s="84" t="s">
        <v>890</v>
      </c>
      <c r="T156" s="84" t="s">
        <v>890</v>
      </c>
      <c r="U156" s="84" t="s">
        <v>261</v>
      </c>
      <c r="V156" s="84" t="s">
        <v>252</v>
      </c>
      <c r="W156" s="84">
        <v>0</v>
      </c>
      <c r="X156" s="38" t="s">
        <v>253</v>
      </c>
      <c r="Y156" s="84">
        <v>31161850</v>
      </c>
      <c r="Z156" s="38" t="s">
        <v>891</v>
      </c>
      <c r="AA156" s="108" t="s">
        <v>835</v>
      </c>
      <c r="AB156" s="84">
        <v>51860</v>
      </c>
      <c r="AC156" s="108" t="s">
        <v>826</v>
      </c>
      <c r="AD156" s="84">
        <v>24</v>
      </c>
      <c r="AE156" s="84" t="s">
        <v>282</v>
      </c>
      <c r="AF156" s="84" t="s">
        <v>284</v>
      </c>
      <c r="AG156" s="108" t="s">
        <v>836</v>
      </c>
      <c r="AH156" s="84" t="s">
        <v>285</v>
      </c>
      <c r="AI156" s="108" t="s">
        <v>835</v>
      </c>
      <c r="AJ156" s="84">
        <v>2700</v>
      </c>
      <c r="AK156" s="84">
        <v>2700</v>
      </c>
      <c r="AL156" s="108" t="s">
        <v>847</v>
      </c>
      <c r="AM156" s="84">
        <v>22144.1</v>
      </c>
      <c r="AN156" s="112">
        <v>4652.3500000000004</v>
      </c>
      <c r="AO156" s="112">
        <v>26796.45</v>
      </c>
      <c r="AP156" s="112">
        <v>29715.9</v>
      </c>
      <c r="AQ156" s="112">
        <v>3572.31</v>
      </c>
      <c r="AR156" s="112">
        <v>33288.21</v>
      </c>
      <c r="AS156" s="112">
        <v>29715.9</v>
      </c>
      <c r="AT156" s="112">
        <v>3572.31</v>
      </c>
      <c r="AU156" s="112">
        <v>33288.21</v>
      </c>
      <c r="AV156" s="84">
        <v>47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890</v>
      </c>
      <c r="BG156" s="84"/>
      <c r="BH156" s="114" t="s">
        <v>313</v>
      </c>
      <c r="BI156" s="38" t="s">
        <v>110</v>
      </c>
      <c r="BJ156" s="85">
        <v>45860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815</v>
      </c>
    </row>
    <row r="157" spans="1:70" s="113" customFormat="1" ht="15" customHeight="1" x14ac:dyDescent="0.3">
      <c r="A157" s="84">
        <f t="shared" si="2"/>
        <v>153</v>
      </c>
      <c r="B157" s="38" t="s">
        <v>248</v>
      </c>
      <c r="C157" s="38" t="s">
        <v>249</v>
      </c>
      <c r="D157" s="38" t="s">
        <v>346</v>
      </c>
      <c r="E157" s="38" t="s">
        <v>347</v>
      </c>
      <c r="F157" s="38" t="s">
        <v>348</v>
      </c>
      <c r="G157" s="84" t="s">
        <v>349</v>
      </c>
      <c r="H157" s="38" t="s">
        <v>348</v>
      </c>
      <c r="I157" s="84">
        <v>125152</v>
      </c>
      <c r="J157" s="38" t="s">
        <v>818</v>
      </c>
      <c r="K157" s="84">
        <v>125152</v>
      </c>
      <c r="L157" s="84" t="s">
        <v>819</v>
      </c>
      <c r="M157" s="38" t="s">
        <v>820</v>
      </c>
      <c r="N157" s="84">
        <v>210964</v>
      </c>
      <c r="O157" s="84" t="s">
        <v>821</v>
      </c>
      <c r="P157" s="84">
        <v>319808</v>
      </c>
      <c r="Q157" s="38" t="s">
        <v>822</v>
      </c>
      <c r="R157" s="38" t="s">
        <v>326</v>
      </c>
      <c r="S157" s="84" t="s">
        <v>892</v>
      </c>
      <c r="T157" s="84" t="s">
        <v>892</v>
      </c>
      <c r="U157" s="84" t="s">
        <v>257</v>
      </c>
      <c r="V157" s="84" t="s">
        <v>252</v>
      </c>
      <c r="W157" s="84">
        <v>0</v>
      </c>
      <c r="X157" s="38" t="s">
        <v>255</v>
      </c>
      <c r="Y157" s="84">
        <v>28519772</v>
      </c>
      <c r="Z157" s="38" t="s">
        <v>893</v>
      </c>
      <c r="AA157" s="108" t="s">
        <v>854</v>
      </c>
      <c r="AB157" s="84">
        <v>51860</v>
      </c>
      <c r="AC157" s="108" t="s">
        <v>826</v>
      </c>
      <c r="AD157" s="84">
        <v>24</v>
      </c>
      <c r="AE157" s="84" t="s">
        <v>268</v>
      </c>
      <c r="AF157" s="84" t="s">
        <v>304</v>
      </c>
      <c r="AG157" s="108" t="s">
        <v>855</v>
      </c>
      <c r="AH157" s="84" t="s">
        <v>270</v>
      </c>
      <c r="AI157" s="108" t="s">
        <v>854</v>
      </c>
      <c r="AJ157" s="84">
        <v>2700</v>
      </c>
      <c r="AK157" s="84">
        <v>2700</v>
      </c>
      <c r="AL157" s="108" t="s">
        <v>283</v>
      </c>
      <c r="AM157" s="84">
        <v>12480.58</v>
      </c>
      <c r="AN157" s="112">
        <v>2010.52</v>
      </c>
      <c r="AO157" s="112">
        <v>14491.1</v>
      </c>
      <c r="AP157" s="112">
        <v>39379.42</v>
      </c>
      <c r="AQ157" s="112">
        <v>6029.48</v>
      </c>
      <c r="AR157" s="112">
        <v>45408.9</v>
      </c>
      <c r="AS157" s="112">
        <v>39379.42</v>
      </c>
      <c r="AT157" s="112">
        <v>6029.48</v>
      </c>
      <c r="AU157" s="112">
        <v>45408.9</v>
      </c>
      <c r="AV157" s="84">
        <v>48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892</v>
      </c>
      <c r="BG157" s="84"/>
      <c r="BH157" s="114" t="s">
        <v>313</v>
      </c>
      <c r="BI157" s="38" t="s">
        <v>110</v>
      </c>
      <c r="BJ157" s="85">
        <v>45860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815</v>
      </c>
    </row>
    <row r="158" spans="1:70" s="113" customFormat="1" ht="15" customHeight="1" x14ac:dyDescent="0.3">
      <c r="A158" s="84">
        <f t="shared" si="2"/>
        <v>154</v>
      </c>
      <c r="B158" s="38" t="s">
        <v>248</v>
      </c>
      <c r="C158" s="38" t="s">
        <v>249</v>
      </c>
      <c r="D158" s="38" t="s">
        <v>346</v>
      </c>
      <c r="E158" s="38" t="s">
        <v>347</v>
      </c>
      <c r="F158" s="38" t="s">
        <v>348</v>
      </c>
      <c r="G158" s="84" t="s">
        <v>349</v>
      </c>
      <c r="H158" s="38" t="s">
        <v>348</v>
      </c>
      <c r="I158" s="84">
        <v>125152</v>
      </c>
      <c r="J158" s="38" t="s">
        <v>818</v>
      </c>
      <c r="K158" s="84">
        <v>125152</v>
      </c>
      <c r="L158" s="84" t="s">
        <v>819</v>
      </c>
      <c r="M158" s="38" t="s">
        <v>820</v>
      </c>
      <c r="N158" s="84">
        <v>210964</v>
      </c>
      <c r="O158" s="84" t="s">
        <v>821</v>
      </c>
      <c r="P158" s="84">
        <v>278852</v>
      </c>
      <c r="Q158" s="38" t="s">
        <v>364</v>
      </c>
      <c r="R158" s="38" t="s">
        <v>254</v>
      </c>
      <c r="S158" s="84" t="s">
        <v>894</v>
      </c>
      <c r="T158" s="84" t="s">
        <v>894</v>
      </c>
      <c r="U158" s="84" t="s">
        <v>261</v>
      </c>
      <c r="V158" s="84" t="s">
        <v>252</v>
      </c>
      <c r="W158" s="84">
        <v>541</v>
      </c>
      <c r="X158" s="38" t="s">
        <v>317</v>
      </c>
      <c r="Y158" s="84">
        <v>349088635</v>
      </c>
      <c r="Z158" s="38" t="s">
        <v>895</v>
      </c>
      <c r="AA158" s="108" t="s">
        <v>896</v>
      </c>
      <c r="AB158" s="84">
        <v>83704</v>
      </c>
      <c r="AC158" s="108" t="s">
        <v>826</v>
      </c>
      <c r="AD158" s="84">
        <v>24</v>
      </c>
      <c r="AE158" s="84" t="s">
        <v>268</v>
      </c>
      <c r="AF158" s="84" t="s">
        <v>304</v>
      </c>
      <c r="AG158" s="108" t="s">
        <v>846</v>
      </c>
      <c r="AH158" s="84" t="s">
        <v>270</v>
      </c>
      <c r="AI158" s="108" t="s">
        <v>495</v>
      </c>
      <c r="AJ158" s="84">
        <v>3937</v>
      </c>
      <c r="AK158" s="84">
        <v>4450</v>
      </c>
      <c r="AL158" s="108" t="s">
        <v>897</v>
      </c>
      <c r="AM158" s="84">
        <v>70877.600000000006</v>
      </c>
      <c r="AN158" s="112">
        <v>22059.4</v>
      </c>
      <c r="AO158" s="112">
        <v>92937</v>
      </c>
      <c r="AP158" s="112">
        <v>12826.4</v>
      </c>
      <c r="AQ158" s="112">
        <v>523.6</v>
      </c>
      <c r="AR158" s="112">
        <v>13350</v>
      </c>
      <c r="AS158" s="112">
        <v>12826.4</v>
      </c>
      <c r="AT158" s="112">
        <v>523.6</v>
      </c>
      <c r="AU158" s="112">
        <v>13350</v>
      </c>
      <c r="AV158" s="84">
        <v>34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894</v>
      </c>
      <c r="BG158" s="84"/>
      <c r="BH158" s="114" t="s">
        <v>313</v>
      </c>
      <c r="BI158" s="38" t="s">
        <v>110</v>
      </c>
      <c r="BJ158" s="85">
        <v>45860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815</v>
      </c>
    </row>
    <row r="159" spans="1:70" s="113" customFormat="1" ht="15" customHeight="1" x14ac:dyDescent="0.3">
      <c r="A159" s="84">
        <f t="shared" si="2"/>
        <v>155</v>
      </c>
      <c r="B159" s="38" t="s">
        <v>248</v>
      </c>
      <c r="C159" s="38" t="s">
        <v>249</v>
      </c>
      <c r="D159" s="38" t="s">
        <v>346</v>
      </c>
      <c r="E159" s="38" t="s">
        <v>347</v>
      </c>
      <c r="F159" s="38" t="s">
        <v>348</v>
      </c>
      <c r="G159" s="84" t="s">
        <v>349</v>
      </c>
      <c r="H159" s="38" t="s">
        <v>348</v>
      </c>
      <c r="I159" s="84">
        <v>123445</v>
      </c>
      <c r="J159" s="38" t="s">
        <v>898</v>
      </c>
      <c r="K159" s="84">
        <v>123445</v>
      </c>
      <c r="L159" s="84" t="s">
        <v>350</v>
      </c>
      <c r="M159" s="38" t="s">
        <v>351</v>
      </c>
      <c r="N159" s="84">
        <v>208487</v>
      </c>
      <c r="O159" s="84" t="s">
        <v>899</v>
      </c>
      <c r="P159" s="84">
        <v>275678</v>
      </c>
      <c r="Q159" s="38" t="s">
        <v>900</v>
      </c>
      <c r="R159" s="38" t="s">
        <v>258</v>
      </c>
      <c r="S159" s="84" t="s">
        <v>901</v>
      </c>
      <c r="T159" s="84" t="s">
        <v>901</v>
      </c>
      <c r="U159" s="84" t="s">
        <v>257</v>
      </c>
      <c r="V159" s="84" t="s">
        <v>252</v>
      </c>
      <c r="W159" s="84">
        <v>0</v>
      </c>
      <c r="X159" s="38" t="s">
        <v>255</v>
      </c>
      <c r="Y159" s="84">
        <v>13982818</v>
      </c>
      <c r="Z159" s="38" t="s">
        <v>902</v>
      </c>
      <c r="AA159" s="108" t="s">
        <v>903</v>
      </c>
      <c r="AB159" s="84">
        <v>45637</v>
      </c>
      <c r="AC159" s="108" t="s">
        <v>357</v>
      </c>
      <c r="AD159" s="84">
        <v>38</v>
      </c>
      <c r="AE159" s="84" t="s">
        <v>320</v>
      </c>
      <c r="AF159" s="84" t="s">
        <v>321</v>
      </c>
      <c r="AG159" s="108" t="s">
        <v>904</v>
      </c>
      <c r="AH159" s="84" t="s">
        <v>298</v>
      </c>
      <c r="AI159" s="108" t="s">
        <v>903</v>
      </c>
      <c r="AJ159" s="84">
        <v>1725</v>
      </c>
      <c r="AK159" s="84">
        <v>1725</v>
      </c>
      <c r="AL159" s="108" t="s">
        <v>283</v>
      </c>
      <c r="AM159" s="84">
        <v>41362.46</v>
      </c>
      <c r="AN159" s="112">
        <v>92</v>
      </c>
      <c r="AO159" s="112">
        <v>41454.46</v>
      </c>
      <c r="AP159" s="112">
        <v>4874.3100000000004</v>
      </c>
      <c r="AQ159" s="112">
        <v>81.540000000000006</v>
      </c>
      <c r="AR159" s="112">
        <v>4955.8500000000004</v>
      </c>
      <c r="AS159" s="112">
        <v>4420.54</v>
      </c>
      <c r="AT159" s="112">
        <v>81.540000000000006</v>
      </c>
      <c r="AU159" s="112">
        <v>4502.08</v>
      </c>
      <c r="AV159" s="84">
        <v>45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901</v>
      </c>
      <c r="BG159" s="84"/>
      <c r="BH159" s="114" t="s">
        <v>313</v>
      </c>
      <c r="BI159" s="38" t="s">
        <v>110</v>
      </c>
      <c r="BJ159" s="85">
        <v>45860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815</v>
      </c>
    </row>
    <row r="160" spans="1:70" s="113" customFormat="1" ht="15" customHeight="1" x14ac:dyDescent="0.3">
      <c r="A160" s="84">
        <f t="shared" si="2"/>
        <v>156</v>
      </c>
      <c r="B160" s="38" t="s">
        <v>248</v>
      </c>
      <c r="C160" s="38" t="s">
        <v>249</v>
      </c>
      <c r="D160" s="38" t="s">
        <v>346</v>
      </c>
      <c r="E160" s="38" t="s">
        <v>347</v>
      </c>
      <c r="F160" s="38" t="s">
        <v>348</v>
      </c>
      <c r="G160" s="84" t="s">
        <v>349</v>
      </c>
      <c r="H160" s="38" t="s">
        <v>348</v>
      </c>
      <c r="I160" s="84">
        <v>123445</v>
      </c>
      <c r="J160" s="38" t="s">
        <v>898</v>
      </c>
      <c r="K160" s="84">
        <v>123445</v>
      </c>
      <c r="L160" s="84" t="s">
        <v>350</v>
      </c>
      <c r="M160" s="38" t="s">
        <v>351</v>
      </c>
      <c r="N160" s="84">
        <v>208487</v>
      </c>
      <c r="O160" s="84" t="s">
        <v>899</v>
      </c>
      <c r="P160" s="84">
        <v>275678</v>
      </c>
      <c r="Q160" s="38" t="s">
        <v>900</v>
      </c>
      <c r="R160" s="38" t="s">
        <v>326</v>
      </c>
      <c r="S160" s="84" t="s">
        <v>905</v>
      </c>
      <c r="T160" s="84" t="s">
        <v>905</v>
      </c>
      <c r="U160" s="84" t="s">
        <v>257</v>
      </c>
      <c r="V160" s="84" t="s">
        <v>252</v>
      </c>
      <c r="W160" s="84">
        <v>0</v>
      </c>
      <c r="X160" s="38" t="s">
        <v>906</v>
      </c>
      <c r="Y160" s="84">
        <v>23689523</v>
      </c>
      <c r="Z160" s="38" t="s">
        <v>907</v>
      </c>
      <c r="AA160" s="108" t="s">
        <v>908</v>
      </c>
      <c r="AB160" s="84">
        <v>71567</v>
      </c>
      <c r="AC160" s="108" t="s">
        <v>357</v>
      </c>
      <c r="AD160" s="84">
        <v>24</v>
      </c>
      <c r="AE160" s="84" t="s">
        <v>361</v>
      </c>
      <c r="AF160" s="84" t="s">
        <v>321</v>
      </c>
      <c r="AG160" s="108" t="s">
        <v>909</v>
      </c>
      <c r="AH160" s="84" t="s">
        <v>298</v>
      </c>
      <c r="AI160" s="108" t="s">
        <v>908</v>
      </c>
      <c r="AJ160" s="84">
        <v>3700</v>
      </c>
      <c r="AK160" s="84">
        <v>3700</v>
      </c>
      <c r="AL160" s="108" t="s">
        <v>910</v>
      </c>
      <c r="AM160" s="84">
        <v>43735.38</v>
      </c>
      <c r="AN160" s="112">
        <v>3646.85</v>
      </c>
      <c r="AO160" s="112">
        <v>47382.23</v>
      </c>
      <c r="AP160" s="112">
        <v>28837.96</v>
      </c>
      <c r="AQ160" s="112">
        <v>1971.32</v>
      </c>
      <c r="AR160" s="112">
        <v>30809.279999999999</v>
      </c>
      <c r="AS160" s="112">
        <v>28838.62</v>
      </c>
      <c r="AT160" s="112">
        <v>1971.32</v>
      </c>
      <c r="AU160" s="112">
        <v>30809.94</v>
      </c>
      <c r="AV160" s="84">
        <v>46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905</v>
      </c>
      <c r="BG160" s="84"/>
      <c r="BH160" s="114" t="s">
        <v>313</v>
      </c>
      <c r="BI160" s="38" t="s">
        <v>110</v>
      </c>
      <c r="BJ160" s="85">
        <v>45860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815</v>
      </c>
    </row>
    <row r="161" spans="1:70" s="113" customFormat="1" ht="15" customHeight="1" x14ac:dyDescent="0.3">
      <c r="A161" s="84">
        <f t="shared" si="2"/>
        <v>157</v>
      </c>
      <c r="B161" s="38" t="s">
        <v>248</v>
      </c>
      <c r="C161" s="38" t="s">
        <v>249</v>
      </c>
      <c r="D161" s="38" t="s">
        <v>346</v>
      </c>
      <c r="E161" s="38" t="s">
        <v>347</v>
      </c>
      <c r="F161" s="38" t="s">
        <v>348</v>
      </c>
      <c r="G161" s="84" t="s">
        <v>349</v>
      </c>
      <c r="H161" s="38" t="s">
        <v>348</v>
      </c>
      <c r="I161" s="84">
        <v>123445</v>
      </c>
      <c r="J161" s="38" t="s">
        <v>898</v>
      </c>
      <c r="K161" s="84">
        <v>123445</v>
      </c>
      <c r="L161" s="84" t="s">
        <v>350</v>
      </c>
      <c r="M161" s="38" t="s">
        <v>351</v>
      </c>
      <c r="N161" s="84">
        <v>208487</v>
      </c>
      <c r="O161" s="84" t="s">
        <v>899</v>
      </c>
      <c r="P161" s="84">
        <v>275730</v>
      </c>
      <c r="Q161" s="38" t="s">
        <v>911</v>
      </c>
      <c r="R161" s="38" t="s">
        <v>258</v>
      </c>
      <c r="S161" s="84" t="s">
        <v>912</v>
      </c>
      <c r="T161" s="84" t="s">
        <v>912</v>
      </c>
      <c r="U161" s="84" t="s">
        <v>251</v>
      </c>
      <c r="V161" s="84" t="s">
        <v>252</v>
      </c>
      <c r="W161" s="84">
        <v>0</v>
      </c>
      <c r="X161" s="38" t="s">
        <v>255</v>
      </c>
      <c r="Y161" s="84">
        <v>13988316</v>
      </c>
      <c r="Z161" s="38" t="s">
        <v>913</v>
      </c>
      <c r="AA161" s="108" t="s">
        <v>903</v>
      </c>
      <c r="AB161" s="84">
        <v>45637</v>
      </c>
      <c r="AC161" s="108" t="s">
        <v>357</v>
      </c>
      <c r="AD161" s="84">
        <v>38</v>
      </c>
      <c r="AE161" s="84" t="s">
        <v>288</v>
      </c>
      <c r="AF161" s="84" t="s">
        <v>294</v>
      </c>
      <c r="AG161" s="108" t="s">
        <v>904</v>
      </c>
      <c r="AH161" s="84" t="s">
        <v>270</v>
      </c>
      <c r="AI161" s="108" t="s">
        <v>903</v>
      </c>
      <c r="AJ161" s="84">
        <v>1725</v>
      </c>
      <c r="AK161" s="84">
        <v>1725</v>
      </c>
      <c r="AL161" s="108" t="s">
        <v>283</v>
      </c>
      <c r="AM161" s="84">
        <v>34444.480000000003</v>
      </c>
      <c r="AN161" s="112">
        <v>335</v>
      </c>
      <c r="AO161" s="112">
        <v>34779.480000000003</v>
      </c>
      <c r="AP161" s="112">
        <v>12405.87</v>
      </c>
      <c r="AQ161" s="112">
        <v>654.41</v>
      </c>
      <c r="AR161" s="112">
        <v>13060.28</v>
      </c>
      <c r="AS161" s="112">
        <v>11709.52</v>
      </c>
      <c r="AT161" s="112">
        <v>654.41</v>
      </c>
      <c r="AU161" s="112">
        <v>12363.93</v>
      </c>
      <c r="AV161" s="84">
        <v>46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912</v>
      </c>
      <c r="BG161" s="84"/>
      <c r="BH161" s="114" t="s">
        <v>313</v>
      </c>
      <c r="BI161" s="38" t="s">
        <v>110</v>
      </c>
      <c r="BJ161" s="85">
        <v>45860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815</v>
      </c>
    </row>
    <row r="162" spans="1:70" s="113" customFormat="1" ht="15" customHeight="1" x14ac:dyDescent="0.3">
      <c r="A162" s="84">
        <f t="shared" si="2"/>
        <v>158</v>
      </c>
      <c r="B162" s="38" t="s">
        <v>248</v>
      </c>
      <c r="C162" s="38" t="s">
        <v>249</v>
      </c>
      <c r="D162" s="38" t="s">
        <v>346</v>
      </c>
      <c r="E162" s="38" t="s">
        <v>347</v>
      </c>
      <c r="F162" s="38" t="s">
        <v>348</v>
      </c>
      <c r="G162" s="84" t="s">
        <v>349</v>
      </c>
      <c r="H162" s="38" t="s">
        <v>348</v>
      </c>
      <c r="I162" s="84">
        <v>123445</v>
      </c>
      <c r="J162" s="38" t="s">
        <v>898</v>
      </c>
      <c r="K162" s="84">
        <v>123445</v>
      </c>
      <c r="L162" s="84" t="s">
        <v>350</v>
      </c>
      <c r="M162" s="38" t="s">
        <v>351</v>
      </c>
      <c r="N162" s="84">
        <v>208487</v>
      </c>
      <c r="O162" s="84" t="s">
        <v>899</v>
      </c>
      <c r="P162" s="84">
        <v>275730</v>
      </c>
      <c r="Q162" s="38" t="s">
        <v>911</v>
      </c>
      <c r="R162" s="38" t="s">
        <v>254</v>
      </c>
      <c r="S162" s="84" t="s">
        <v>914</v>
      </c>
      <c r="T162" s="84" t="s">
        <v>914</v>
      </c>
      <c r="U162" s="84" t="s">
        <v>261</v>
      </c>
      <c r="V162" s="84" t="s">
        <v>252</v>
      </c>
      <c r="W162" s="84">
        <v>0</v>
      </c>
      <c r="X162" s="38" t="s">
        <v>253</v>
      </c>
      <c r="Y162" s="84">
        <v>356972259</v>
      </c>
      <c r="Z162" s="38" t="s">
        <v>915</v>
      </c>
      <c r="AA162" s="108" t="s">
        <v>916</v>
      </c>
      <c r="AB162" s="84">
        <v>80000</v>
      </c>
      <c r="AC162" s="108" t="s">
        <v>357</v>
      </c>
      <c r="AD162" s="84">
        <v>24</v>
      </c>
      <c r="AE162" s="84" t="s">
        <v>305</v>
      </c>
      <c r="AF162" s="84" t="s">
        <v>304</v>
      </c>
      <c r="AG162" s="108" t="s">
        <v>909</v>
      </c>
      <c r="AH162" s="84" t="s">
        <v>270</v>
      </c>
      <c r="AI162" s="108" t="s">
        <v>732</v>
      </c>
      <c r="AJ162" s="84">
        <v>4230</v>
      </c>
      <c r="AK162" s="84">
        <v>4230</v>
      </c>
      <c r="AL162" s="108" t="s">
        <v>674</v>
      </c>
      <c r="AM162" s="84">
        <v>38465.14</v>
      </c>
      <c r="AN162" s="112">
        <v>16524.86</v>
      </c>
      <c r="AO162" s="112">
        <v>54990</v>
      </c>
      <c r="AP162" s="112">
        <v>41534.86</v>
      </c>
      <c r="AQ162" s="112">
        <v>5254.14</v>
      </c>
      <c r="AR162" s="112">
        <v>46789</v>
      </c>
      <c r="AS162" s="112">
        <v>0</v>
      </c>
      <c r="AT162" s="112">
        <v>0</v>
      </c>
      <c r="AU162" s="112">
        <v>0</v>
      </c>
      <c r="AV162" s="84">
        <v>13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914</v>
      </c>
      <c r="BG162" s="84"/>
      <c r="BH162" s="114" t="s">
        <v>313</v>
      </c>
      <c r="BI162" s="38" t="s">
        <v>110</v>
      </c>
      <c r="BJ162" s="85">
        <v>45860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815</v>
      </c>
    </row>
    <row r="163" spans="1:70" s="113" customFormat="1" ht="15" customHeight="1" x14ac:dyDescent="0.3">
      <c r="A163" s="84">
        <f t="shared" si="2"/>
        <v>159</v>
      </c>
      <c r="B163" s="38" t="s">
        <v>248</v>
      </c>
      <c r="C163" s="38" t="s">
        <v>249</v>
      </c>
      <c r="D163" s="38" t="s">
        <v>346</v>
      </c>
      <c r="E163" s="38" t="s">
        <v>347</v>
      </c>
      <c r="F163" s="38" t="s">
        <v>348</v>
      </c>
      <c r="G163" s="84" t="s">
        <v>349</v>
      </c>
      <c r="H163" s="38" t="s">
        <v>348</v>
      </c>
      <c r="I163" s="84">
        <v>123445</v>
      </c>
      <c r="J163" s="38" t="s">
        <v>898</v>
      </c>
      <c r="K163" s="84">
        <v>123445</v>
      </c>
      <c r="L163" s="84" t="s">
        <v>350</v>
      </c>
      <c r="M163" s="38" t="s">
        <v>351</v>
      </c>
      <c r="N163" s="84">
        <v>208487</v>
      </c>
      <c r="O163" s="84" t="s">
        <v>899</v>
      </c>
      <c r="P163" s="84">
        <v>275730</v>
      </c>
      <c r="Q163" s="38" t="s">
        <v>911</v>
      </c>
      <c r="R163" s="38" t="s">
        <v>254</v>
      </c>
      <c r="S163" s="84" t="s">
        <v>917</v>
      </c>
      <c r="T163" s="84" t="s">
        <v>917</v>
      </c>
      <c r="U163" s="84" t="s">
        <v>257</v>
      </c>
      <c r="V163" s="84" t="s">
        <v>252</v>
      </c>
      <c r="W163" s="84">
        <v>0</v>
      </c>
      <c r="X163" s="38" t="s">
        <v>738</v>
      </c>
      <c r="Y163" s="84">
        <v>356569010</v>
      </c>
      <c r="Z163" s="38" t="s">
        <v>918</v>
      </c>
      <c r="AA163" s="108" t="s">
        <v>919</v>
      </c>
      <c r="AB163" s="84">
        <v>60000</v>
      </c>
      <c r="AC163" s="108" t="s">
        <v>357</v>
      </c>
      <c r="AD163" s="84">
        <v>24</v>
      </c>
      <c r="AE163" s="84" t="s">
        <v>359</v>
      </c>
      <c r="AF163" s="84" t="s">
        <v>321</v>
      </c>
      <c r="AG163" s="108" t="s">
        <v>909</v>
      </c>
      <c r="AH163" s="84" t="s">
        <v>298</v>
      </c>
      <c r="AI163" s="108" t="s">
        <v>332</v>
      </c>
      <c r="AJ163" s="84">
        <v>3170</v>
      </c>
      <c r="AK163" s="84">
        <v>3170</v>
      </c>
      <c r="AL163" s="108" t="s">
        <v>674</v>
      </c>
      <c r="AM163" s="84">
        <v>31066.95</v>
      </c>
      <c r="AN163" s="112">
        <v>13313.05</v>
      </c>
      <c r="AO163" s="112">
        <v>44380</v>
      </c>
      <c r="AP163" s="112">
        <v>28933.05</v>
      </c>
      <c r="AQ163" s="112">
        <v>3389.95</v>
      </c>
      <c r="AR163" s="112">
        <v>32323</v>
      </c>
      <c r="AS163" s="112">
        <v>0</v>
      </c>
      <c r="AT163" s="112">
        <v>0</v>
      </c>
      <c r="AU163" s="112">
        <v>0</v>
      </c>
      <c r="AV163" s="84">
        <v>14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917</v>
      </c>
      <c r="BG163" s="84"/>
      <c r="BH163" s="114" t="s">
        <v>313</v>
      </c>
      <c r="BI163" s="38" t="s">
        <v>110</v>
      </c>
      <c r="BJ163" s="85">
        <v>45860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815</v>
      </c>
    </row>
    <row r="164" spans="1:70" s="113" customFormat="1" ht="15" customHeight="1" x14ac:dyDescent="0.3">
      <c r="A164" s="84">
        <f t="shared" si="2"/>
        <v>160</v>
      </c>
      <c r="B164" s="38" t="s">
        <v>248</v>
      </c>
      <c r="C164" s="38" t="s">
        <v>249</v>
      </c>
      <c r="D164" s="38" t="s">
        <v>346</v>
      </c>
      <c r="E164" s="38" t="s">
        <v>347</v>
      </c>
      <c r="F164" s="38" t="s">
        <v>348</v>
      </c>
      <c r="G164" s="84" t="s">
        <v>349</v>
      </c>
      <c r="H164" s="38" t="s">
        <v>348</v>
      </c>
      <c r="I164" s="84">
        <v>123445</v>
      </c>
      <c r="J164" s="38" t="s">
        <v>898</v>
      </c>
      <c r="K164" s="84">
        <v>123445</v>
      </c>
      <c r="L164" s="84" t="s">
        <v>350</v>
      </c>
      <c r="M164" s="38" t="s">
        <v>351</v>
      </c>
      <c r="N164" s="84">
        <v>208487</v>
      </c>
      <c r="O164" s="84" t="s">
        <v>899</v>
      </c>
      <c r="P164" s="84">
        <v>275730</v>
      </c>
      <c r="Q164" s="38" t="s">
        <v>911</v>
      </c>
      <c r="R164" s="38" t="s">
        <v>254</v>
      </c>
      <c r="S164" s="84" t="s">
        <v>920</v>
      </c>
      <c r="T164" s="84" t="s">
        <v>920</v>
      </c>
      <c r="U164" s="84" t="s">
        <v>261</v>
      </c>
      <c r="V164" s="84" t="s">
        <v>252</v>
      </c>
      <c r="W164" s="84">
        <v>0</v>
      </c>
      <c r="X164" s="38" t="s">
        <v>921</v>
      </c>
      <c r="Y164" s="84">
        <v>355374566</v>
      </c>
      <c r="Z164" s="38" t="s">
        <v>922</v>
      </c>
      <c r="AA164" s="108" t="s">
        <v>923</v>
      </c>
      <c r="AB164" s="84">
        <v>52000</v>
      </c>
      <c r="AC164" s="108" t="s">
        <v>357</v>
      </c>
      <c r="AD164" s="84">
        <v>24</v>
      </c>
      <c r="AE164" s="84" t="s">
        <v>282</v>
      </c>
      <c r="AF164" s="84" t="s">
        <v>291</v>
      </c>
      <c r="AG164" s="108" t="s">
        <v>924</v>
      </c>
      <c r="AH164" s="84" t="s">
        <v>292</v>
      </c>
      <c r="AI164" s="108" t="s">
        <v>925</v>
      </c>
      <c r="AJ164" s="84">
        <v>2780</v>
      </c>
      <c r="AK164" s="84">
        <v>2780</v>
      </c>
      <c r="AL164" s="108" t="s">
        <v>926</v>
      </c>
      <c r="AM164" s="84">
        <v>8507.1200000000008</v>
      </c>
      <c r="AN164" s="112">
        <v>5392.88</v>
      </c>
      <c r="AO164" s="112">
        <v>13900</v>
      </c>
      <c r="AP164" s="112">
        <v>43492.88</v>
      </c>
      <c r="AQ164" s="112">
        <v>9655.1200000000008</v>
      </c>
      <c r="AR164" s="112">
        <v>53148</v>
      </c>
      <c r="AS164" s="112">
        <v>20660.29</v>
      </c>
      <c r="AT164" s="112">
        <v>7139.71</v>
      </c>
      <c r="AU164" s="112">
        <v>27800</v>
      </c>
      <c r="AV164" s="84">
        <v>15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920</v>
      </c>
      <c r="BG164" s="84"/>
      <c r="BH164" s="114" t="s">
        <v>313</v>
      </c>
      <c r="BI164" s="38" t="s">
        <v>110</v>
      </c>
      <c r="BJ164" s="85">
        <v>45860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815</v>
      </c>
    </row>
    <row r="165" spans="1:70" s="113" customFormat="1" ht="15" customHeight="1" x14ac:dyDescent="0.3">
      <c r="A165" s="84">
        <f t="shared" si="2"/>
        <v>161</v>
      </c>
      <c r="B165" s="38" t="s">
        <v>248</v>
      </c>
      <c r="C165" s="38" t="s">
        <v>249</v>
      </c>
      <c r="D165" s="38" t="s">
        <v>346</v>
      </c>
      <c r="E165" s="38" t="s">
        <v>347</v>
      </c>
      <c r="F165" s="38" t="s">
        <v>348</v>
      </c>
      <c r="G165" s="84" t="s">
        <v>349</v>
      </c>
      <c r="H165" s="38" t="s">
        <v>348</v>
      </c>
      <c r="I165" s="84">
        <v>123445</v>
      </c>
      <c r="J165" s="38" t="s">
        <v>898</v>
      </c>
      <c r="K165" s="84">
        <v>123445</v>
      </c>
      <c r="L165" s="84" t="s">
        <v>350</v>
      </c>
      <c r="M165" s="38" t="s">
        <v>351</v>
      </c>
      <c r="N165" s="84">
        <v>208487</v>
      </c>
      <c r="O165" s="84" t="s">
        <v>899</v>
      </c>
      <c r="P165" s="84">
        <v>275730</v>
      </c>
      <c r="Q165" s="38" t="s">
        <v>911</v>
      </c>
      <c r="R165" s="38" t="s">
        <v>254</v>
      </c>
      <c r="S165" s="84" t="s">
        <v>927</v>
      </c>
      <c r="T165" s="84" t="s">
        <v>927</v>
      </c>
      <c r="U165" s="84" t="s">
        <v>256</v>
      </c>
      <c r="V165" s="84" t="s">
        <v>252</v>
      </c>
      <c r="W165" s="84">
        <v>0</v>
      </c>
      <c r="X165" s="38" t="s">
        <v>921</v>
      </c>
      <c r="Y165" s="84">
        <v>353440257</v>
      </c>
      <c r="Z165" s="38" t="s">
        <v>928</v>
      </c>
      <c r="AA165" s="108" t="s">
        <v>929</v>
      </c>
      <c r="AB165" s="84">
        <v>80000</v>
      </c>
      <c r="AC165" s="108" t="s">
        <v>357</v>
      </c>
      <c r="AD165" s="84">
        <v>24</v>
      </c>
      <c r="AE165" s="84" t="s">
        <v>359</v>
      </c>
      <c r="AF165" s="84" t="s">
        <v>321</v>
      </c>
      <c r="AG165" s="108" t="s">
        <v>930</v>
      </c>
      <c r="AH165" s="84" t="s">
        <v>298</v>
      </c>
      <c r="AI165" s="108" t="s">
        <v>547</v>
      </c>
      <c r="AJ165" s="84">
        <v>4270</v>
      </c>
      <c r="AK165" s="84">
        <v>4270</v>
      </c>
      <c r="AL165" s="108" t="s">
        <v>931</v>
      </c>
      <c r="AM165" s="84">
        <v>49360.47</v>
      </c>
      <c r="AN165" s="112">
        <v>18960.03</v>
      </c>
      <c r="AO165" s="112">
        <v>68320.5</v>
      </c>
      <c r="AP165" s="112">
        <v>30639.53</v>
      </c>
      <c r="AQ165" s="112">
        <v>2951.97</v>
      </c>
      <c r="AR165" s="112">
        <v>33591.5</v>
      </c>
      <c r="AS165" s="112">
        <v>11107.81</v>
      </c>
      <c r="AT165" s="112">
        <v>1701.69</v>
      </c>
      <c r="AU165" s="112">
        <v>12809.5</v>
      </c>
      <c r="AV165" s="84">
        <v>19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927</v>
      </c>
      <c r="BG165" s="84"/>
      <c r="BH165" s="114" t="s">
        <v>313</v>
      </c>
      <c r="BI165" s="38" t="s">
        <v>110</v>
      </c>
      <c r="BJ165" s="85">
        <v>45860</v>
      </c>
      <c r="BK165" s="84"/>
      <c r="BL165" s="38" t="s">
        <v>115</v>
      </c>
      <c r="BM165" s="115"/>
      <c r="BN165" s="116" t="s">
        <v>200</v>
      </c>
      <c r="BO165" s="84" t="s">
        <v>247</v>
      </c>
      <c r="BP165" s="84"/>
      <c r="BQ165" s="117"/>
      <c r="BR165" s="118" t="s">
        <v>1204</v>
      </c>
    </row>
    <row r="166" spans="1:70" s="113" customFormat="1" ht="15" customHeight="1" x14ac:dyDescent="0.3">
      <c r="A166" s="84">
        <f t="shared" si="2"/>
        <v>162</v>
      </c>
      <c r="B166" s="38" t="s">
        <v>248</v>
      </c>
      <c r="C166" s="38" t="s">
        <v>249</v>
      </c>
      <c r="D166" s="38" t="s">
        <v>346</v>
      </c>
      <c r="E166" s="38" t="s">
        <v>347</v>
      </c>
      <c r="F166" s="38" t="s">
        <v>348</v>
      </c>
      <c r="G166" s="84" t="s">
        <v>349</v>
      </c>
      <c r="H166" s="38" t="s">
        <v>348</v>
      </c>
      <c r="I166" s="84">
        <v>123445</v>
      </c>
      <c r="J166" s="38" t="s">
        <v>898</v>
      </c>
      <c r="K166" s="84">
        <v>123445</v>
      </c>
      <c r="L166" s="84" t="s">
        <v>350</v>
      </c>
      <c r="M166" s="38" t="s">
        <v>351</v>
      </c>
      <c r="N166" s="84">
        <v>208487</v>
      </c>
      <c r="O166" s="84" t="s">
        <v>899</v>
      </c>
      <c r="P166" s="84">
        <v>275678</v>
      </c>
      <c r="Q166" s="38" t="s">
        <v>900</v>
      </c>
      <c r="R166" s="38" t="s">
        <v>254</v>
      </c>
      <c r="S166" s="84" t="s">
        <v>932</v>
      </c>
      <c r="T166" s="84" t="s">
        <v>932</v>
      </c>
      <c r="U166" s="84" t="s">
        <v>318</v>
      </c>
      <c r="V166" s="84" t="s">
        <v>252</v>
      </c>
      <c r="W166" s="84">
        <v>541</v>
      </c>
      <c r="X166" s="38" t="s">
        <v>253</v>
      </c>
      <c r="Y166" s="84">
        <v>353556282</v>
      </c>
      <c r="Z166" s="38" t="s">
        <v>933</v>
      </c>
      <c r="AA166" s="108" t="s">
        <v>705</v>
      </c>
      <c r="AB166" s="84">
        <v>80000</v>
      </c>
      <c r="AC166" s="108" t="s">
        <v>357</v>
      </c>
      <c r="AD166" s="84">
        <v>24</v>
      </c>
      <c r="AE166" s="84" t="s">
        <v>359</v>
      </c>
      <c r="AF166" s="84" t="s">
        <v>321</v>
      </c>
      <c r="AG166" s="108" t="s">
        <v>934</v>
      </c>
      <c r="AH166" s="84" t="s">
        <v>298</v>
      </c>
      <c r="AI166" s="108" t="s">
        <v>714</v>
      </c>
      <c r="AJ166" s="84">
        <v>4270</v>
      </c>
      <c r="AK166" s="84">
        <v>4270</v>
      </c>
      <c r="AL166" s="108" t="s">
        <v>935</v>
      </c>
      <c r="AM166" s="84">
        <v>34764.43</v>
      </c>
      <c r="AN166" s="112">
        <v>16475.57</v>
      </c>
      <c r="AO166" s="112">
        <v>51240</v>
      </c>
      <c r="AP166" s="112">
        <v>45235.57</v>
      </c>
      <c r="AQ166" s="112">
        <v>6288.43</v>
      </c>
      <c r="AR166" s="112">
        <v>51524</v>
      </c>
      <c r="AS166" s="112">
        <v>28778.15</v>
      </c>
      <c r="AT166" s="112">
        <v>5381.85</v>
      </c>
      <c r="AU166" s="112">
        <v>34160</v>
      </c>
      <c r="AV166" s="84">
        <v>20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932</v>
      </c>
      <c r="BG166" s="84"/>
      <c r="BH166" s="114" t="s">
        <v>313</v>
      </c>
      <c r="BI166" s="38" t="s">
        <v>110</v>
      </c>
      <c r="BJ166" s="85">
        <v>45860</v>
      </c>
      <c r="BK166" s="84"/>
      <c r="BL166" s="38" t="s">
        <v>115</v>
      </c>
      <c r="BM166" s="115"/>
      <c r="BN166" s="116" t="s">
        <v>200</v>
      </c>
      <c r="BO166" s="84" t="s">
        <v>247</v>
      </c>
      <c r="BP166" s="84"/>
      <c r="BQ166" s="117"/>
      <c r="BR166" s="118" t="s">
        <v>1204</v>
      </c>
    </row>
    <row r="167" spans="1:70" s="113" customFormat="1" ht="15" customHeight="1" x14ac:dyDescent="0.3">
      <c r="A167" s="84">
        <f t="shared" si="2"/>
        <v>163</v>
      </c>
      <c r="B167" s="38" t="s">
        <v>248</v>
      </c>
      <c r="C167" s="38" t="s">
        <v>249</v>
      </c>
      <c r="D167" s="38" t="s">
        <v>346</v>
      </c>
      <c r="E167" s="38" t="s">
        <v>347</v>
      </c>
      <c r="F167" s="38" t="s">
        <v>348</v>
      </c>
      <c r="G167" s="84" t="s">
        <v>349</v>
      </c>
      <c r="H167" s="38" t="s">
        <v>348</v>
      </c>
      <c r="I167" s="84">
        <v>123445</v>
      </c>
      <c r="J167" s="38" t="s">
        <v>898</v>
      </c>
      <c r="K167" s="84">
        <v>123445</v>
      </c>
      <c r="L167" s="84" t="s">
        <v>350</v>
      </c>
      <c r="M167" s="38" t="s">
        <v>351</v>
      </c>
      <c r="N167" s="84">
        <v>208487</v>
      </c>
      <c r="O167" s="84" t="s">
        <v>899</v>
      </c>
      <c r="P167" s="84">
        <v>275678</v>
      </c>
      <c r="Q167" s="38" t="s">
        <v>900</v>
      </c>
      <c r="R167" s="38" t="s">
        <v>254</v>
      </c>
      <c r="S167" s="84" t="s">
        <v>936</v>
      </c>
      <c r="T167" s="84" t="s">
        <v>936</v>
      </c>
      <c r="U167" s="84" t="s">
        <v>261</v>
      </c>
      <c r="V167" s="84" t="s">
        <v>252</v>
      </c>
      <c r="W167" s="84">
        <v>541</v>
      </c>
      <c r="X167" s="38" t="s">
        <v>253</v>
      </c>
      <c r="Y167" s="84">
        <v>352045339</v>
      </c>
      <c r="Z167" s="38" t="s">
        <v>937</v>
      </c>
      <c r="AA167" s="108" t="s">
        <v>938</v>
      </c>
      <c r="AB167" s="84">
        <v>42000</v>
      </c>
      <c r="AC167" s="108" t="s">
        <v>357</v>
      </c>
      <c r="AD167" s="84">
        <v>24</v>
      </c>
      <c r="AE167" s="84" t="s">
        <v>286</v>
      </c>
      <c r="AF167" s="84" t="s">
        <v>291</v>
      </c>
      <c r="AG167" s="108" t="s">
        <v>939</v>
      </c>
      <c r="AH167" s="84" t="s">
        <v>292</v>
      </c>
      <c r="AI167" s="108" t="s">
        <v>940</v>
      </c>
      <c r="AJ167" s="84">
        <v>2240</v>
      </c>
      <c r="AK167" s="84">
        <v>2240</v>
      </c>
      <c r="AL167" s="108" t="s">
        <v>674</v>
      </c>
      <c r="AM167" s="84">
        <v>38497.339999999997</v>
      </c>
      <c r="AN167" s="112">
        <v>13022.66</v>
      </c>
      <c r="AO167" s="112">
        <v>51520</v>
      </c>
      <c r="AP167" s="112">
        <v>3502.66</v>
      </c>
      <c r="AQ167" s="112">
        <v>75.34</v>
      </c>
      <c r="AR167" s="112">
        <v>3578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936</v>
      </c>
      <c r="BG167" s="84"/>
      <c r="BH167" s="114" t="s">
        <v>313</v>
      </c>
      <c r="BI167" s="38" t="s">
        <v>110</v>
      </c>
      <c r="BJ167" s="85">
        <v>45860</v>
      </c>
      <c r="BK167" s="84"/>
      <c r="BL167" s="38" t="s">
        <v>115</v>
      </c>
      <c r="BM167" s="115"/>
      <c r="BN167" s="116" t="s">
        <v>200</v>
      </c>
      <c r="BO167" s="84" t="s">
        <v>247</v>
      </c>
      <c r="BP167" s="84"/>
      <c r="BQ167" s="117"/>
      <c r="BR167" s="118" t="s">
        <v>1204</v>
      </c>
    </row>
    <row r="168" spans="1:70" s="113" customFormat="1" ht="15" customHeight="1" x14ac:dyDescent="0.3">
      <c r="A168" s="84">
        <f t="shared" si="2"/>
        <v>164</v>
      </c>
      <c r="B168" s="38" t="s">
        <v>248</v>
      </c>
      <c r="C168" s="38" t="s">
        <v>249</v>
      </c>
      <c r="D168" s="38" t="s">
        <v>346</v>
      </c>
      <c r="E168" s="38" t="s">
        <v>347</v>
      </c>
      <c r="F168" s="38" t="s">
        <v>348</v>
      </c>
      <c r="G168" s="84" t="s">
        <v>349</v>
      </c>
      <c r="H168" s="38" t="s">
        <v>348</v>
      </c>
      <c r="I168" s="84">
        <v>123445</v>
      </c>
      <c r="J168" s="38" t="s">
        <v>898</v>
      </c>
      <c r="K168" s="84">
        <v>123445</v>
      </c>
      <c r="L168" s="84" t="s">
        <v>350</v>
      </c>
      <c r="M168" s="38" t="s">
        <v>351</v>
      </c>
      <c r="N168" s="84">
        <v>208487</v>
      </c>
      <c r="O168" s="84" t="s">
        <v>899</v>
      </c>
      <c r="P168" s="84">
        <v>275678</v>
      </c>
      <c r="Q168" s="38" t="s">
        <v>900</v>
      </c>
      <c r="R168" s="38" t="s">
        <v>254</v>
      </c>
      <c r="S168" s="84" t="s">
        <v>941</v>
      </c>
      <c r="T168" s="84" t="s">
        <v>941</v>
      </c>
      <c r="U168" s="84" t="s">
        <v>261</v>
      </c>
      <c r="V168" s="84" t="s">
        <v>252</v>
      </c>
      <c r="W168" s="84">
        <v>0</v>
      </c>
      <c r="X168" s="38" t="s">
        <v>942</v>
      </c>
      <c r="Y168" s="84">
        <v>356878356</v>
      </c>
      <c r="Z168" s="38" t="s">
        <v>943</v>
      </c>
      <c r="AA168" s="108" t="s">
        <v>739</v>
      </c>
      <c r="AB168" s="84">
        <v>26000</v>
      </c>
      <c r="AC168" s="108" t="s">
        <v>357</v>
      </c>
      <c r="AD168" s="84">
        <v>18</v>
      </c>
      <c r="AE168" s="84" t="s">
        <v>282</v>
      </c>
      <c r="AF168" s="84" t="s">
        <v>293</v>
      </c>
      <c r="AG168" s="108" t="s">
        <v>944</v>
      </c>
      <c r="AH168" s="84" t="s">
        <v>292</v>
      </c>
      <c r="AI168" s="108" t="s">
        <v>279</v>
      </c>
      <c r="AJ168" s="84">
        <v>1750</v>
      </c>
      <c r="AK168" s="84">
        <v>1750</v>
      </c>
      <c r="AL168" s="108" t="s">
        <v>674</v>
      </c>
      <c r="AM168" s="84">
        <v>15993.39</v>
      </c>
      <c r="AN168" s="112">
        <v>5006.6099999999997</v>
      </c>
      <c r="AO168" s="112">
        <v>21000</v>
      </c>
      <c r="AP168" s="112">
        <v>10006.61</v>
      </c>
      <c r="AQ168" s="112">
        <v>780.39</v>
      </c>
      <c r="AR168" s="112">
        <v>10787</v>
      </c>
      <c r="AS168" s="112">
        <v>0</v>
      </c>
      <c r="AT168" s="112">
        <v>0</v>
      </c>
      <c r="AU168" s="112">
        <v>0</v>
      </c>
      <c r="AV168" s="84">
        <v>12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941</v>
      </c>
      <c r="BG168" s="84"/>
      <c r="BH168" s="114" t="s">
        <v>313</v>
      </c>
      <c r="BI168" s="38" t="s">
        <v>110</v>
      </c>
      <c r="BJ168" s="85">
        <v>45860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815</v>
      </c>
    </row>
    <row r="169" spans="1:70" s="113" customFormat="1" ht="15" customHeight="1" x14ac:dyDescent="0.3">
      <c r="A169" s="84">
        <f t="shared" si="2"/>
        <v>165</v>
      </c>
      <c r="B169" s="38" t="s">
        <v>248</v>
      </c>
      <c r="C169" s="38" t="s">
        <v>249</v>
      </c>
      <c r="D169" s="38" t="s">
        <v>346</v>
      </c>
      <c r="E169" s="38" t="s">
        <v>347</v>
      </c>
      <c r="F169" s="38" t="s">
        <v>348</v>
      </c>
      <c r="G169" s="84" t="s">
        <v>349</v>
      </c>
      <c r="H169" s="38" t="s">
        <v>348</v>
      </c>
      <c r="I169" s="84">
        <v>123445</v>
      </c>
      <c r="J169" s="38" t="s">
        <v>898</v>
      </c>
      <c r="K169" s="84">
        <v>123445</v>
      </c>
      <c r="L169" s="84" t="s">
        <v>350</v>
      </c>
      <c r="M169" s="38" t="s">
        <v>351</v>
      </c>
      <c r="N169" s="84">
        <v>208487</v>
      </c>
      <c r="O169" s="84" t="s">
        <v>899</v>
      </c>
      <c r="P169" s="84">
        <v>275730</v>
      </c>
      <c r="Q169" s="38" t="s">
        <v>911</v>
      </c>
      <c r="R169" s="38" t="s">
        <v>263</v>
      </c>
      <c r="S169" s="84" t="s">
        <v>945</v>
      </c>
      <c r="T169" s="84" t="s">
        <v>945</v>
      </c>
      <c r="U169" s="84" t="s">
        <v>261</v>
      </c>
      <c r="V169" s="84" t="s">
        <v>252</v>
      </c>
      <c r="W169" s="84">
        <v>0</v>
      </c>
      <c r="X169" s="38" t="s">
        <v>738</v>
      </c>
      <c r="Y169" s="84">
        <v>355309623</v>
      </c>
      <c r="Z169" s="38" t="s">
        <v>946</v>
      </c>
      <c r="AA169" s="108" t="s">
        <v>947</v>
      </c>
      <c r="AB169" s="84">
        <v>40000</v>
      </c>
      <c r="AC169" s="108" t="s">
        <v>357</v>
      </c>
      <c r="AD169" s="84">
        <v>18</v>
      </c>
      <c r="AE169" s="84" t="s">
        <v>273</v>
      </c>
      <c r="AF169" s="84" t="s">
        <v>321</v>
      </c>
      <c r="AG169" s="108" t="s">
        <v>948</v>
      </c>
      <c r="AH169" s="84" t="s">
        <v>298</v>
      </c>
      <c r="AI169" s="108" t="s">
        <v>337</v>
      </c>
      <c r="AJ169" s="84">
        <v>2690</v>
      </c>
      <c r="AK169" s="84">
        <v>2690</v>
      </c>
      <c r="AL169" s="108" t="s">
        <v>949</v>
      </c>
      <c r="AM169" s="84">
        <v>35262.620000000003</v>
      </c>
      <c r="AN169" s="112">
        <v>7777.38</v>
      </c>
      <c r="AO169" s="112">
        <v>43040</v>
      </c>
      <c r="AP169" s="112">
        <v>4737.38</v>
      </c>
      <c r="AQ169" s="112">
        <v>142.62</v>
      </c>
      <c r="AR169" s="112">
        <v>4880</v>
      </c>
      <c r="AS169" s="112">
        <v>2599.15</v>
      </c>
      <c r="AT169" s="112">
        <v>90.85</v>
      </c>
      <c r="AU169" s="112">
        <v>2690</v>
      </c>
      <c r="AV169" s="84">
        <v>17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945</v>
      </c>
      <c r="BG169" s="84"/>
      <c r="BH169" s="114" t="s">
        <v>313</v>
      </c>
      <c r="BI169" s="38" t="s">
        <v>110</v>
      </c>
      <c r="BJ169" s="85">
        <v>45860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815</v>
      </c>
    </row>
    <row r="170" spans="1:70" s="113" customFormat="1" ht="15" customHeight="1" x14ac:dyDescent="0.3">
      <c r="A170" s="84">
        <f t="shared" si="2"/>
        <v>166</v>
      </c>
      <c r="B170" s="38" t="s">
        <v>248</v>
      </c>
      <c r="C170" s="38" t="s">
        <v>249</v>
      </c>
      <c r="D170" s="38" t="s">
        <v>346</v>
      </c>
      <c r="E170" s="38" t="s">
        <v>347</v>
      </c>
      <c r="F170" s="38" t="s">
        <v>348</v>
      </c>
      <c r="G170" s="84" t="s">
        <v>349</v>
      </c>
      <c r="H170" s="38" t="s">
        <v>348</v>
      </c>
      <c r="I170" s="84">
        <v>123445</v>
      </c>
      <c r="J170" s="38" t="s">
        <v>898</v>
      </c>
      <c r="K170" s="84">
        <v>123445</v>
      </c>
      <c r="L170" s="84" t="s">
        <v>350</v>
      </c>
      <c r="M170" s="38" t="s">
        <v>351</v>
      </c>
      <c r="N170" s="84">
        <v>208487</v>
      </c>
      <c r="O170" s="84" t="s">
        <v>899</v>
      </c>
      <c r="P170" s="84">
        <v>275678</v>
      </c>
      <c r="Q170" s="38" t="s">
        <v>900</v>
      </c>
      <c r="R170" s="38" t="s">
        <v>250</v>
      </c>
      <c r="S170" s="84" t="s">
        <v>950</v>
      </c>
      <c r="T170" s="84" t="s">
        <v>950</v>
      </c>
      <c r="U170" s="84" t="s">
        <v>251</v>
      </c>
      <c r="V170" s="84" t="s">
        <v>252</v>
      </c>
      <c r="W170" s="84">
        <v>0</v>
      </c>
      <c r="X170" s="38" t="s">
        <v>255</v>
      </c>
      <c r="Y170" s="84">
        <v>13987754</v>
      </c>
      <c r="Z170" s="38" t="s">
        <v>951</v>
      </c>
      <c r="AA170" s="108" t="s">
        <v>952</v>
      </c>
      <c r="AB170" s="84">
        <v>46674</v>
      </c>
      <c r="AC170" s="108" t="s">
        <v>357</v>
      </c>
      <c r="AD170" s="84">
        <v>38</v>
      </c>
      <c r="AE170" s="84" t="s">
        <v>268</v>
      </c>
      <c r="AF170" s="84" t="s">
        <v>321</v>
      </c>
      <c r="AG170" s="108" t="s">
        <v>953</v>
      </c>
      <c r="AH170" s="84" t="s">
        <v>298</v>
      </c>
      <c r="AI170" s="108" t="s">
        <v>952</v>
      </c>
      <c r="AJ170" s="84">
        <v>0</v>
      </c>
      <c r="AK170" s="84">
        <v>0</v>
      </c>
      <c r="AL170" s="108" t="s">
        <v>283</v>
      </c>
      <c r="AM170" s="84">
        <v>45655.42</v>
      </c>
      <c r="AN170" s="112">
        <v>26.77</v>
      </c>
      <c r="AO170" s="112">
        <v>45682.19</v>
      </c>
      <c r="AP170" s="112">
        <v>1534.58</v>
      </c>
      <c r="AQ170" s="112">
        <v>0</v>
      </c>
      <c r="AR170" s="112">
        <v>1534.58</v>
      </c>
      <c r="AS170" s="112">
        <v>1534.7</v>
      </c>
      <c r="AT170" s="112">
        <v>0</v>
      </c>
      <c r="AU170" s="112">
        <v>1534.7</v>
      </c>
      <c r="AV170" s="84">
        <v>89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950</v>
      </c>
      <c r="BG170" s="84"/>
      <c r="BH170" s="114" t="s">
        <v>313</v>
      </c>
      <c r="BI170" s="38" t="s">
        <v>110</v>
      </c>
      <c r="BJ170" s="85">
        <v>45860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815</v>
      </c>
    </row>
    <row r="171" spans="1:70" s="113" customFormat="1" ht="15" customHeight="1" x14ac:dyDescent="0.3">
      <c r="A171" s="84">
        <f t="shared" si="2"/>
        <v>167</v>
      </c>
      <c r="B171" s="38" t="s">
        <v>248</v>
      </c>
      <c r="C171" s="38" t="s">
        <v>249</v>
      </c>
      <c r="D171" s="38" t="s">
        <v>346</v>
      </c>
      <c r="E171" s="38" t="s">
        <v>347</v>
      </c>
      <c r="F171" s="38" t="s">
        <v>348</v>
      </c>
      <c r="G171" s="84" t="s">
        <v>349</v>
      </c>
      <c r="H171" s="38" t="s">
        <v>348</v>
      </c>
      <c r="I171" s="84">
        <v>123445</v>
      </c>
      <c r="J171" s="38" t="s">
        <v>898</v>
      </c>
      <c r="K171" s="84">
        <v>123445</v>
      </c>
      <c r="L171" s="84" t="s">
        <v>350</v>
      </c>
      <c r="M171" s="38" t="s">
        <v>351</v>
      </c>
      <c r="N171" s="84">
        <v>208487</v>
      </c>
      <c r="O171" s="84" t="s">
        <v>899</v>
      </c>
      <c r="P171" s="84">
        <v>275678</v>
      </c>
      <c r="Q171" s="38" t="s">
        <v>900</v>
      </c>
      <c r="R171" s="38" t="s">
        <v>258</v>
      </c>
      <c r="S171" s="84" t="s">
        <v>954</v>
      </c>
      <c r="T171" s="84" t="s">
        <v>954</v>
      </c>
      <c r="U171" s="84" t="s">
        <v>251</v>
      </c>
      <c r="V171" s="84" t="s">
        <v>252</v>
      </c>
      <c r="W171" s="84">
        <v>0</v>
      </c>
      <c r="X171" s="38" t="s">
        <v>255</v>
      </c>
      <c r="Y171" s="84">
        <v>13988853</v>
      </c>
      <c r="Z171" s="38" t="s">
        <v>955</v>
      </c>
      <c r="AA171" s="108" t="s">
        <v>903</v>
      </c>
      <c r="AB171" s="84">
        <v>45637</v>
      </c>
      <c r="AC171" s="108" t="s">
        <v>357</v>
      </c>
      <c r="AD171" s="84">
        <v>38</v>
      </c>
      <c r="AE171" s="84" t="s">
        <v>268</v>
      </c>
      <c r="AF171" s="84" t="s">
        <v>321</v>
      </c>
      <c r="AG171" s="108" t="s">
        <v>904</v>
      </c>
      <c r="AH171" s="84" t="s">
        <v>298</v>
      </c>
      <c r="AI171" s="108" t="s">
        <v>903</v>
      </c>
      <c r="AJ171" s="84">
        <v>1725</v>
      </c>
      <c r="AK171" s="84">
        <v>1725</v>
      </c>
      <c r="AL171" s="108" t="s">
        <v>283</v>
      </c>
      <c r="AM171" s="84">
        <v>33661.15</v>
      </c>
      <c r="AN171" s="112">
        <v>221</v>
      </c>
      <c r="AO171" s="112">
        <v>33882.15</v>
      </c>
      <c r="AP171" s="112">
        <v>13980.85</v>
      </c>
      <c r="AQ171" s="112">
        <v>926.23</v>
      </c>
      <c r="AR171" s="112">
        <v>14907.08</v>
      </c>
      <c r="AS171" s="112">
        <v>12644.85</v>
      </c>
      <c r="AT171" s="112">
        <v>926.23</v>
      </c>
      <c r="AU171" s="112">
        <v>13571.08</v>
      </c>
      <c r="AV171" s="84">
        <v>46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954</v>
      </c>
      <c r="BG171" s="84"/>
      <c r="BH171" s="114" t="s">
        <v>313</v>
      </c>
      <c r="BI171" s="38" t="s">
        <v>110</v>
      </c>
      <c r="BJ171" s="85">
        <v>45860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815</v>
      </c>
    </row>
    <row r="172" spans="1:70" s="113" customFormat="1" ht="15" customHeight="1" x14ac:dyDescent="0.3">
      <c r="A172" s="84">
        <f t="shared" si="2"/>
        <v>168</v>
      </c>
      <c r="B172" s="38" t="s">
        <v>248</v>
      </c>
      <c r="C172" s="38" t="s">
        <v>249</v>
      </c>
      <c r="D172" s="38" t="s">
        <v>346</v>
      </c>
      <c r="E172" s="38" t="s">
        <v>347</v>
      </c>
      <c r="F172" s="38" t="s">
        <v>348</v>
      </c>
      <c r="G172" s="84" t="s">
        <v>349</v>
      </c>
      <c r="H172" s="38" t="s">
        <v>348</v>
      </c>
      <c r="I172" s="84">
        <v>123445</v>
      </c>
      <c r="J172" s="38" t="s">
        <v>898</v>
      </c>
      <c r="K172" s="84">
        <v>123445</v>
      </c>
      <c r="L172" s="84" t="s">
        <v>350</v>
      </c>
      <c r="M172" s="38" t="s">
        <v>351</v>
      </c>
      <c r="N172" s="84">
        <v>208487</v>
      </c>
      <c r="O172" s="84" t="s">
        <v>899</v>
      </c>
      <c r="P172" s="84">
        <v>275678</v>
      </c>
      <c r="Q172" s="38" t="s">
        <v>900</v>
      </c>
      <c r="R172" s="38" t="s">
        <v>315</v>
      </c>
      <c r="S172" s="84" t="s">
        <v>954</v>
      </c>
      <c r="T172" s="84" t="s">
        <v>954</v>
      </c>
      <c r="U172" s="84" t="s">
        <v>251</v>
      </c>
      <c r="V172" s="84" t="s">
        <v>252</v>
      </c>
      <c r="W172" s="84">
        <v>0</v>
      </c>
      <c r="X172" s="38" t="s">
        <v>253</v>
      </c>
      <c r="Y172" s="84">
        <v>31207574</v>
      </c>
      <c r="Z172" s="38" t="s">
        <v>955</v>
      </c>
      <c r="AA172" s="108" t="s">
        <v>342</v>
      </c>
      <c r="AB172" s="84">
        <v>12580</v>
      </c>
      <c r="AC172" s="108" t="s">
        <v>357</v>
      </c>
      <c r="AD172" s="84">
        <v>17</v>
      </c>
      <c r="AE172" s="84" t="s">
        <v>268</v>
      </c>
      <c r="AF172" s="84" t="s">
        <v>321</v>
      </c>
      <c r="AG172" s="108" t="s">
        <v>904</v>
      </c>
      <c r="AH172" s="84" t="s">
        <v>298</v>
      </c>
      <c r="AI172" s="108" t="s">
        <v>342</v>
      </c>
      <c r="AJ172" s="84">
        <v>850</v>
      </c>
      <c r="AK172" s="84">
        <v>850</v>
      </c>
      <c r="AL172" s="108"/>
      <c r="AM172" s="84">
        <v>0</v>
      </c>
      <c r="AN172" s="112">
        <v>0</v>
      </c>
      <c r="AO172" s="112">
        <v>0</v>
      </c>
      <c r="AP172" s="112">
        <v>13404.07</v>
      </c>
      <c r="AQ172" s="112">
        <v>1564</v>
      </c>
      <c r="AR172" s="112">
        <v>14968.07</v>
      </c>
      <c r="AS172" s="112">
        <v>13405</v>
      </c>
      <c r="AT172" s="112">
        <v>1564</v>
      </c>
      <c r="AU172" s="112">
        <v>14969</v>
      </c>
      <c r="AV172" s="84">
        <v>46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954</v>
      </c>
      <c r="BG172" s="84"/>
      <c r="BH172" s="114" t="s">
        <v>313</v>
      </c>
      <c r="BI172" s="38" t="s">
        <v>110</v>
      </c>
      <c r="BJ172" s="85">
        <v>45860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815</v>
      </c>
    </row>
    <row r="173" spans="1:70" s="113" customFormat="1" ht="15" customHeight="1" x14ac:dyDescent="0.3">
      <c r="A173" s="84">
        <f t="shared" si="2"/>
        <v>169</v>
      </c>
      <c r="B173" s="38" t="s">
        <v>248</v>
      </c>
      <c r="C173" s="38" t="s">
        <v>249</v>
      </c>
      <c r="D173" s="38" t="s">
        <v>346</v>
      </c>
      <c r="E173" s="38" t="s">
        <v>347</v>
      </c>
      <c r="F173" s="38" t="s">
        <v>348</v>
      </c>
      <c r="G173" s="84" t="s">
        <v>349</v>
      </c>
      <c r="H173" s="38" t="s">
        <v>348</v>
      </c>
      <c r="I173" s="84">
        <v>123445</v>
      </c>
      <c r="J173" s="38" t="s">
        <v>898</v>
      </c>
      <c r="K173" s="84">
        <v>123445</v>
      </c>
      <c r="L173" s="84" t="s">
        <v>350</v>
      </c>
      <c r="M173" s="38" t="s">
        <v>351</v>
      </c>
      <c r="N173" s="84">
        <v>208487</v>
      </c>
      <c r="O173" s="84" t="s">
        <v>899</v>
      </c>
      <c r="P173" s="84">
        <v>275730</v>
      </c>
      <c r="Q173" s="38" t="s">
        <v>911</v>
      </c>
      <c r="R173" s="38" t="s">
        <v>250</v>
      </c>
      <c r="S173" s="84" t="s">
        <v>956</v>
      </c>
      <c r="T173" s="84" t="s">
        <v>956</v>
      </c>
      <c r="U173" s="84" t="s">
        <v>251</v>
      </c>
      <c r="V173" s="84" t="s">
        <v>252</v>
      </c>
      <c r="W173" s="84">
        <v>0</v>
      </c>
      <c r="X173" s="38" t="s">
        <v>255</v>
      </c>
      <c r="Y173" s="84">
        <v>13988643</v>
      </c>
      <c r="Z173" s="38" t="s">
        <v>957</v>
      </c>
      <c r="AA173" s="108" t="s">
        <v>903</v>
      </c>
      <c r="AB173" s="84">
        <v>45637</v>
      </c>
      <c r="AC173" s="108" t="s">
        <v>357</v>
      </c>
      <c r="AD173" s="84">
        <v>38</v>
      </c>
      <c r="AE173" s="84" t="s">
        <v>268</v>
      </c>
      <c r="AF173" s="84" t="s">
        <v>321</v>
      </c>
      <c r="AG173" s="108" t="s">
        <v>904</v>
      </c>
      <c r="AH173" s="84" t="s">
        <v>298</v>
      </c>
      <c r="AI173" s="108" t="s">
        <v>903</v>
      </c>
      <c r="AJ173" s="84">
        <v>0</v>
      </c>
      <c r="AK173" s="84">
        <v>0</v>
      </c>
      <c r="AL173" s="108" t="s">
        <v>283</v>
      </c>
      <c r="AM173" s="84">
        <v>33394.230000000003</v>
      </c>
      <c r="AN173" s="112">
        <v>531.54999999999995</v>
      </c>
      <c r="AO173" s="112">
        <v>33925.78</v>
      </c>
      <c r="AP173" s="112">
        <v>13578.77</v>
      </c>
      <c r="AQ173" s="112">
        <v>47.99</v>
      </c>
      <c r="AR173" s="112">
        <v>13626.76</v>
      </c>
      <c r="AS173" s="112">
        <v>13578.95</v>
      </c>
      <c r="AT173" s="112">
        <v>47.99</v>
      </c>
      <c r="AU173" s="112">
        <v>13626.94</v>
      </c>
      <c r="AV173" s="84">
        <v>89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956</v>
      </c>
      <c r="BG173" s="84"/>
      <c r="BH173" s="114" t="s">
        <v>313</v>
      </c>
      <c r="BI173" s="38" t="s">
        <v>110</v>
      </c>
      <c r="BJ173" s="85">
        <v>45860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815</v>
      </c>
    </row>
    <row r="174" spans="1:70" s="113" customFormat="1" ht="15" customHeight="1" x14ac:dyDescent="0.3">
      <c r="A174" s="84">
        <f t="shared" si="2"/>
        <v>170</v>
      </c>
      <c r="B174" s="38" t="s">
        <v>248</v>
      </c>
      <c r="C174" s="38" t="s">
        <v>249</v>
      </c>
      <c r="D174" s="38" t="s">
        <v>346</v>
      </c>
      <c r="E174" s="38" t="s">
        <v>347</v>
      </c>
      <c r="F174" s="38" t="s">
        <v>348</v>
      </c>
      <c r="G174" s="84" t="s">
        <v>349</v>
      </c>
      <c r="H174" s="38" t="s">
        <v>348</v>
      </c>
      <c r="I174" s="84">
        <v>123445</v>
      </c>
      <c r="J174" s="38" t="s">
        <v>898</v>
      </c>
      <c r="K174" s="84">
        <v>123445</v>
      </c>
      <c r="L174" s="84" t="s">
        <v>350</v>
      </c>
      <c r="M174" s="38" t="s">
        <v>351</v>
      </c>
      <c r="N174" s="84">
        <v>208487</v>
      </c>
      <c r="O174" s="84" t="s">
        <v>899</v>
      </c>
      <c r="P174" s="84">
        <v>275730</v>
      </c>
      <c r="Q174" s="38" t="s">
        <v>911</v>
      </c>
      <c r="R174" s="38" t="s">
        <v>958</v>
      </c>
      <c r="S174" s="84" t="s">
        <v>956</v>
      </c>
      <c r="T174" s="84" t="s">
        <v>956</v>
      </c>
      <c r="U174" s="84" t="s">
        <v>251</v>
      </c>
      <c r="V174" s="84" t="s">
        <v>252</v>
      </c>
      <c r="W174" s="84">
        <v>0</v>
      </c>
      <c r="X174" s="38" t="s">
        <v>255</v>
      </c>
      <c r="Y174" s="84">
        <v>15997924</v>
      </c>
      <c r="Z174" s="38" t="s">
        <v>957</v>
      </c>
      <c r="AA174" s="108" t="s">
        <v>959</v>
      </c>
      <c r="AB174" s="84">
        <v>15558</v>
      </c>
      <c r="AC174" s="108" t="s">
        <v>357</v>
      </c>
      <c r="AD174" s="84">
        <v>38</v>
      </c>
      <c r="AE174" s="84" t="s">
        <v>268</v>
      </c>
      <c r="AF174" s="84" t="s">
        <v>321</v>
      </c>
      <c r="AG174" s="108" t="s">
        <v>904</v>
      </c>
      <c r="AH174" s="84" t="s">
        <v>298</v>
      </c>
      <c r="AI174" s="108" t="s">
        <v>959</v>
      </c>
      <c r="AJ174" s="84">
        <v>0</v>
      </c>
      <c r="AK174" s="84">
        <v>0</v>
      </c>
      <c r="AL174" s="108" t="s">
        <v>287</v>
      </c>
      <c r="AM174" s="84">
        <v>8414.58</v>
      </c>
      <c r="AN174" s="112">
        <v>209.76</v>
      </c>
      <c r="AO174" s="112">
        <v>8624.34</v>
      </c>
      <c r="AP174" s="112">
        <v>7922.42</v>
      </c>
      <c r="AQ174" s="112">
        <v>412.55</v>
      </c>
      <c r="AR174" s="112">
        <v>8334.9699999999993</v>
      </c>
      <c r="AS174" s="112">
        <v>7922.91</v>
      </c>
      <c r="AT174" s="112">
        <v>412.55</v>
      </c>
      <c r="AU174" s="112">
        <v>8335.4599999999991</v>
      </c>
      <c r="AV174" s="84">
        <v>89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956</v>
      </c>
      <c r="BG174" s="84"/>
      <c r="BH174" s="114" t="s">
        <v>313</v>
      </c>
      <c r="BI174" s="38" t="s">
        <v>110</v>
      </c>
      <c r="BJ174" s="85">
        <v>45860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815</v>
      </c>
    </row>
    <row r="175" spans="1:70" s="113" customFormat="1" ht="15" customHeight="1" x14ac:dyDescent="0.3">
      <c r="A175" s="84">
        <f t="shared" si="2"/>
        <v>171</v>
      </c>
      <c r="B175" s="38" t="s">
        <v>248</v>
      </c>
      <c r="C175" s="38" t="s">
        <v>249</v>
      </c>
      <c r="D175" s="38" t="s">
        <v>346</v>
      </c>
      <c r="E175" s="38" t="s">
        <v>347</v>
      </c>
      <c r="F175" s="38" t="s">
        <v>348</v>
      </c>
      <c r="G175" s="84" t="s">
        <v>349</v>
      </c>
      <c r="H175" s="38" t="s">
        <v>348</v>
      </c>
      <c r="I175" s="84">
        <v>123445</v>
      </c>
      <c r="J175" s="38" t="s">
        <v>898</v>
      </c>
      <c r="K175" s="84">
        <v>123445</v>
      </c>
      <c r="L175" s="84" t="s">
        <v>350</v>
      </c>
      <c r="M175" s="38" t="s">
        <v>351</v>
      </c>
      <c r="N175" s="84">
        <v>214971</v>
      </c>
      <c r="O175" s="84" t="s">
        <v>960</v>
      </c>
      <c r="P175" s="84">
        <v>283932</v>
      </c>
      <c r="Q175" s="38" t="s">
        <v>961</v>
      </c>
      <c r="R175" s="38" t="s">
        <v>315</v>
      </c>
      <c r="S175" s="84" t="s">
        <v>962</v>
      </c>
      <c r="T175" s="84" t="s">
        <v>962</v>
      </c>
      <c r="U175" s="84" t="s">
        <v>256</v>
      </c>
      <c r="V175" s="84" t="s">
        <v>252</v>
      </c>
      <c r="W175" s="84">
        <v>0</v>
      </c>
      <c r="X175" s="38" t="s">
        <v>253</v>
      </c>
      <c r="Y175" s="84">
        <v>31210528</v>
      </c>
      <c r="Z175" s="38" t="s">
        <v>963</v>
      </c>
      <c r="AA175" s="108" t="s">
        <v>342</v>
      </c>
      <c r="AB175" s="84">
        <v>10260</v>
      </c>
      <c r="AC175" s="108" t="s">
        <v>357</v>
      </c>
      <c r="AD175" s="84">
        <v>19</v>
      </c>
      <c r="AE175" s="84" t="s">
        <v>320</v>
      </c>
      <c r="AF175" s="84" t="s">
        <v>321</v>
      </c>
      <c r="AG175" s="108" t="s">
        <v>964</v>
      </c>
      <c r="AH175" s="84" t="s">
        <v>298</v>
      </c>
      <c r="AI175" s="108" t="s">
        <v>342</v>
      </c>
      <c r="AJ175" s="84">
        <v>650</v>
      </c>
      <c r="AK175" s="84">
        <v>650</v>
      </c>
      <c r="AL175" s="108" t="s">
        <v>283</v>
      </c>
      <c r="AM175" s="84">
        <v>6288.72</v>
      </c>
      <c r="AN175" s="112">
        <v>1220.6300000000001</v>
      </c>
      <c r="AO175" s="112">
        <v>7509.35</v>
      </c>
      <c r="AP175" s="112">
        <v>3971.28</v>
      </c>
      <c r="AQ175" s="112">
        <v>171.37</v>
      </c>
      <c r="AR175" s="112">
        <v>4142.6499999999996</v>
      </c>
      <c r="AS175" s="112">
        <v>3971.28</v>
      </c>
      <c r="AT175" s="112">
        <v>171.37</v>
      </c>
      <c r="AU175" s="112">
        <v>4142.6499999999996</v>
      </c>
      <c r="AV175" s="84">
        <v>47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962</v>
      </c>
      <c r="BG175" s="84"/>
      <c r="BH175" s="114" t="s">
        <v>313</v>
      </c>
      <c r="BI175" s="38" t="s">
        <v>110</v>
      </c>
      <c r="BJ175" s="85">
        <v>45860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815</v>
      </c>
    </row>
    <row r="176" spans="1:70" s="113" customFormat="1" ht="15" customHeight="1" x14ac:dyDescent="0.3">
      <c r="A176" s="84">
        <f t="shared" si="2"/>
        <v>172</v>
      </c>
      <c r="B176" s="38" t="s">
        <v>248</v>
      </c>
      <c r="C176" s="38" t="s">
        <v>249</v>
      </c>
      <c r="D176" s="38" t="s">
        <v>346</v>
      </c>
      <c r="E176" s="38" t="s">
        <v>347</v>
      </c>
      <c r="F176" s="38" t="s">
        <v>348</v>
      </c>
      <c r="G176" s="84" t="s">
        <v>349</v>
      </c>
      <c r="H176" s="38" t="s">
        <v>348</v>
      </c>
      <c r="I176" s="84">
        <v>123445</v>
      </c>
      <c r="J176" s="38" t="s">
        <v>898</v>
      </c>
      <c r="K176" s="84">
        <v>123445</v>
      </c>
      <c r="L176" s="84" t="s">
        <v>350</v>
      </c>
      <c r="M176" s="38" t="s">
        <v>351</v>
      </c>
      <c r="N176" s="84">
        <v>214971</v>
      </c>
      <c r="O176" s="84" t="s">
        <v>960</v>
      </c>
      <c r="P176" s="84">
        <v>283932</v>
      </c>
      <c r="Q176" s="38" t="s">
        <v>961</v>
      </c>
      <c r="R176" s="38" t="s">
        <v>258</v>
      </c>
      <c r="S176" s="84" t="s">
        <v>965</v>
      </c>
      <c r="T176" s="84" t="s">
        <v>965</v>
      </c>
      <c r="U176" s="84" t="s">
        <v>251</v>
      </c>
      <c r="V176" s="84" t="s">
        <v>252</v>
      </c>
      <c r="W176" s="84">
        <v>0</v>
      </c>
      <c r="X176" s="38" t="s">
        <v>255</v>
      </c>
      <c r="Y176" s="84">
        <v>16954632</v>
      </c>
      <c r="Z176" s="38" t="s">
        <v>966</v>
      </c>
      <c r="AA176" s="108" t="s">
        <v>967</v>
      </c>
      <c r="AB176" s="84">
        <v>51860</v>
      </c>
      <c r="AC176" s="108" t="s">
        <v>357</v>
      </c>
      <c r="AD176" s="84">
        <v>52</v>
      </c>
      <c r="AE176" s="84" t="s">
        <v>268</v>
      </c>
      <c r="AF176" s="84" t="s">
        <v>321</v>
      </c>
      <c r="AG176" s="108" t="s">
        <v>968</v>
      </c>
      <c r="AH176" s="84" t="s">
        <v>298</v>
      </c>
      <c r="AI176" s="108" t="s">
        <v>967</v>
      </c>
      <c r="AJ176" s="84">
        <v>1615</v>
      </c>
      <c r="AK176" s="84">
        <v>1615</v>
      </c>
      <c r="AL176" s="108" t="s">
        <v>283</v>
      </c>
      <c r="AM176" s="84">
        <v>29798.44</v>
      </c>
      <c r="AN176" s="112">
        <v>3180</v>
      </c>
      <c r="AO176" s="112">
        <v>32978.44</v>
      </c>
      <c r="AP176" s="112">
        <v>26324.91</v>
      </c>
      <c r="AQ176" s="112">
        <v>4808.7299999999996</v>
      </c>
      <c r="AR176" s="112">
        <v>31133.64</v>
      </c>
      <c r="AS176" s="112">
        <v>24935.56</v>
      </c>
      <c r="AT176" s="112">
        <v>4808.7299999999996</v>
      </c>
      <c r="AU176" s="112">
        <v>29744.29</v>
      </c>
      <c r="AV176" s="84">
        <v>47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965</v>
      </c>
      <c r="BG176" s="84"/>
      <c r="BH176" s="114" t="s">
        <v>313</v>
      </c>
      <c r="BI176" s="38" t="s">
        <v>110</v>
      </c>
      <c r="BJ176" s="85">
        <v>45860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815</v>
      </c>
    </row>
    <row r="177" spans="1:70" s="113" customFormat="1" ht="15" customHeight="1" x14ac:dyDescent="0.3">
      <c r="A177" s="84">
        <f t="shared" si="2"/>
        <v>173</v>
      </c>
      <c r="B177" s="38" t="s">
        <v>248</v>
      </c>
      <c r="C177" s="38" t="s">
        <v>249</v>
      </c>
      <c r="D177" s="38" t="s">
        <v>346</v>
      </c>
      <c r="E177" s="38" t="s">
        <v>347</v>
      </c>
      <c r="F177" s="38" t="s">
        <v>348</v>
      </c>
      <c r="G177" s="84" t="s">
        <v>349</v>
      </c>
      <c r="H177" s="38" t="s">
        <v>348</v>
      </c>
      <c r="I177" s="84">
        <v>123445</v>
      </c>
      <c r="J177" s="38" t="s">
        <v>898</v>
      </c>
      <c r="K177" s="84">
        <v>123445</v>
      </c>
      <c r="L177" s="84" t="s">
        <v>350</v>
      </c>
      <c r="M177" s="38" t="s">
        <v>351</v>
      </c>
      <c r="N177" s="84">
        <v>214971</v>
      </c>
      <c r="O177" s="84" t="s">
        <v>960</v>
      </c>
      <c r="P177" s="84">
        <v>283932</v>
      </c>
      <c r="Q177" s="38" t="s">
        <v>961</v>
      </c>
      <c r="R177" s="38" t="s">
        <v>250</v>
      </c>
      <c r="S177" s="84" t="s">
        <v>969</v>
      </c>
      <c r="T177" s="84" t="s">
        <v>969</v>
      </c>
      <c r="U177" s="84" t="s">
        <v>256</v>
      </c>
      <c r="V177" s="84" t="s">
        <v>252</v>
      </c>
      <c r="W177" s="84">
        <v>0</v>
      </c>
      <c r="X177" s="38" t="s">
        <v>260</v>
      </c>
      <c r="Y177" s="84">
        <v>16153740</v>
      </c>
      <c r="Z177" s="38" t="s">
        <v>970</v>
      </c>
      <c r="AA177" s="108" t="s">
        <v>971</v>
      </c>
      <c r="AB177" s="84">
        <v>51860</v>
      </c>
      <c r="AC177" s="108" t="s">
        <v>357</v>
      </c>
      <c r="AD177" s="84">
        <v>38</v>
      </c>
      <c r="AE177" s="84" t="s">
        <v>320</v>
      </c>
      <c r="AF177" s="84" t="s">
        <v>304</v>
      </c>
      <c r="AG177" s="108" t="s">
        <v>964</v>
      </c>
      <c r="AH177" s="84" t="s">
        <v>270</v>
      </c>
      <c r="AI177" s="108" t="s">
        <v>971</v>
      </c>
      <c r="AJ177" s="84">
        <v>0</v>
      </c>
      <c r="AK177" s="84">
        <v>0</v>
      </c>
      <c r="AL177" s="108" t="s">
        <v>283</v>
      </c>
      <c r="AM177" s="84">
        <v>36665.79</v>
      </c>
      <c r="AN177" s="112">
        <v>1588.61</v>
      </c>
      <c r="AO177" s="112">
        <v>38254.400000000001</v>
      </c>
      <c r="AP177" s="112">
        <v>17954.21</v>
      </c>
      <c r="AQ177" s="112">
        <v>0</v>
      </c>
      <c r="AR177" s="112">
        <v>17954.21</v>
      </c>
      <c r="AS177" s="112">
        <v>17954.68</v>
      </c>
      <c r="AT177" s="112">
        <v>0</v>
      </c>
      <c r="AU177" s="112">
        <v>17954.68</v>
      </c>
      <c r="AV177" s="84">
        <v>94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969</v>
      </c>
      <c r="BG177" s="84"/>
      <c r="BH177" s="114" t="s">
        <v>313</v>
      </c>
      <c r="BI177" s="38" t="s">
        <v>110</v>
      </c>
      <c r="BJ177" s="85">
        <v>45860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815</v>
      </c>
    </row>
    <row r="178" spans="1:70" s="113" customFormat="1" ht="15" customHeight="1" x14ac:dyDescent="0.3">
      <c r="A178" s="84">
        <f t="shared" si="2"/>
        <v>174</v>
      </c>
      <c r="B178" s="38" t="s">
        <v>248</v>
      </c>
      <c r="C178" s="38" t="s">
        <v>249</v>
      </c>
      <c r="D178" s="38" t="s">
        <v>346</v>
      </c>
      <c r="E178" s="38" t="s">
        <v>347</v>
      </c>
      <c r="F178" s="38" t="s">
        <v>348</v>
      </c>
      <c r="G178" s="84" t="s">
        <v>349</v>
      </c>
      <c r="H178" s="38" t="s">
        <v>348</v>
      </c>
      <c r="I178" s="84">
        <v>123445</v>
      </c>
      <c r="J178" s="38" t="s">
        <v>898</v>
      </c>
      <c r="K178" s="84">
        <v>123445</v>
      </c>
      <c r="L178" s="84" t="s">
        <v>350</v>
      </c>
      <c r="M178" s="38" t="s">
        <v>351</v>
      </c>
      <c r="N178" s="84">
        <v>214971</v>
      </c>
      <c r="O178" s="84" t="s">
        <v>960</v>
      </c>
      <c r="P178" s="84">
        <v>283932</v>
      </c>
      <c r="Q178" s="38" t="s">
        <v>961</v>
      </c>
      <c r="R178" s="38" t="s">
        <v>250</v>
      </c>
      <c r="S178" s="84" t="s">
        <v>972</v>
      </c>
      <c r="T178" s="84" t="s">
        <v>972</v>
      </c>
      <c r="U178" s="84" t="s">
        <v>256</v>
      </c>
      <c r="V178" s="84" t="s">
        <v>252</v>
      </c>
      <c r="W178" s="84">
        <v>0</v>
      </c>
      <c r="X178" s="38" t="s">
        <v>255</v>
      </c>
      <c r="Y178" s="84">
        <v>16194744</v>
      </c>
      <c r="Z178" s="38" t="s">
        <v>973</v>
      </c>
      <c r="AA178" s="108" t="s">
        <v>971</v>
      </c>
      <c r="AB178" s="84">
        <v>51860</v>
      </c>
      <c r="AC178" s="108" t="s">
        <v>357</v>
      </c>
      <c r="AD178" s="84">
        <v>38</v>
      </c>
      <c r="AE178" s="84" t="s">
        <v>268</v>
      </c>
      <c r="AF178" s="84" t="s">
        <v>321</v>
      </c>
      <c r="AG178" s="108" t="s">
        <v>964</v>
      </c>
      <c r="AH178" s="84" t="s">
        <v>298</v>
      </c>
      <c r="AI178" s="108" t="s">
        <v>971</v>
      </c>
      <c r="AJ178" s="84">
        <v>0</v>
      </c>
      <c r="AK178" s="84">
        <v>0</v>
      </c>
      <c r="AL178" s="108" t="s">
        <v>283</v>
      </c>
      <c r="AM178" s="84">
        <v>28162.94</v>
      </c>
      <c r="AN178" s="112">
        <v>893.34</v>
      </c>
      <c r="AO178" s="112">
        <v>29056.28</v>
      </c>
      <c r="AP178" s="112">
        <v>25457.06</v>
      </c>
      <c r="AQ178" s="112">
        <v>1239.1500000000001</v>
      </c>
      <c r="AR178" s="112">
        <v>26696.21</v>
      </c>
      <c r="AS178" s="112">
        <v>25457.53</v>
      </c>
      <c r="AT178" s="112">
        <v>1239.1500000000001</v>
      </c>
      <c r="AU178" s="112">
        <v>26696.68</v>
      </c>
      <c r="AV178" s="84">
        <v>90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972</v>
      </c>
      <c r="BG178" s="84"/>
      <c r="BH178" s="114" t="s">
        <v>313</v>
      </c>
      <c r="BI178" s="38" t="s">
        <v>110</v>
      </c>
      <c r="BJ178" s="85">
        <v>45860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815</v>
      </c>
    </row>
    <row r="179" spans="1:70" s="113" customFormat="1" ht="15" customHeight="1" x14ac:dyDescent="0.3">
      <c r="A179" s="84">
        <f t="shared" si="2"/>
        <v>175</v>
      </c>
      <c r="B179" s="38" t="s">
        <v>248</v>
      </c>
      <c r="C179" s="38" t="s">
        <v>249</v>
      </c>
      <c r="D179" s="38" t="s">
        <v>346</v>
      </c>
      <c r="E179" s="38" t="s">
        <v>347</v>
      </c>
      <c r="F179" s="38" t="s">
        <v>348</v>
      </c>
      <c r="G179" s="84" t="s">
        <v>349</v>
      </c>
      <c r="H179" s="38" t="s">
        <v>348</v>
      </c>
      <c r="I179" s="84">
        <v>123445</v>
      </c>
      <c r="J179" s="38" t="s">
        <v>898</v>
      </c>
      <c r="K179" s="84">
        <v>123445</v>
      </c>
      <c r="L179" s="84" t="s">
        <v>350</v>
      </c>
      <c r="M179" s="38" t="s">
        <v>351</v>
      </c>
      <c r="N179" s="84">
        <v>214971</v>
      </c>
      <c r="O179" s="84" t="s">
        <v>960</v>
      </c>
      <c r="P179" s="84">
        <v>283932</v>
      </c>
      <c r="Q179" s="38" t="s">
        <v>961</v>
      </c>
      <c r="R179" s="38" t="s">
        <v>254</v>
      </c>
      <c r="S179" s="84" t="s">
        <v>974</v>
      </c>
      <c r="T179" s="84" t="s">
        <v>974</v>
      </c>
      <c r="U179" s="84" t="s">
        <v>261</v>
      </c>
      <c r="V179" s="84" t="s">
        <v>252</v>
      </c>
      <c r="W179" s="84">
        <v>0</v>
      </c>
      <c r="X179" s="38" t="s">
        <v>253</v>
      </c>
      <c r="Y179" s="84">
        <v>358073078</v>
      </c>
      <c r="Z179" s="38" t="s">
        <v>975</v>
      </c>
      <c r="AA179" s="108" t="s">
        <v>366</v>
      </c>
      <c r="AB179" s="84">
        <v>80000</v>
      </c>
      <c r="AC179" s="108" t="s">
        <v>357</v>
      </c>
      <c r="AD179" s="84">
        <v>24</v>
      </c>
      <c r="AE179" s="84" t="s">
        <v>976</v>
      </c>
      <c r="AF179" s="84"/>
      <c r="AG179" s="108" t="s">
        <v>977</v>
      </c>
      <c r="AH179" s="84"/>
      <c r="AI179" s="108" t="s">
        <v>978</v>
      </c>
      <c r="AJ179" s="84">
        <v>4060</v>
      </c>
      <c r="AK179" s="84">
        <v>4060</v>
      </c>
      <c r="AL179" s="108" t="s">
        <v>674</v>
      </c>
      <c r="AM179" s="84">
        <v>25918.71</v>
      </c>
      <c r="AN179" s="112">
        <v>10621.29</v>
      </c>
      <c r="AO179" s="112">
        <v>36540</v>
      </c>
      <c r="AP179" s="112">
        <v>54081.29</v>
      </c>
      <c r="AQ179" s="112">
        <v>7559.71</v>
      </c>
      <c r="AR179" s="112">
        <v>61641</v>
      </c>
      <c r="AS179" s="112">
        <v>0</v>
      </c>
      <c r="AT179" s="112">
        <v>0</v>
      </c>
      <c r="AU179" s="112">
        <v>0</v>
      </c>
      <c r="AV179" s="84">
        <v>9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974</v>
      </c>
      <c r="BG179" s="84"/>
      <c r="BH179" s="114" t="s">
        <v>313</v>
      </c>
      <c r="BI179" s="38" t="s">
        <v>110</v>
      </c>
      <c r="BJ179" s="85">
        <v>45860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815</v>
      </c>
    </row>
    <row r="180" spans="1:70" s="113" customFormat="1" ht="15" customHeight="1" x14ac:dyDescent="0.3">
      <c r="A180" s="84">
        <f t="shared" si="2"/>
        <v>176</v>
      </c>
      <c r="B180" s="38" t="s">
        <v>248</v>
      </c>
      <c r="C180" s="38" t="s">
        <v>249</v>
      </c>
      <c r="D180" s="38" t="s">
        <v>346</v>
      </c>
      <c r="E180" s="38" t="s">
        <v>347</v>
      </c>
      <c r="F180" s="38" t="s">
        <v>348</v>
      </c>
      <c r="G180" s="84" t="s">
        <v>349</v>
      </c>
      <c r="H180" s="38" t="s">
        <v>348</v>
      </c>
      <c r="I180" s="84">
        <v>123445</v>
      </c>
      <c r="J180" s="38" t="s">
        <v>898</v>
      </c>
      <c r="K180" s="84">
        <v>123445</v>
      </c>
      <c r="L180" s="84" t="s">
        <v>350</v>
      </c>
      <c r="M180" s="38" t="s">
        <v>351</v>
      </c>
      <c r="N180" s="84">
        <v>214971</v>
      </c>
      <c r="O180" s="84" t="s">
        <v>960</v>
      </c>
      <c r="P180" s="84">
        <v>283932</v>
      </c>
      <c r="Q180" s="38" t="s">
        <v>961</v>
      </c>
      <c r="R180" s="38" t="s">
        <v>250</v>
      </c>
      <c r="S180" s="84" t="s">
        <v>979</v>
      </c>
      <c r="T180" s="84" t="s">
        <v>979</v>
      </c>
      <c r="U180" s="84" t="s">
        <v>251</v>
      </c>
      <c r="V180" s="84" t="s">
        <v>252</v>
      </c>
      <c r="W180" s="84">
        <v>0</v>
      </c>
      <c r="X180" s="38" t="s">
        <v>367</v>
      </c>
      <c r="Y180" s="84">
        <v>16207969</v>
      </c>
      <c r="Z180" s="38" t="s">
        <v>980</v>
      </c>
      <c r="AA180" s="108" t="s">
        <v>971</v>
      </c>
      <c r="AB180" s="84">
        <v>51860</v>
      </c>
      <c r="AC180" s="108" t="s">
        <v>357</v>
      </c>
      <c r="AD180" s="84">
        <v>38</v>
      </c>
      <c r="AE180" s="84" t="s">
        <v>275</v>
      </c>
      <c r="AF180" s="84" t="s">
        <v>269</v>
      </c>
      <c r="AG180" s="108" t="s">
        <v>964</v>
      </c>
      <c r="AH180" s="84" t="s">
        <v>270</v>
      </c>
      <c r="AI180" s="108" t="s">
        <v>971</v>
      </c>
      <c r="AJ180" s="84">
        <v>0</v>
      </c>
      <c r="AK180" s="84">
        <v>0</v>
      </c>
      <c r="AL180" s="108" t="s">
        <v>283</v>
      </c>
      <c r="AM180" s="84">
        <v>26568.51</v>
      </c>
      <c r="AN180" s="112">
        <v>893.34</v>
      </c>
      <c r="AO180" s="112">
        <v>27461.85</v>
      </c>
      <c r="AP180" s="112">
        <v>28051.49</v>
      </c>
      <c r="AQ180" s="112">
        <v>1475.72</v>
      </c>
      <c r="AR180" s="112">
        <v>29527.21</v>
      </c>
      <c r="AS180" s="112">
        <v>28051.96</v>
      </c>
      <c r="AT180" s="112">
        <v>1475.72</v>
      </c>
      <c r="AU180" s="112">
        <v>29527.68</v>
      </c>
      <c r="AV180" s="84">
        <v>90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979</v>
      </c>
      <c r="BG180" s="84"/>
      <c r="BH180" s="114" t="s">
        <v>313</v>
      </c>
      <c r="BI180" s="38" t="s">
        <v>110</v>
      </c>
      <c r="BJ180" s="85">
        <v>45861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815</v>
      </c>
    </row>
    <row r="181" spans="1:70" s="113" customFormat="1" ht="15" customHeight="1" x14ac:dyDescent="0.3">
      <c r="A181" s="84">
        <f t="shared" si="2"/>
        <v>177</v>
      </c>
      <c r="B181" s="38" t="s">
        <v>248</v>
      </c>
      <c r="C181" s="38" t="s">
        <v>249</v>
      </c>
      <c r="D181" s="38" t="s">
        <v>346</v>
      </c>
      <c r="E181" s="38" t="s">
        <v>347</v>
      </c>
      <c r="F181" s="38" t="s">
        <v>348</v>
      </c>
      <c r="G181" s="84" t="s">
        <v>349</v>
      </c>
      <c r="H181" s="38" t="s">
        <v>348</v>
      </c>
      <c r="I181" s="84">
        <v>123445</v>
      </c>
      <c r="J181" s="38" t="s">
        <v>898</v>
      </c>
      <c r="K181" s="84">
        <v>123445</v>
      </c>
      <c r="L181" s="84" t="s">
        <v>350</v>
      </c>
      <c r="M181" s="38" t="s">
        <v>351</v>
      </c>
      <c r="N181" s="84">
        <v>208741</v>
      </c>
      <c r="O181" s="84" t="s">
        <v>981</v>
      </c>
      <c r="P181" s="84">
        <v>276022</v>
      </c>
      <c r="Q181" s="38" t="s">
        <v>982</v>
      </c>
      <c r="R181" s="38" t="s">
        <v>254</v>
      </c>
      <c r="S181" s="84" t="s">
        <v>983</v>
      </c>
      <c r="T181" s="84" t="s">
        <v>983</v>
      </c>
      <c r="U181" s="84" t="s">
        <v>261</v>
      </c>
      <c r="V181" s="84" t="s">
        <v>252</v>
      </c>
      <c r="W181" s="84">
        <v>541</v>
      </c>
      <c r="X181" s="38" t="s">
        <v>921</v>
      </c>
      <c r="Y181" s="84">
        <v>349589233</v>
      </c>
      <c r="Z181" s="38" t="s">
        <v>984</v>
      </c>
      <c r="AA181" s="108" t="s">
        <v>985</v>
      </c>
      <c r="AB181" s="84">
        <v>83704</v>
      </c>
      <c r="AC181" s="108" t="s">
        <v>357</v>
      </c>
      <c r="AD181" s="84">
        <v>24</v>
      </c>
      <c r="AE181" s="84" t="s">
        <v>320</v>
      </c>
      <c r="AF181" s="84" t="s">
        <v>304</v>
      </c>
      <c r="AG181" s="108" t="s">
        <v>986</v>
      </c>
      <c r="AH181" s="84" t="s">
        <v>270</v>
      </c>
      <c r="AI181" s="108" t="s">
        <v>987</v>
      </c>
      <c r="AJ181" s="84">
        <v>4515</v>
      </c>
      <c r="AK181" s="84">
        <v>4500</v>
      </c>
      <c r="AL181" s="108" t="s">
        <v>988</v>
      </c>
      <c r="AM181" s="84">
        <v>26250.35</v>
      </c>
      <c r="AN181" s="112">
        <v>14264.65</v>
      </c>
      <c r="AO181" s="112">
        <v>40515</v>
      </c>
      <c r="AP181" s="112">
        <v>57453.65</v>
      </c>
      <c r="AQ181" s="112">
        <v>10046.35</v>
      </c>
      <c r="AR181" s="112">
        <v>67500</v>
      </c>
      <c r="AS181" s="112">
        <v>57453.65</v>
      </c>
      <c r="AT181" s="112">
        <v>10046.35</v>
      </c>
      <c r="AU181" s="112">
        <v>67500</v>
      </c>
      <c r="AV181" s="84">
        <v>32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983</v>
      </c>
      <c r="BG181" s="84"/>
      <c r="BH181" s="114" t="s">
        <v>313</v>
      </c>
      <c r="BI181" s="38" t="s">
        <v>110</v>
      </c>
      <c r="BJ181" s="85">
        <v>45861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815</v>
      </c>
    </row>
    <row r="182" spans="1:70" s="113" customFormat="1" ht="15" customHeight="1" x14ac:dyDescent="0.3">
      <c r="A182" s="84">
        <f t="shared" si="2"/>
        <v>178</v>
      </c>
      <c r="B182" s="38" t="s">
        <v>248</v>
      </c>
      <c r="C182" s="38" t="s">
        <v>249</v>
      </c>
      <c r="D182" s="38" t="s">
        <v>346</v>
      </c>
      <c r="E182" s="38" t="s">
        <v>347</v>
      </c>
      <c r="F182" s="38" t="s">
        <v>348</v>
      </c>
      <c r="G182" s="84" t="s">
        <v>349</v>
      </c>
      <c r="H182" s="38" t="s">
        <v>348</v>
      </c>
      <c r="I182" s="84">
        <v>123445</v>
      </c>
      <c r="J182" s="38" t="s">
        <v>898</v>
      </c>
      <c r="K182" s="84">
        <v>123445</v>
      </c>
      <c r="L182" s="84" t="s">
        <v>350</v>
      </c>
      <c r="M182" s="38" t="s">
        <v>351</v>
      </c>
      <c r="N182" s="84">
        <v>208741</v>
      </c>
      <c r="O182" s="84" t="s">
        <v>981</v>
      </c>
      <c r="P182" s="84">
        <v>276022</v>
      </c>
      <c r="Q182" s="38" t="s">
        <v>982</v>
      </c>
      <c r="R182" s="38" t="s">
        <v>326</v>
      </c>
      <c r="S182" s="84" t="s">
        <v>989</v>
      </c>
      <c r="T182" s="84" t="s">
        <v>989</v>
      </c>
      <c r="U182" s="84" t="s">
        <v>251</v>
      </c>
      <c r="V182" s="84" t="s">
        <v>252</v>
      </c>
      <c r="W182" s="84">
        <v>0</v>
      </c>
      <c r="X182" s="38" t="s">
        <v>255</v>
      </c>
      <c r="Y182" s="84">
        <v>23435373</v>
      </c>
      <c r="Z182" s="38" t="s">
        <v>990</v>
      </c>
      <c r="AA182" s="108" t="s">
        <v>991</v>
      </c>
      <c r="AB182" s="84">
        <v>51860</v>
      </c>
      <c r="AC182" s="108" t="s">
        <v>357</v>
      </c>
      <c r="AD182" s="84">
        <v>18</v>
      </c>
      <c r="AE182" s="84" t="s">
        <v>361</v>
      </c>
      <c r="AF182" s="84" t="s">
        <v>321</v>
      </c>
      <c r="AG182" s="108" t="s">
        <v>992</v>
      </c>
      <c r="AH182" s="84" t="s">
        <v>298</v>
      </c>
      <c r="AI182" s="108" t="s">
        <v>991</v>
      </c>
      <c r="AJ182" s="84">
        <v>3400</v>
      </c>
      <c r="AK182" s="84">
        <v>3400</v>
      </c>
      <c r="AL182" s="108" t="s">
        <v>358</v>
      </c>
      <c r="AM182" s="84">
        <v>30440.65</v>
      </c>
      <c r="AN182" s="112">
        <v>1749.26</v>
      </c>
      <c r="AO182" s="112">
        <v>32189.91</v>
      </c>
      <c r="AP182" s="112">
        <v>21506.99</v>
      </c>
      <c r="AQ182" s="112">
        <v>1136.81</v>
      </c>
      <c r="AR182" s="112">
        <v>22643.8</v>
      </c>
      <c r="AS182" s="112">
        <v>21507.35</v>
      </c>
      <c r="AT182" s="112">
        <v>1136.81</v>
      </c>
      <c r="AU182" s="112">
        <v>22644.16</v>
      </c>
      <c r="AV182" s="84">
        <v>47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989</v>
      </c>
      <c r="BG182" s="84"/>
      <c r="BH182" s="114" t="s">
        <v>313</v>
      </c>
      <c r="BI182" s="38" t="s">
        <v>110</v>
      </c>
      <c r="BJ182" s="85">
        <v>45861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815</v>
      </c>
    </row>
    <row r="183" spans="1:70" s="113" customFormat="1" ht="15" customHeight="1" x14ac:dyDescent="0.3">
      <c r="A183" s="84">
        <f t="shared" si="2"/>
        <v>179</v>
      </c>
      <c r="B183" s="38" t="s">
        <v>248</v>
      </c>
      <c r="C183" s="38" t="s">
        <v>249</v>
      </c>
      <c r="D183" s="38" t="s">
        <v>346</v>
      </c>
      <c r="E183" s="38" t="s">
        <v>347</v>
      </c>
      <c r="F183" s="38" t="s">
        <v>348</v>
      </c>
      <c r="G183" s="84" t="s">
        <v>349</v>
      </c>
      <c r="H183" s="38" t="s">
        <v>348</v>
      </c>
      <c r="I183" s="84">
        <v>123445</v>
      </c>
      <c r="J183" s="38" t="s">
        <v>898</v>
      </c>
      <c r="K183" s="84">
        <v>123445</v>
      </c>
      <c r="L183" s="84" t="s">
        <v>350</v>
      </c>
      <c r="M183" s="38" t="s">
        <v>351</v>
      </c>
      <c r="N183" s="84">
        <v>208741</v>
      </c>
      <c r="O183" s="84" t="s">
        <v>981</v>
      </c>
      <c r="P183" s="84">
        <v>276022</v>
      </c>
      <c r="Q183" s="38" t="s">
        <v>982</v>
      </c>
      <c r="R183" s="38" t="s">
        <v>258</v>
      </c>
      <c r="S183" s="84" t="s">
        <v>993</v>
      </c>
      <c r="T183" s="84" t="s">
        <v>993</v>
      </c>
      <c r="U183" s="84" t="s">
        <v>261</v>
      </c>
      <c r="V183" s="84" t="s">
        <v>252</v>
      </c>
      <c r="W183" s="84">
        <v>0</v>
      </c>
      <c r="X183" s="38" t="s">
        <v>255</v>
      </c>
      <c r="Y183" s="84">
        <v>14026526</v>
      </c>
      <c r="Z183" s="38" t="s">
        <v>994</v>
      </c>
      <c r="AA183" s="108" t="s">
        <v>995</v>
      </c>
      <c r="AB183" s="84">
        <v>46674</v>
      </c>
      <c r="AC183" s="108" t="s">
        <v>357</v>
      </c>
      <c r="AD183" s="84">
        <v>38</v>
      </c>
      <c r="AE183" s="84" t="s">
        <v>288</v>
      </c>
      <c r="AF183" s="84" t="s">
        <v>294</v>
      </c>
      <c r="AG183" s="108" t="s">
        <v>996</v>
      </c>
      <c r="AH183" s="84" t="s">
        <v>270</v>
      </c>
      <c r="AI183" s="108" t="s">
        <v>995</v>
      </c>
      <c r="AJ183" s="84">
        <v>0</v>
      </c>
      <c r="AK183" s="84">
        <v>0</v>
      </c>
      <c r="AL183" s="108" t="s">
        <v>283</v>
      </c>
      <c r="AM183" s="84">
        <v>46315.58</v>
      </c>
      <c r="AN183" s="112">
        <v>15.29</v>
      </c>
      <c r="AO183" s="112">
        <v>46330.87</v>
      </c>
      <c r="AP183" s="112">
        <v>424.17</v>
      </c>
      <c r="AQ183" s="112">
        <v>0</v>
      </c>
      <c r="AR183" s="112">
        <v>424.17</v>
      </c>
      <c r="AS183" s="112">
        <v>424.17</v>
      </c>
      <c r="AT183" s="112">
        <v>0</v>
      </c>
      <c r="AU183" s="112">
        <v>424.17</v>
      </c>
      <c r="AV183" s="84">
        <v>43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993</v>
      </c>
      <c r="BG183" s="84"/>
      <c r="BH183" s="114" t="s">
        <v>313</v>
      </c>
      <c r="BI183" s="38" t="s">
        <v>110</v>
      </c>
      <c r="BJ183" s="85">
        <v>45861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815</v>
      </c>
    </row>
    <row r="184" spans="1:70" s="113" customFormat="1" ht="15" customHeight="1" x14ac:dyDescent="0.3">
      <c r="A184" s="84">
        <f t="shared" si="2"/>
        <v>180</v>
      </c>
      <c r="B184" s="38" t="s">
        <v>248</v>
      </c>
      <c r="C184" s="38" t="s">
        <v>249</v>
      </c>
      <c r="D184" s="38" t="s">
        <v>346</v>
      </c>
      <c r="E184" s="38" t="s">
        <v>347</v>
      </c>
      <c r="F184" s="38" t="s">
        <v>348</v>
      </c>
      <c r="G184" s="84" t="s">
        <v>349</v>
      </c>
      <c r="H184" s="38" t="s">
        <v>348</v>
      </c>
      <c r="I184" s="84">
        <v>123445</v>
      </c>
      <c r="J184" s="38" t="s">
        <v>898</v>
      </c>
      <c r="K184" s="84">
        <v>123445</v>
      </c>
      <c r="L184" s="84" t="s">
        <v>350</v>
      </c>
      <c r="M184" s="38" t="s">
        <v>351</v>
      </c>
      <c r="N184" s="84">
        <v>208741</v>
      </c>
      <c r="O184" s="84" t="s">
        <v>981</v>
      </c>
      <c r="P184" s="84">
        <v>276022</v>
      </c>
      <c r="Q184" s="38" t="s">
        <v>982</v>
      </c>
      <c r="R184" s="38" t="s">
        <v>326</v>
      </c>
      <c r="S184" s="84" t="s">
        <v>997</v>
      </c>
      <c r="T184" s="84" t="s">
        <v>997</v>
      </c>
      <c r="U184" s="84" t="s">
        <v>261</v>
      </c>
      <c r="V184" s="84" t="s">
        <v>252</v>
      </c>
      <c r="W184" s="84">
        <v>0</v>
      </c>
      <c r="X184" s="38" t="s">
        <v>253</v>
      </c>
      <c r="Y184" s="84">
        <v>31158275</v>
      </c>
      <c r="Z184" s="38" t="s">
        <v>998</v>
      </c>
      <c r="AA184" s="108" t="s">
        <v>999</v>
      </c>
      <c r="AB184" s="84">
        <v>72443</v>
      </c>
      <c r="AC184" s="108" t="s">
        <v>357</v>
      </c>
      <c r="AD184" s="84">
        <v>30</v>
      </c>
      <c r="AE184" s="84" t="s">
        <v>288</v>
      </c>
      <c r="AF184" s="84" t="s">
        <v>304</v>
      </c>
      <c r="AG184" s="108" t="s">
        <v>552</v>
      </c>
      <c r="AH184" s="84" t="s">
        <v>270</v>
      </c>
      <c r="AI184" s="108" t="s">
        <v>999</v>
      </c>
      <c r="AJ184" s="84">
        <v>3150</v>
      </c>
      <c r="AK184" s="84">
        <v>3150</v>
      </c>
      <c r="AL184" s="108" t="s">
        <v>283</v>
      </c>
      <c r="AM184" s="84">
        <v>63433.29</v>
      </c>
      <c r="AN184" s="112">
        <v>15425.36</v>
      </c>
      <c r="AO184" s="112">
        <v>78858.649999999994</v>
      </c>
      <c r="AP184" s="112">
        <v>9009.7099999999991</v>
      </c>
      <c r="AQ184" s="112">
        <v>176.64</v>
      </c>
      <c r="AR184" s="112">
        <v>9186.35</v>
      </c>
      <c r="AS184" s="112">
        <v>9009.7099999999991</v>
      </c>
      <c r="AT184" s="112">
        <v>176.64</v>
      </c>
      <c r="AU184" s="112">
        <v>9186.35</v>
      </c>
      <c r="AV184" s="84">
        <v>47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997</v>
      </c>
      <c r="BG184" s="84"/>
      <c r="BH184" s="114" t="s">
        <v>313</v>
      </c>
      <c r="BI184" s="38" t="s">
        <v>110</v>
      </c>
      <c r="BJ184" s="85">
        <v>45861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815</v>
      </c>
    </row>
    <row r="185" spans="1:70" s="113" customFormat="1" ht="15" customHeight="1" x14ac:dyDescent="0.3">
      <c r="A185" s="84">
        <f t="shared" si="2"/>
        <v>181</v>
      </c>
      <c r="B185" s="38" t="s">
        <v>248</v>
      </c>
      <c r="C185" s="38" t="s">
        <v>249</v>
      </c>
      <c r="D185" s="38" t="s">
        <v>346</v>
      </c>
      <c r="E185" s="38" t="s">
        <v>347</v>
      </c>
      <c r="F185" s="38" t="s">
        <v>348</v>
      </c>
      <c r="G185" s="84" t="s">
        <v>349</v>
      </c>
      <c r="H185" s="38" t="s">
        <v>348</v>
      </c>
      <c r="I185" s="84">
        <v>123445</v>
      </c>
      <c r="J185" s="38" t="s">
        <v>898</v>
      </c>
      <c r="K185" s="84">
        <v>123445</v>
      </c>
      <c r="L185" s="84" t="s">
        <v>350</v>
      </c>
      <c r="M185" s="38" t="s">
        <v>351</v>
      </c>
      <c r="N185" s="84">
        <v>208741</v>
      </c>
      <c r="O185" s="84" t="s">
        <v>981</v>
      </c>
      <c r="P185" s="84">
        <v>276022</v>
      </c>
      <c r="Q185" s="38" t="s">
        <v>982</v>
      </c>
      <c r="R185" s="38" t="s">
        <v>254</v>
      </c>
      <c r="S185" s="84" t="s">
        <v>1000</v>
      </c>
      <c r="T185" s="84" t="s">
        <v>1000</v>
      </c>
      <c r="U185" s="84" t="s">
        <v>261</v>
      </c>
      <c r="V185" s="84" t="s">
        <v>252</v>
      </c>
      <c r="W185" s="84">
        <v>541</v>
      </c>
      <c r="X185" s="38" t="s">
        <v>253</v>
      </c>
      <c r="Y185" s="84">
        <v>351425755</v>
      </c>
      <c r="Z185" s="38" t="s">
        <v>1001</v>
      </c>
      <c r="AA185" s="108" t="s">
        <v>1002</v>
      </c>
      <c r="AB185" s="84">
        <v>42000</v>
      </c>
      <c r="AC185" s="108" t="s">
        <v>357</v>
      </c>
      <c r="AD185" s="84">
        <v>24</v>
      </c>
      <c r="AE185" s="84" t="s">
        <v>286</v>
      </c>
      <c r="AF185" s="84" t="s">
        <v>291</v>
      </c>
      <c r="AG185" s="108" t="s">
        <v>1003</v>
      </c>
      <c r="AH185" s="84" t="s">
        <v>292</v>
      </c>
      <c r="AI185" s="108" t="s">
        <v>1004</v>
      </c>
      <c r="AJ185" s="84">
        <v>2250</v>
      </c>
      <c r="AK185" s="84">
        <v>2250</v>
      </c>
      <c r="AL185" s="108" t="s">
        <v>1005</v>
      </c>
      <c r="AM185" s="84">
        <v>27090.29</v>
      </c>
      <c r="AN185" s="112">
        <v>11159.71</v>
      </c>
      <c r="AO185" s="112">
        <v>38250</v>
      </c>
      <c r="AP185" s="112">
        <v>14909.71</v>
      </c>
      <c r="AQ185" s="112">
        <v>1296.29</v>
      </c>
      <c r="AR185" s="112">
        <v>16206</v>
      </c>
      <c r="AS185" s="112">
        <v>14909.71</v>
      </c>
      <c r="AT185" s="112">
        <v>1296.29</v>
      </c>
      <c r="AU185" s="112">
        <v>16206</v>
      </c>
      <c r="AV185" s="84">
        <v>27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1000</v>
      </c>
      <c r="BG185" s="84"/>
      <c r="BH185" s="114" t="s">
        <v>313</v>
      </c>
      <c r="BI185" s="38" t="s">
        <v>110</v>
      </c>
      <c r="BJ185" s="85">
        <v>45861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245</v>
      </c>
      <c r="BP185" s="84">
        <v>2250</v>
      </c>
      <c r="BQ185" s="117" t="s">
        <v>202</v>
      </c>
      <c r="BR185" s="118" t="s">
        <v>1205</v>
      </c>
    </row>
    <row r="186" spans="1:70" s="113" customFormat="1" ht="15" customHeight="1" x14ac:dyDescent="0.3">
      <c r="A186" s="84">
        <f t="shared" si="2"/>
        <v>182</v>
      </c>
      <c r="B186" s="38" t="s">
        <v>248</v>
      </c>
      <c r="C186" s="38" t="s">
        <v>249</v>
      </c>
      <c r="D186" s="38" t="s">
        <v>346</v>
      </c>
      <c r="E186" s="38" t="s">
        <v>347</v>
      </c>
      <c r="F186" s="38" t="s">
        <v>348</v>
      </c>
      <c r="G186" s="84" t="s">
        <v>349</v>
      </c>
      <c r="H186" s="38" t="s">
        <v>348</v>
      </c>
      <c r="I186" s="84">
        <v>123445</v>
      </c>
      <c r="J186" s="38" t="s">
        <v>898</v>
      </c>
      <c r="K186" s="84">
        <v>123445</v>
      </c>
      <c r="L186" s="84" t="s">
        <v>350</v>
      </c>
      <c r="M186" s="38" t="s">
        <v>351</v>
      </c>
      <c r="N186" s="84">
        <v>208741</v>
      </c>
      <c r="O186" s="84" t="s">
        <v>981</v>
      </c>
      <c r="P186" s="84">
        <v>276022</v>
      </c>
      <c r="Q186" s="38" t="s">
        <v>982</v>
      </c>
      <c r="R186" s="38" t="s">
        <v>263</v>
      </c>
      <c r="S186" s="84" t="s">
        <v>1000</v>
      </c>
      <c r="T186" s="84" t="s">
        <v>1000</v>
      </c>
      <c r="U186" s="84" t="s">
        <v>261</v>
      </c>
      <c r="V186" s="84" t="s">
        <v>252</v>
      </c>
      <c r="W186" s="84">
        <v>0</v>
      </c>
      <c r="X186" s="38" t="s">
        <v>253</v>
      </c>
      <c r="Y186" s="84">
        <v>357166580</v>
      </c>
      <c r="Z186" s="38" t="s">
        <v>1001</v>
      </c>
      <c r="AA186" s="108" t="s">
        <v>604</v>
      </c>
      <c r="AB186" s="84">
        <v>40000</v>
      </c>
      <c r="AC186" s="108" t="s">
        <v>357</v>
      </c>
      <c r="AD186" s="84">
        <v>18</v>
      </c>
      <c r="AE186" s="84" t="s">
        <v>278</v>
      </c>
      <c r="AF186" s="84" t="s">
        <v>291</v>
      </c>
      <c r="AG186" s="108" t="s">
        <v>1003</v>
      </c>
      <c r="AH186" s="84" t="s">
        <v>292</v>
      </c>
      <c r="AI186" s="108" t="s">
        <v>732</v>
      </c>
      <c r="AJ186" s="84">
        <v>2690</v>
      </c>
      <c r="AK186" s="84">
        <v>2690</v>
      </c>
      <c r="AL186" s="108" t="s">
        <v>1006</v>
      </c>
      <c r="AM186" s="84">
        <v>5636.72</v>
      </c>
      <c r="AN186" s="112">
        <v>2433.2800000000002</v>
      </c>
      <c r="AO186" s="112">
        <v>8070</v>
      </c>
      <c r="AP186" s="112">
        <v>34363.279999999999</v>
      </c>
      <c r="AQ186" s="112">
        <v>5983.72</v>
      </c>
      <c r="AR186" s="112">
        <v>40347</v>
      </c>
      <c r="AS186" s="112">
        <v>21739.23</v>
      </c>
      <c r="AT186" s="112">
        <v>5160.7700000000004</v>
      </c>
      <c r="AU186" s="112">
        <v>26900</v>
      </c>
      <c r="AV186" s="84">
        <v>13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1000</v>
      </c>
      <c r="BG186" s="84"/>
      <c r="BH186" s="114" t="s">
        <v>313</v>
      </c>
      <c r="BI186" s="38" t="s">
        <v>110</v>
      </c>
      <c r="BJ186" s="85">
        <v>45861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247</v>
      </c>
      <c r="BP186" s="84"/>
      <c r="BQ186" s="117"/>
      <c r="BR186" s="118" t="s">
        <v>1206</v>
      </c>
    </row>
    <row r="187" spans="1:70" s="113" customFormat="1" ht="15" customHeight="1" x14ac:dyDescent="0.3">
      <c r="A187" s="84">
        <f t="shared" si="2"/>
        <v>183</v>
      </c>
      <c r="B187" s="38" t="s">
        <v>248</v>
      </c>
      <c r="C187" s="38" t="s">
        <v>249</v>
      </c>
      <c r="D187" s="38" t="s">
        <v>346</v>
      </c>
      <c r="E187" s="38" t="s">
        <v>347</v>
      </c>
      <c r="F187" s="38" t="s">
        <v>348</v>
      </c>
      <c r="G187" s="84" t="s">
        <v>349</v>
      </c>
      <c r="H187" s="38" t="s">
        <v>348</v>
      </c>
      <c r="I187" s="84">
        <v>123445</v>
      </c>
      <c r="J187" s="38" t="s">
        <v>898</v>
      </c>
      <c r="K187" s="84">
        <v>123445</v>
      </c>
      <c r="L187" s="84" t="s">
        <v>350</v>
      </c>
      <c r="M187" s="38" t="s">
        <v>351</v>
      </c>
      <c r="N187" s="84">
        <v>208741</v>
      </c>
      <c r="O187" s="84" t="s">
        <v>981</v>
      </c>
      <c r="P187" s="84">
        <v>276022</v>
      </c>
      <c r="Q187" s="38" t="s">
        <v>982</v>
      </c>
      <c r="R187" s="38" t="s">
        <v>254</v>
      </c>
      <c r="S187" s="84" t="s">
        <v>1007</v>
      </c>
      <c r="T187" s="84" t="s">
        <v>1007</v>
      </c>
      <c r="U187" s="84" t="s">
        <v>261</v>
      </c>
      <c r="V187" s="84" t="s">
        <v>252</v>
      </c>
      <c r="W187" s="84">
        <v>541</v>
      </c>
      <c r="X187" s="38" t="s">
        <v>942</v>
      </c>
      <c r="Y187" s="84">
        <v>350977817</v>
      </c>
      <c r="Z187" s="38" t="s">
        <v>1008</v>
      </c>
      <c r="AA187" s="108" t="s">
        <v>630</v>
      </c>
      <c r="AB187" s="84">
        <v>80000</v>
      </c>
      <c r="AC187" s="108" t="s">
        <v>357</v>
      </c>
      <c r="AD187" s="84">
        <v>24</v>
      </c>
      <c r="AE187" s="84" t="s">
        <v>268</v>
      </c>
      <c r="AF187" s="84" t="s">
        <v>269</v>
      </c>
      <c r="AG187" s="108" t="s">
        <v>552</v>
      </c>
      <c r="AH187" s="84" t="s">
        <v>270</v>
      </c>
      <c r="AI187" s="108" t="s">
        <v>1004</v>
      </c>
      <c r="AJ187" s="84">
        <v>4300</v>
      </c>
      <c r="AK187" s="84">
        <v>4300</v>
      </c>
      <c r="AL187" s="108" t="s">
        <v>931</v>
      </c>
      <c r="AM187" s="84">
        <v>74071.149999999994</v>
      </c>
      <c r="AN187" s="112">
        <v>24828.85</v>
      </c>
      <c r="AO187" s="112">
        <v>98900</v>
      </c>
      <c r="AP187" s="112">
        <v>5928.85</v>
      </c>
      <c r="AQ187" s="112">
        <v>122.15</v>
      </c>
      <c r="AR187" s="112">
        <v>6051</v>
      </c>
      <c r="AS187" s="112">
        <v>5928.85</v>
      </c>
      <c r="AT187" s="112">
        <v>122.15</v>
      </c>
      <c r="AU187" s="112">
        <v>6051</v>
      </c>
      <c r="AV187" s="84">
        <v>27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1007</v>
      </c>
      <c r="BG187" s="84"/>
      <c r="BH187" s="114" t="s">
        <v>313</v>
      </c>
      <c r="BI187" s="38" t="s">
        <v>110</v>
      </c>
      <c r="BJ187" s="85">
        <v>45861</v>
      </c>
      <c r="BK187" s="84"/>
      <c r="BL187" s="38" t="s">
        <v>115</v>
      </c>
      <c r="BM187" s="115"/>
      <c r="BN187" s="116" t="s">
        <v>200</v>
      </c>
      <c r="BO187" s="84" t="s">
        <v>247</v>
      </c>
      <c r="BP187" s="84"/>
      <c r="BQ187" s="117"/>
      <c r="BR187" s="118" t="s">
        <v>1204</v>
      </c>
    </row>
    <row r="188" spans="1:70" s="113" customFormat="1" ht="15" customHeight="1" x14ac:dyDescent="0.3">
      <c r="A188" s="84">
        <f t="shared" si="2"/>
        <v>184</v>
      </c>
      <c r="B188" s="38" t="s">
        <v>248</v>
      </c>
      <c r="C188" s="38" t="s">
        <v>249</v>
      </c>
      <c r="D188" s="38" t="s">
        <v>346</v>
      </c>
      <c r="E188" s="38" t="s">
        <v>347</v>
      </c>
      <c r="F188" s="38" t="s">
        <v>348</v>
      </c>
      <c r="G188" s="84" t="s">
        <v>349</v>
      </c>
      <c r="H188" s="38" t="s">
        <v>348</v>
      </c>
      <c r="I188" s="84">
        <v>123445</v>
      </c>
      <c r="J188" s="38" t="s">
        <v>898</v>
      </c>
      <c r="K188" s="84">
        <v>123445</v>
      </c>
      <c r="L188" s="84" t="s">
        <v>350</v>
      </c>
      <c r="M188" s="38" t="s">
        <v>351</v>
      </c>
      <c r="N188" s="84">
        <v>208741</v>
      </c>
      <c r="O188" s="84" t="s">
        <v>981</v>
      </c>
      <c r="P188" s="84">
        <v>276022</v>
      </c>
      <c r="Q188" s="38" t="s">
        <v>982</v>
      </c>
      <c r="R188" s="38" t="s">
        <v>254</v>
      </c>
      <c r="S188" s="84" t="s">
        <v>1009</v>
      </c>
      <c r="T188" s="84" t="s">
        <v>1009</v>
      </c>
      <c r="U188" s="84" t="s">
        <v>261</v>
      </c>
      <c r="V188" s="84" t="s">
        <v>252</v>
      </c>
      <c r="W188" s="84">
        <v>541</v>
      </c>
      <c r="X188" s="38" t="s">
        <v>599</v>
      </c>
      <c r="Y188" s="84">
        <v>349384573</v>
      </c>
      <c r="Z188" s="38" t="s">
        <v>1010</v>
      </c>
      <c r="AA188" s="108" t="s">
        <v>1011</v>
      </c>
      <c r="AB188" s="84">
        <v>83704</v>
      </c>
      <c r="AC188" s="108" t="s">
        <v>357</v>
      </c>
      <c r="AD188" s="84">
        <v>24</v>
      </c>
      <c r="AE188" s="84" t="s">
        <v>361</v>
      </c>
      <c r="AF188" s="84" t="s">
        <v>321</v>
      </c>
      <c r="AG188" s="108" t="s">
        <v>986</v>
      </c>
      <c r="AH188" s="84" t="s">
        <v>298</v>
      </c>
      <c r="AI188" s="108" t="s">
        <v>987</v>
      </c>
      <c r="AJ188" s="84">
        <v>4802</v>
      </c>
      <c r="AK188" s="84">
        <v>4500</v>
      </c>
      <c r="AL188" s="108" t="s">
        <v>935</v>
      </c>
      <c r="AM188" s="84">
        <v>79294.600000000006</v>
      </c>
      <c r="AN188" s="112">
        <v>24507.4</v>
      </c>
      <c r="AO188" s="112">
        <v>103802</v>
      </c>
      <c r="AP188" s="112">
        <v>4409.3999999999996</v>
      </c>
      <c r="AQ188" s="112">
        <v>90.6</v>
      </c>
      <c r="AR188" s="112">
        <v>4500</v>
      </c>
      <c r="AS188" s="112">
        <v>4409.3999999999996</v>
      </c>
      <c r="AT188" s="112">
        <v>90.6</v>
      </c>
      <c r="AU188" s="112">
        <v>4500</v>
      </c>
      <c r="AV188" s="84">
        <v>32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1009</v>
      </c>
      <c r="BG188" s="84"/>
      <c r="BH188" s="114" t="s">
        <v>313</v>
      </c>
      <c r="BI188" s="38" t="s">
        <v>110</v>
      </c>
      <c r="BJ188" s="85">
        <v>45861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815</v>
      </c>
    </row>
    <row r="189" spans="1:70" s="113" customFormat="1" ht="15" customHeight="1" x14ac:dyDescent="0.3">
      <c r="A189" s="84">
        <f t="shared" si="2"/>
        <v>185</v>
      </c>
      <c r="B189" s="38" t="s">
        <v>248</v>
      </c>
      <c r="C189" s="38" t="s">
        <v>249</v>
      </c>
      <c r="D189" s="38" t="s">
        <v>346</v>
      </c>
      <c r="E189" s="38" t="s">
        <v>347</v>
      </c>
      <c r="F189" s="38" t="s">
        <v>348</v>
      </c>
      <c r="G189" s="84" t="s">
        <v>349</v>
      </c>
      <c r="H189" s="38" t="s">
        <v>348</v>
      </c>
      <c r="I189" s="84">
        <v>123445</v>
      </c>
      <c r="J189" s="38" t="s">
        <v>898</v>
      </c>
      <c r="K189" s="84">
        <v>123445</v>
      </c>
      <c r="L189" s="84" t="s">
        <v>350</v>
      </c>
      <c r="M189" s="38" t="s">
        <v>351</v>
      </c>
      <c r="N189" s="84">
        <v>224661</v>
      </c>
      <c r="O189" s="84" t="s">
        <v>1012</v>
      </c>
      <c r="P189" s="84">
        <v>296131</v>
      </c>
      <c r="Q189" s="38" t="s">
        <v>1013</v>
      </c>
      <c r="R189" s="38" t="s">
        <v>258</v>
      </c>
      <c r="S189" s="84" t="s">
        <v>1014</v>
      </c>
      <c r="T189" s="84" t="s">
        <v>1014</v>
      </c>
      <c r="U189" s="84" t="s">
        <v>261</v>
      </c>
      <c r="V189" s="84" t="s">
        <v>252</v>
      </c>
      <c r="W189" s="84">
        <v>0</v>
      </c>
      <c r="X189" s="38" t="s">
        <v>255</v>
      </c>
      <c r="Y189" s="84">
        <v>18099370</v>
      </c>
      <c r="Z189" s="38" t="s">
        <v>1015</v>
      </c>
      <c r="AA189" s="108" t="s">
        <v>1016</v>
      </c>
      <c r="AB189" s="84">
        <v>37339</v>
      </c>
      <c r="AC189" s="108" t="s">
        <v>357</v>
      </c>
      <c r="AD189" s="84">
        <v>52</v>
      </c>
      <c r="AE189" s="84" t="s">
        <v>282</v>
      </c>
      <c r="AF189" s="84" t="s">
        <v>284</v>
      </c>
      <c r="AG189" s="108" t="s">
        <v>1017</v>
      </c>
      <c r="AH189" s="84" t="s">
        <v>285</v>
      </c>
      <c r="AI189" s="108" t="s">
        <v>1016</v>
      </c>
      <c r="AJ189" s="84">
        <v>1160</v>
      </c>
      <c r="AK189" s="84">
        <v>1160</v>
      </c>
      <c r="AL189" s="108" t="s">
        <v>358</v>
      </c>
      <c r="AM189" s="84">
        <v>6767.56</v>
      </c>
      <c r="AN189" s="112">
        <v>170.68</v>
      </c>
      <c r="AO189" s="112">
        <v>6938.24</v>
      </c>
      <c r="AP189" s="112">
        <v>40546.58</v>
      </c>
      <c r="AQ189" s="112">
        <v>21080.880000000001</v>
      </c>
      <c r="AR189" s="112">
        <v>61627.46</v>
      </c>
      <c r="AS189" s="112">
        <v>32368</v>
      </c>
      <c r="AT189" s="112">
        <v>20821.32</v>
      </c>
      <c r="AU189" s="112">
        <v>53189.32</v>
      </c>
      <c r="AV189" s="84">
        <v>46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1014</v>
      </c>
      <c r="BG189" s="84"/>
      <c r="BH189" s="114" t="s">
        <v>313</v>
      </c>
      <c r="BI189" s="38" t="s">
        <v>110</v>
      </c>
      <c r="BJ189" s="85">
        <v>45861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815</v>
      </c>
    </row>
    <row r="190" spans="1:70" s="113" customFormat="1" ht="15" customHeight="1" x14ac:dyDescent="0.3">
      <c r="A190" s="84">
        <f t="shared" si="2"/>
        <v>186</v>
      </c>
      <c r="B190" s="38" t="s">
        <v>248</v>
      </c>
      <c r="C190" s="38" t="s">
        <v>249</v>
      </c>
      <c r="D190" s="38" t="s">
        <v>346</v>
      </c>
      <c r="E190" s="38" t="s">
        <v>347</v>
      </c>
      <c r="F190" s="38" t="s">
        <v>348</v>
      </c>
      <c r="G190" s="84" t="s">
        <v>349</v>
      </c>
      <c r="H190" s="38" t="s">
        <v>348</v>
      </c>
      <c r="I190" s="84">
        <v>123445</v>
      </c>
      <c r="J190" s="38" t="s">
        <v>898</v>
      </c>
      <c r="K190" s="84">
        <v>123445</v>
      </c>
      <c r="L190" s="84" t="s">
        <v>350</v>
      </c>
      <c r="M190" s="38" t="s">
        <v>351</v>
      </c>
      <c r="N190" s="84">
        <v>224661</v>
      </c>
      <c r="O190" s="84" t="s">
        <v>1012</v>
      </c>
      <c r="P190" s="84">
        <v>296131</v>
      </c>
      <c r="Q190" s="38" t="s">
        <v>1013</v>
      </c>
      <c r="R190" s="38" t="s">
        <v>315</v>
      </c>
      <c r="S190" s="84" t="s">
        <v>1014</v>
      </c>
      <c r="T190" s="84" t="s">
        <v>1014</v>
      </c>
      <c r="U190" s="84" t="s">
        <v>261</v>
      </c>
      <c r="V190" s="84" t="s">
        <v>252</v>
      </c>
      <c r="W190" s="84">
        <v>0</v>
      </c>
      <c r="X190" s="38" t="s">
        <v>253</v>
      </c>
      <c r="Y190" s="84">
        <v>31206156</v>
      </c>
      <c r="Z190" s="38" t="s">
        <v>1015</v>
      </c>
      <c r="AA190" s="108" t="s">
        <v>342</v>
      </c>
      <c r="AB190" s="84">
        <v>10259</v>
      </c>
      <c r="AC190" s="108" t="s">
        <v>357</v>
      </c>
      <c r="AD190" s="84">
        <v>19</v>
      </c>
      <c r="AE190" s="84" t="s">
        <v>282</v>
      </c>
      <c r="AF190" s="84" t="s">
        <v>284</v>
      </c>
      <c r="AG190" s="108" t="s">
        <v>1017</v>
      </c>
      <c r="AH190" s="84" t="s">
        <v>285</v>
      </c>
      <c r="AI190" s="108" t="s">
        <v>342</v>
      </c>
      <c r="AJ190" s="84">
        <v>650</v>
      </c>
      <c r="AK190" s="84">
        <v>650</v>
      </c>
      <c r="AL190" s="108" t="s">
        <v>283</v>
      </c>
      <c r="AM190" s="84">
        <v>3412.84</v>
      </c>
      <c r="AN190" s="112">
        <v>693.39</v>
      </c>
      <c r="AO190" s="112">
        <v>4106.2299999999996</v>
      </c>
      <c r="AP190" s="112">
        <v>7320.76</v>
      </c>
      <c r="AQ190" s="112">
        <v>547.61</v>
      </c>
      <c r="AR190" s="112">
        <v>7868.37</v>
      </c>
      <c r="AS190" s="112">
        <v>7321.16</v>
      </c>
      <c r="AT190" s="112">
        <v>547.61</v>
      </c>
      <c r="AU190" s="112">
        <v>7868.77</v>
      </c>
      <c r="AV190" s="84">
        <v>46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1014</v>
      </c>
      <c r="BG190" s="84"/>
      <c r="BH190" s="114" t="s">
        <v>313</v>
      </c>
      <c r="BI190" s="38" t="s">
        <v>110</v>
      </c>
      <c r="BJ190" s="85">
        <v>45861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815</v>
      </c>
    </row>
    <row r="191" spans="1:70" s="113" customFormat="1" ht="15" customHeight="1" x14ac:dyDescent="0.3">
      <c r="A191" s="84">
        <f t="shared" si="2"/>
        <v>187</v>
      </c>
      <c r="B191" s="38" t="s">
        <v>248</v>
      </c>
      <c r="C191" s="38" t="s">
        <v>249</v>
      </c>
      <c r="D191" s="38" t="s">
        <v>346</v>
      </c>
      <c r="E191" s="38" t="s">
        <v>347</v>
      </c>
      <c r="F191" s="38" t="s">
        <v>348</v>
      </c>
      <c r="G191" s="84" t="s">
        <v>349</v>
      </c>
      <c r="H191" s="38" t="s">
        <v>348</v>
      </c>
      <c r="I191" s="84">
        <v>123445</v>
      </c>
      <c r="J191" s="38" t="s">
        <v>898</v>
      </c>
      <c r="K191" s="84">
        <v>123445</v>
      </c>
      <c r="L191" s="84" t="s">
        <v>350</v>
      </c>
      <c r="M191" s="38" t="s">
        <v>351</v>
      </c>
      <c r="N191" s="84">
        <v>224661</v>
      </c>
      <c r="O191" s="84" t="s">
        <v>1012</v>
      </c>
      <c r="P191" s="84">
        <v>296131</v>
      </c>
      <c r="Q191" s="38" t="s">
        <v>1013</v>
      </c>
      <c r="R191" s="38" t="s">
        <v>254</v>
      </c>
      <c r="S191" s="84" t="s">
        <v>1018</v>
      </c>
      <c r="T191" s="84" t="s">
        <v>1018</v>
      </c>
      <c r="U191" s="84" t="s">
        <v>261</v>
      </c>
      <c r="V191" s="84" t="s">
        <v>252</v>
      </c>
      <c r="W191" s="84">
        <v>541</v>
      </c>
      <c r="X191" s="38" t="s">
        <v>253</v>
      </c>
      <c r="Y191" s="84">
        <v>353660649</v>
      </c>
      <c r="Z191" s="38" t="s">
        <v>1019</v>
      </c>
      <c r="AA191" s="108" t="s">
        <v>728</v>
      </c>
      <c r="AB191" s="84">
        <v>49000</v>
      </c>
      <c r="AC191" s="108" t="s">
        <v>357</v>
      </c>
      <c r="AD191" s="84">
        <v>24</v>
      </c>
      <c r="AE191" s="84" t="s">
        <v>320</v>
      </c>
      <c r="AF191" s="84" t="s">
        <v>304</v>
      </c>
      <c r="AG191" s="108" t="s">
        <v>1020</v>
      </c>
      <c r="AH191" s="84" t="s">
        <v>270</v>
      </c>
      <c r="AI191" s="108" t="s">
        <v>714</v>
      </c>
      <c r="AJ191" s="84">
        <v>2620</v>
      </c>
      <c r="AK191" s="84">
        <v>2620</v>
      </c>
      <c r="AL191" s="108" t="s">
        <v>1021</v>
      </c>
      <c r="AM191" s="84">
        <v>10605.62</v>
      </c>
      <c r="AN191" s="112">
        <v>5114.38</v>
      </c>
      <c r="AO191" s="112">
        <v>15720</v>
      </c>
      <c r="AP191" s="112">
        <v>38394.379999999997</v>
      </c>
      <c r="AQ191" s="112">
        <v>8042.62</v>
      </c>
      <c r="AR191" s="112">
        <v>46437</v>
      </c>
      <c r="AS191" s="112">
        <v>29120.65</v>
      </c>
      <c r="AT191" s="112">
        <v>7559.35</v>
      </c>
      <c r="AU191" s="112">
        <v>36680</v>
      </c>
      <c r="AV191" s="84">
        <v>20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1018</v>
      </c>
      <c r="BG191" s="84"/>
      <c r="BH191" s="114" t="s">
        <v>313</v>
      </c>
      <c r="BI191" s="38" t="s">
        <v>110</v>
      </c>
      <c r="BJ191" s="85">
        <v>45861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247</v>
      </c>
      <c r="BP191" s="84"/>
      <c r="BQ191" s="117"/>
      <c r="BR191" s="118" t="s">
        <v>1206</v>
      </c>
    </row>
    <row r="192" spans="1:70" s="113" customFormat="1" ht="15" customHeight="1" x14ac:dyDescent="0.3">
      <c r="A192" s="84">
        <f t="shared" si="2"/>
        <v>188</v>
      </c>
      <c r="B192" s="38" t="s">
        <v>248</v>
      </c>
      <c r="C192" s="38" t="s">
        <v>249</v>
      </c>
      <c r="D192" s="38" t="s">
        <v>346</v>
      </c>
      <c r="E192" s="38" t="s">
        <v>347</v>
      </c>
      <c r="F192" s="38" t="s">
        <v>348</v>
      </c>
      <c r="G192" s="84" t="s">
        <v>349</v>
      </c>
      <c r="H192" s="38" t="s">
        <v>348</v>
      </c>
      <c r="I192" s="84">
        <v>123445</v>
      </c>
      <c r="J192" s="38" t="s">
        <v>898</v>
      </c>
      <c r="K192" s="84">
        <v>123445</v>
      </c>
      <c r="L192" s="84" t="s">
        <v>350</v>
      </c>
      <c r="M192" s="38" t="s">
        <v>351</v>
      </c>
      <c r="N192" s="84">
        <v>224661</v>
      </c>
      <c r="O192" s="84" t="s">
        <v>1012</v>
      </c>
      <c r="P192" s="84">
        <v>296131</v>
      </c>
      <c r="Q192" s="38" t="s">
        <v>1013</v>
      </c>
      <c r="R192" s="38" t="s">
        <v>254</v>
      </c>
      <c r="S192" s="84" t="s">
        <v>1022</v>
      </c>
      <c r="T192" s="84" t="s">
        <v>1022</v>
      </c>
      <c r="U192" s="84" t="s">
        <v>256</v>
      </c>
      <c r="V192" s="84" t="s">
        <v>252</v>
      </c>
      <c r="W192" s="84">
        <v>541</v>
      </c>
      <c r="X192" s="38" t="s">
        <v>253</v>
      </c>
      <c r="Y192" s="84">
        <v>353660380</v>
      </c>
      <c r="Z192" s="38" t="s">
        <v>1023</v>
      </c>
      <c r="AA192" s="108" t="s">
        <v>1024</v>
      </c>
      <c r="AB192" s="84">
        <v>80000</v>
      </c>
      <c r="AC192" s="108" t="s">
        <v>357</v>
      </c>
      <c r="AD192" s="84">
        <v>24</v>
      </c>
      <c r="AE192" s="84" t="s">
        <v>268</v>
      </c>
      <c r="AF192" s="84" t="s">
        <v>284</v>
      </c>
      <c r="AG192" s="108" t="s">
        <v>1020</v>
      </c>
      <c r="AH192" s="84" t="s">
        <v>270</v>
      </c>
      <c r="AI192" s="108" t="s">
        <v>714</v>
      </c>
      <c r="AJ192" s="84">
        <v>4270</v>
      </c>
      <c r="AK192" s="84">
        <v>4270</v>
      </c>
      <c r="AL192" s="108" t="s">
        <v>1025</v>
      </c>
      <c r="AM192" s="84">
        <v>19723.88</v>
      </c>
      <c r="AN192" s="112">
        <v>10166.120000000001</v>
      </c>
      <c r="AO192" s="112">
        <v>29890</v>
      </c>
      <c r="AP192" s="112">
        <v>60276.12</v>
      </c>
      <c r="AQ192" s="112">
        <v>11805.88</v>
      </c>
      <c r="AR192" s="112">
        <v>72082</v>
      </c>
      <c r="AS192" s="112">
        <v>44546.41</v>
      </c>
      <c r="AT192" s="112">
        <v>10963.59</v>
      </c>
      <c r="AU192" s="112">
        <v>55510</v>
      </c>
      <c r="AV192" s="84">
        <v>20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1022</v>
      </c>
      <c r="BG192" s="84"/>
      <c r="BH192" s="114" t="s">
        <v>313</v>
      </c>
      <c r="BI192" s="38" t="s">
        <v>110</v>
      </c>
      <c r="BJ192" s="85">
        <v>45861</v>
      </c>
      <c r="BK192" s="84"/>
      <c r="BL192" s="38" t="s">
        <v>115</v>
      </c>
      <c r="BM192" s="115"/>
      <c r="BN192" s="116" t="s">
        <v>200</v>
      </c>
      <c r="BO192" s="84" t="s">
        <v>247</v>
      </c>
      <c r="BP192" s="84"/>
      <c r="BQ192" s="117"/>
      <c r="BR192" s="118" t="s">
        <v>1204</v>
      </c>
    </row>
    <row r="193" spans="1:70" s="113" customFormat="1" ht="15" customHeight="1" x14ac:dyDescent="0.3">
      <c r="A193" s="84">
        <f t="shared" si="2"/>
        <v>189</v>
      </c>
      <c r="B193" s="38" t="s">
        <v>248</v>
      </c>
      <c r="C193" s="38" t="s">
        <v>249</v>
      </c>
      <c r="D193" s="38" t="s">
        <v>346</v>
      </c>
      <c r="E193" s="38" t="s">
        <v>347</v>
      </c>
      <c r="F193" s="38" t="s">
        <v>348</v>
      </c>
      <c r="G193" s="84" t="s">
        <v>349</v>
      </c>
      <c r="H193" s="38" t="s">
        <v>348</v>
      </c>
      <c r="I193" s="84">
        <v>123445</v>
      </c>
      <c r="J193" s="38" t="s">
        <v>898</v>
      </c>
      <c r="K193" s="84">
        <v>123445</v>
      </c>
      <c r="L193" s="84" t="s">
        <v>350</v>
      </c>
      <c r="M193" s="38" t="s">
        <v>351</v>
      </c>
      <c r="N193" s="84">
        <v>224661</v>
      </c>
      <c r="O193" s="84" t="s">
        <v>1012</v>
      </c>
      <c r="P193" s="84">
        <v>296131</v>
      </c>
      <c r="Q193" s="38" t="s">
        <v>1013</v>
      </c>
      <c r="R193" s="38" t="s">
        <v>254</v>
      </c>
      <c r="S193" s="84" t="s">
        <v>1026</v>
      </c>
      <c r="T193" s="84" t="s">
        <v>1026</v>
      </c>
      <c r="U193" s="84" t="s">
        <v>261</v>
      </c>
      <c r="V193" s="84" t="s">
        <v>252</v>
      </c>
      <c r="W193" s="84">
        <v>541</v>
      </c>
      <c r="X193" s="38" t="s">
        <v>622</v>
      </c>
      <c r="Y193" s="84">
        <v>351090091</v>
      </c>
      <c r="Z193" s="38" t="s">
        <v>1027</v>
      </c>
      <c r="AA193" s="108" t="s">
        <v>559</v>
      </c>
      <c r="AB193" s="84">
        <v>76397</v>
      </c>
      <c r="AC193" s="108" t="s">
        <v>357</v>
      </c>
      <c r="AD193" s="84">
        <v>24</v>
      </c>
      <c r="AE193" s="84" t="s">
        <v>288</v>
      </c>
      <c r="AF193" s="84" t="s">
        <v>289</v>
      </c>
      <c r="AG193" s="108" t="s">
        <v>836</v>
      </c>
      <c r="AH193" s="84" t="s">
        <v>285</v>
      </c>
      <c r="AI193" s="108" t="s">
        <v>1028</v>
      </c>
      <c r="AJ193" s="84">
        <v>4295</v>
      </c>
      <c r="AK193" s="84">
        <v>4100</v>
      </c>
      <c r="AL193" s="108" t="s">
        <v>935</v>
      </c>
      <c r="AM193" s="84">
        <v>57112.81</v>
      </c>
      <c r="AN193" s="112">
        <v>20982.83</v>
      </c>
      <c r="AO193" s="112">
        <v>78095.64</v>
      </c>
      <c r="AP193" s="112">
        <v>19284.189999999999</v>
      </c>
      <c r="AQ193" s="112">
        <v>1215.17</v>
      </c>
      <c r="AR193" s="112">
        <v>20499.36</v>
      </c>
      <c r="AS193" s="112">
        <v>19284.189999999999</v>
      </c>
      <c r="AT193" s="112">
        <v>1215.17</v>
      </c>
      <c r="AU193" s="112">
        <v>20499.36</v>
      </c>
      <c r="AV193" s="84">
        <v>27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1026</v>
      </c>
      <c r="BG193" s="84"/>
      <c r="BH193" s="114" t="s">
        <v>313</v>
      </c>
      <c r="BI193" s="38" t="s">
        <v>110</v>
      </c>
      <c r="BJ193" s="85">
        <v>45861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815</v>
      </c>
    </row>
    <row r="194" spans="1:70" s="113" customFormat="1" ht="15" customHeight="1" x14ac:dyDescent="0.3">
      <c r="A194" s="84">
        <f t="shared" si="2"/>
        <v>190</v>
      </c>
      <c r="B194" s="38" t="s">
        <v>248</v>
      </c>
      <c r="C194" s="38" t="s">
        <v>249</v>
      </c>
      <c r="D194" s="38" t="s">
        <v>346</v>
      </c>
      <c r="E194" s="38" t="s">
        <v>347</v>
      </c>
      <c r="F194" s="38" t="s">
        <v>348</v>
      </c>
      <c r="G194" s="84" t="s">
        <v>349</v>
      </c>
      <c r="H194" s="38" t="s">
        <v>348</v>
      </c>
      <c r="I194" s="84">
        <v>123445</v>
      </c>
      <c r="J194" s="38" t="s">
        <v>898</v>
      </c>
      <c r="K194" s="84">
        <v>123445</v>
      </c>
      <c r="L194" s="84" t="s">
        <v>350</v>
      </c>
      <c r="M194" s="38" t="s">
        <v>351</v>
      </c>
      <c r="N194" s="84">
        <v>198938</v>
      </c>
      <c r="O194" s="84" t="s">
        <v>1012</v>
      </c>
      <c r="P194" s="84">
        <v>263962</v>
      </c>
      <c r="Q194" s="38" t="s">
        <v>1029</v>
      </c>
      <c r="R194" s="38" t="s">
        <v>263</v>
      </c>
      <c r="S194" s="84" t="s">
        <v>1030</v>
      </c>
      <c r="T194" s="84" t="s">
        <v>1030</v>
      </c>
      <c r="U194" s="84" t="s">
        <v>318</v>
      </c>
      <c r="V194" s="84" t="s">
        <v>252</v>
      </c>
      <c r="W194" s="84">
        <v>0</v>
      </c>
      <c r="X194" s="38" t="s">
        <v>253</v>
      </c>
      <c r="Y194" s="84">
        <v>357166328</v>
      </c>
      <c r="Z194" s="38" t="s">
        <v>1031</v>
      </c>
      <c r="AA194" s="108" t="s">
        <v>604</v>
      </c>
      <c r="AB194" s="84">
        <v>40000</v>
      </c>
      <c r="AC194" s="108" t="s">
        <v>357</v>
      </c>
      <c r="AD194" s="84">
        <v>18</v>
      </c>
      <c r="AE194" s="84" t="s">
        <v>278</v>
      </c>
      <c r="AF194" s="84" t="s">
        <v>269</v>
      </c>
      <c r="AG194" s="108" t="s">
        <v>1032</v>
      </c>
      <c r="AH194" s="84" t="s">
        <v>270</v>
      </c>
      <c r="AI194" s="108" t="s">
        <v>732</v>
      </c>
      <c r="AJ194" s="84">
        <v>2690</v>
      </c>
      <c r="AK194" s="84">
        <v>2690</v>
      </c>
      <c r="AL194" s="108" t="s">
        <v>674</v>
      </c>
      <c r="AM194" s="84">
        <v>27375.95</v>
      </c>
      <c r="AN194" s="112">
        <v>7594.05</v>
      </c>
      <c r="AO194" s="112">
        <v>34970</v>
      </c>
      <c r="AP194" s="112">
        <v>12624.05</v>
      </c>
      <c r="AQ194" s="112">
        <v>822.95</v>
      </c>
      <c r="AR194" s="112">
        <v>13447</v>
      </c>
      <c r="AS194" s="112">
        <v>0</v>
      </c>
      <c r="AT194" s="112">
        <v>0</v>
      </c>
      <c r="AU194" s="112">
        <v>0</v>
      </c>
      <c r="AV194" s="84">
        <v>13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1030</v>
      </c>
      <c r="BG194" s="84"/>
      <c r="BH194" s="114" t="s">
        <v>313</v>
      </c>
      <c r="BI194" s="38" t="s">
        <v>110</v>
      </c>
      <c r="BJ194" s="85">
        <v>45861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814</v>
      </c>
    </row>
    <row r="195" spans="1:70" s="113" customFormat="1" ht="15" customHeight="1" x14ac:dyDescent="0.3">
      <c r="A195" s="84">
        <f t="shared" si="2"/>
        <v>191</v>
      </c>
      <c r="B195" s="38" t="s">
        <v>248</v>
      </c>
      <c r="C195" s="38" t="s">
        <v>249</v>
      </c>
      <c r="D195" s="38" t="s">
        <v>346</v>
      </c>
      <c r="E195" s="38" t="s">
        <v>347</v>
      </c>
      <c r="F195" s="38" t="s">
        <v>348</v>
      </c>
      <c r="G195" s="84" t="s">
        <v>349</v>
      </c>
      <c r="H195" s="38" t="s">
        <v>348</v>
      </c>
      <c r="I195" s="84">
        <v>123445</v>
      </c>
      <c r="J195" s="38" t="s">
        <v>898</v>
      </c>
      <c r="K195" s="84">
        <v>123445</v>
      </c>
      <c r="L195" s="84" t="s">
        <v>350</v>
      </c>
      <c r="M195" s="38" t="s">
        <v>351</v>
      </c>
      <c r="N195" s="84">
        <v>224661</v>
      </c>
      <c r="O195" s="84" t="s">
        <v>1012</v>
      </c>
      <c r="P195" s="84">
        <v>296131</v>
      </c>
      <c r="Q195" s="38" t="s">
        <v>1013</v>
      </c>
      <c r="R195" s="38" t="s">
        <v>254</v>
      </c>
      <c r="S195" s="84" t="s">
        <v>1033</v>
      </c>
      <c r="T195" s="84" t="s">
        <v>1033</v>
      </c>
      <c r="U195" s="84" t="s">
        <v>261</v>
      </c>
      <c r="V195" s="84" t="s">
        <v>252</v>
      </c>
      <c r="W195" s="84">
        <v>0</v>
      </c>
      <c r="X195" s="38" t="s">
        <v>253</v>
      </c>
      <c r="Y195" s="84">
        <v>358238170</v>
      </c>
      <c r="Z195" s="38" t="s">
        <v>1034</v>
      </c>
      <c r="AA195" s="108" t="s">
        <v>589</v>
      </c>
      <c r="AB195" s="84">
        <v>65000</v>
      </c>
      <c r="AC195" s="108" t="s">
        <v>357</v>
      </c>
      <c r="AD195" s="84">
        <v>24</v>
      </c>
      <c r="AE195" s="84" t="s">
        <v>312</v>
      </c>
      <c r="AF195" s="84" t="s">
        <v>293</v>
      </c>
      <c r="AG195" s="108" t="s">
        <v>1035</v>
      </c>
      <c r="AH195" s="84" t="s">
        <v>308</v>
      </c>
      <c r="AI195" s="108" t="s">
        <v>792</v>
      </c>
      <c r="AJ195" s="84">
        <v>3460</v>
      </c>
      <c r="AK195" s="84">
        <v>3460</v>
      </c>
      <c r="AL195" s="108" t="s">
        <v>674</v>
      </c>
      <c r="AM195" s="84">
        <v>23643.759999999998</v>
      </c>
      <c r="AN195" s="112">
        <v>10956.24</v>
      </c>
      <c r="AO195" s="112">
        <v>34600</v>
      </c>
      <c r="AP195" s="112">
        <v>41356.239999999998</v>
      </c>
      <c r="AQ195" s="112">
        <v>6709.76</v>
      </c>
      <c r="AR195" s="112">
        <v>48066</v>
      </c>
      <c r="AS195" s="112">
        <v>0</v>
      </c>
      <c r="AT195" s="112">
        <v>0</v>
      </c>
      <c r="AU195" s="112">
        <v>0</v>
      </c>
      <c r="AV195" s="84">
        <v>10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1033</v>
      </c>
      <c r="BG195" s="84"/>
      <c r="BH195" s="114" t="s">
        <v>313</v>
      </c>
      <c r="BI195" s="38" t="s">
        <v>110</v>
      </c>
      <c r="BJ195" s="85">
        <v>45861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814</v>
      </c>
    </row>
    <row r="196" spans="1:70" s="113" customFormat="1" ht="15" customHeight="1" x14ac:dyDescent="0.3">
      <c r="A196" s="84">
        <f t="shared" si="2"/>
        <v>192</v>
      </c>
      <c r="B196" s="38" t="s">
        <v>248</v>
      </c>
      <c r="C196" s="38" t="s">
        <v>249</v>
      </c>
      <c r="D196" s="38" t="s">
        <v>346</v>
      </c>
      <c r="E196" s="38" t="s">
        <v>347</v>
      </c>
      <c r="F196" s="38" t="s">
        <v>348</v>
      </c>
      <c r="G196" s="84" t="s">
        <v>349</v>
      </c>
      <c r="H196" s="38" t="s">
        <v>348</v>
      </c>
      <c r="I196" s="84">
        <v>123445</v>
      </c>
      <c r="J196" s="38" t="s">
        <v>898</v>
      </c>
      <c r="K196" s="84">
        <v>123445</v>
      </c>
      <c r="L196" s="84" t="s">
        <v>350</v>
      </c>
      <c r="M196" s="38" t="s">
        <v>351</v>
      </c>
      <c r="N196" s="84">
        <v>198938</v>
      </c>
      <c r="O196" s="84" t="s">
        <v>1012</v>
      </c>
      <c r="P196" s="84">
        <v>263962</v>
      </c>
      <c r="Q196" s="38" t="s">
        <v>1029</v>
      </c>
      <c r="R196" s="38" t="s">
        <v>254</v>
      </c>
      <c r="S196" s="84" t="s">
        <v>1036</v>
      </c>
      <c r="T196" s="84" t="s">
        <v>1036</v>
      </c>
      <c r="U196" s="84" t="s">
        <v>261</v>
      </c>
      <c r="V196" s="84" t="s">
        <v>252</v>
      </c>
      <c r="W196" s="84">
        <v>0</v>
      </c>
      <c r="X196" s="38" t="s">
        <v>737</v>
      </c>
      <c r="Y196" s="84">
        <v>357354569</v>
      </c>
      <c r="Z196" s="38" t="s">
        <v>1037</v>
      </c>
      <c r="AA196" s="108" t="s">
        <v>587</v>
      </c>
      <c r="AB196" s="84">
        <v>65000</v>
      </c>
      <c r="AC196" s="108" t="s">
        <v>357</v>
      </c>
      <c r="AD196" s="84">
        <v>24</v>
      </c>
      <c r="AE196" s="84" t="s">
        <v>312</v>
      </c>
      <c r="AF196" s="84" t="s">
        <v>293</v>
      </c>
      <c r="AG196" s="108" t="s">
        <v>1038</v>
      </c>
      <c r="AH196" s="84" t="s">
        <v>292</v>
      </c>
      <c r="AI196" s="108" t="s">
        <v>279</v>
      </c>
      <c r="AJ196" s="84">
        <v>3470</v>
      </c>
      <c r="AK196" s="84">
        <v>3470</v>
      </c>
      <c r="AL196" s="108" t="s">
        <v>1039</v>
      </c>
      <c r="AM196" s="84">
        <v>28257.1</v>
      </c>
      <c r="AN196" s="112">
        <v>13382.9</v>
      </c>
      <c r="AO196" s="112">
        <v>41640</v>
      </c>
      <c r="AP196" s="112">
        <v>36742.9</v>
      </c>
      <c r="AQ196" s="112">
        <v>5272.1</v>
      </c>
      <c r="AR196" s="112">
        <v>42015</v>
      </c>
      <c r="AS196" s="112">
        <v>0</v>
      </c>
      <c r="AT196" s="112">
        <v>0</v>
      </c>
      <c r="AU196" s="112">
        <v>0</v>
      </c>
      <c r="AV196" s="84">
        <v>12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1036</v>
      </c>
      <c r="BG196" s="84"/>
      <c r="BH196" s="114" t="s">
        <v>313</v>
      </c>
      <c r="BI196" s="38" t="s">
        <v>110</v>
      </c>
      <c r="BJ196" s="85">
        <v>45861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814</v>
      </c>
    </row>
    <row r="197" spans="1:70" s="113" customFormat="1" ht="15" customHeight="1" x14ac:dyDescent="0.3">
      <c r="A197" s="84">
        <f t="shared" si="2"/>
        <v>193</v>
      </c>
      <c r="B197" s="38" t="s">
        <v>248</v>
      </c>
      <c r="C197" s="38" t="s">
        <v>249</v>
      </c>
      <c r="D197" s="38" t="s">
        <v>346</v>
      </c>
      <c r="E197" s="38" t="s">
        <v>347</v>
      </c>
      <c r="F197" s="38" t="s">
        <v>348</v>
      </c>
      <c r="G197" s="84" t="s">
        <v>349</v>
      </c>
      <c r="H197" s="38" t="s">
        <v>348</v>
      </c>
      <c r="I197" s="84">
        <v>123445</v>
      </c>
      <c r="J197" s="38" t="s">
        <v>898</v>
      </c>
      <c r="K197" s="84">
        <v>123445</v>
      </c>
      <c r="L197" s="84" t="s">
        <v>350</v>
      </c>
      <c r="M197" s="38" t="s">
        <v>351</v>
      </c>
      <c r="N197" s="84">
        <v>198938</v>
      </c>
      <c r="O197" s="84" t="s">
        <v>1012</v>
      </c>
      <c r="P197" s="84">
        <v>263962</v>
      </c>
      <c r="Q197" s="38" t="s">
        <v>1029</v>
      </c>
      <c r="R197" s="38" t="s">
        <v>258</v>
      </c>
      <c r="S197" s="84" t="s">
        <v>1040</v>
      </c>
      <c r="T197" s="84" t="s">
        <v>1040</v>
      </c>
      <c r="U197" s="84" t="s">
        <v>261</v>
      </c>
      <c r="V197" s="84" t="s">
        <v>252</v>
      </c>
      <c r="W197" s="84">
        <v>0</v>
      </c>
      <c r="X197" s="38" t="s">
        <v>255</v>
      </c>
      <c r="Y197" s="84">
        <v>18099341</v>
      </c>
      <c r="Z197" s="38" t="s">
        <v>1041</v>
      </c>
      <c r="AA197" s="108" t="s">
        <v>1042</v>
      </c>
      <c r="AB197" s="84">
        <v>37339</v>
      </c>
      <c r="AC197" s="108" t="s">
        <v>357</v>
      </c>
      <c r="AD197" s="84">
        <v>52</v>
      </c>
      <c r="AE197" s="84" t="s">
        <v>282</v>
      </c>
      <c r="AF197" s="84" t="s">
        <v>284</v>
      </c>
      <c r="AG197" s="108" t="s">
        <v>1043</v>
      </c>
      <c r="AH197" s="84" t="s">
        <v>285</v>
      </c>
      <c r="AI197" s="108" t="s">
        <v>1042</v>
      </c>
      <c r="AJ197" s="84">
        <v>1160</v>
      </c>
      <c r="AK197" s="84">
        <v>1160</v>
      </c>
      <c r="AL197" s="108" t="s">
        <v>1044</v>
      </c>
      <c r="AM197" s="84">
        <v>28925.41</v>
      </c>
      <c r="AN197" s="112">
        <v>17588</v>
      </c>
      <c r="AO197" s="112">
        <v>46513.41</v>
      </c>
      <c r="AP197" s="112">
        <v>15709.13</v>
      </c>
      <c r="AQ197" s="112">
        <v>1646.41</v>
      </c>
      <c r="AR197" s="112">
        <v>17355.54</v>
      </c>
      <c r="AS197" s="112">
        <v>11127</v>
      </c>
      <c r="AT197" s="112">
        <v>1623</v>
      </c>
      <c r="AU197" s="112">
        <v>12750</v>
      </c>
      <c r="AV197" s="84">
        <v>46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1040</v>
      </c>
      <c r="BG197" s="84"/>
      <c r="BH197" s="114" t="s">
        <v>313</v>
      </c>
      <c r="BI197" s="38" t="s">
        <v>110</v>
      </c>
      <c r="BJ197" s="85">
        <v>45861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815</v>
      </c>
    </row>
    <row r="198" spans="1:70" s="113" customFormat="1" ht="15" customHeight="1" x14ac:dyDescent="0.3">
      <c r="A198" s="84">
        <f t="shared" ref="A198:A261" si="3">ROW()-4</f>
        <v>194</v>
      </c>
      <c r="B198" s="38" t="s">
        <v>248</v>
      </c>
      <c r="C198" s="38" t="s">
        <v>249</v>
      </c>
      <c r="D198" s="38" t="s">
        <v>346</v>
      </c>
      <c r="E198" s="38" t="s">
        <v>347</v>
      </c>
      <c r="F198" s="38" t="s">
        <v>348</v>
      </c>
      <c r="G198" s="84" t="s">
        <v>349</v>
      </c>
      <c r="H198" s="38" t="s">
        <v>348</v>
      </c>
      <c r="I198" s="84">
        <v>123445</v>
      </c>
      <c r="J198" s="38" t="s">
        <v>898</v>
      </c>
      <c r="K198" s="84">
        <v>123445</v>
      </c>
      <c r="L198" s="84" t="s">
        <v>350</v>
      </c>
      <c r="M198" s="38" t="s">
        <v>351</v>
      </c>
      <c r="N198" s="84">
        <v>243889</v>
      </c>
      <c r="O198" s="84" t="s">
        <v>1045</v>
      </c>
      <c r="P198" s="84">
        <v>320510</v>
      </c>
      <c r="Q198" s="38" t="s">
        <v>1046</v>
      </c>
      <c r="R198" s="38" t="s">
        <v>326</v>
      </c>
      <c r="S198" s="84" t="s">
        <v>1047</v>
      </c>
      <c r="T198" s="84" t="s">
        <v>1047</v>
      </c>
      <c r="U198" s="84" t="s">
        <v>257</v>
      </c>
      <c r="V198" s="84" t="s">
        <v>252</v>
      </c>
      <c r="W198" s="84">
        <v>0</v>
      </c>
      <c r="X198" s="38" t="s">
        <v>255</v>
      </c>
      <c r="Y198" s="84">
        <v>24144427</v>
      </c>
      <c r="Z198" s="38" t="s">
        <v>1048</v>
      </c>
      <c r="AA198" s="108" t="s">
        <v>1049</v>
      </c>
      <c r="AB198" s="84">
        <v>52897</v>
      </c>
      <c r="AC198" s="108" t="s">
        <v>357</v>
      </c>
      <c r="AD198" s="84">
        <v>24</v>
      </c>
      <c r="AE198" s="84" t="s">
        <v>361</v>
      </c>
      <c r="AF198" s="84" t="s">
        <v>321</v>
      </c>
      <c r="AG198" s="108" t="s">
        <v>1050</v>
      </c>
      <c r="AH198" s="84" t="s">
        <v>298</v>
      </c>
      <c r="AI198" s="108" t="s">
        <v>1049</v>
      </c>
      <c r="AJ198" s="84">
        <v>2750</v>
      </c>
      <c r="AK198" s="84">
        <v>2750</v>
      </c>
      <c r="AL198" s="108" t="s">
        <v>283</v>
      </c>
      <c r="AM198" s="84">
        <v>40098.400000000001</v>
      </c>
      <c r="AN198" s="112">
        <v>4055.95</v>
      </c>
      <c r="AO198" s="112">
        <v>44154.35</v>
      </c>
      <c r="AP198" s="112">
        <v>12798.6</v>
      </c>
      <c r="AQ198" s="112">
        <v>457.05</v>
      </c>
      <c r="AR198" s="112">
        <v>13255.65</v>
      </c>
      <c r="AS198" s="112">
        <v>12798.6</v>
      </c>
      <c r="AT198" s="112">
        <v>457.05</v>
      </c>
      <c r="AU198" s="112">
        <v>13255.65</v>
      </c>
      <c r="AV198" s="84">
        <v>46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1047</v>
      </c>
      <c r="BG198" s="84"/>
      <c r="BH198" s="114" t="s">
        <v>313</v>
      </c>
      <c r="BI198" s="38" t="s">
        <v>110</v>
      </c>
      <c r="BJ198" s="85">
        <v>45861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815</v>
      </c>
    </row>
    <row r="199" spans="1:70" s="113" customFormat="1" ht="15" customHeight="1" x14ac:dyDescent="0.3">
      <c r="A199" s="84">
        <f t="shared" si="3"/>
        <v>195</v>
      </c>
      <c r="B199" s="38" t="s">
        <v>248</v>
      </c>
      <c r="C199" s="38" t="s">
        <v>249</v>
      </c>
      <c r="D199" s="38" t="s">
        <v>346</v>
      </c>
      <c r="E199" s="38" t="s">
        <v>347</v>
      </c>
      <c r="F199" s="38" t="s">
        <v>348</v>
      </c>
      <c r="G199" s="84" t="s">
        <v>349</v>
      </c>
      <c r="H199" s="38" t="s">
        <v>348</v>
      </c>
      <c r="I199" s="84">
        <v>123445</v>
      </c>
      <c r="J199" s="38" t="s">
        <v>898</v>
      </c>
      <c r="K199" s="84">
        <v>123445</v>
      </c>
      <c r="L199" s="84" t="s">
        <v>350</v>
      </c>
      <c r="M199" s="38" t="s">
        <v>351</v>
      </c>
      <c r="N199" s="84">
        <v>243889</v>
      </c>
      <c r="O199" s="84" t="s">
        <v>1045</v>
      </c>
      <c r="P199" s="84">
        <v>320510</v>
      </c>
      <c r="Q199" s="38" t="s">
        <v>1046</v>
      </c>
      <c r="R199" s="38" t="s">
        <v>258</v>
      </c>
      <c r="S199" s="84" t="s">
        <v>1051</v>
      </c>
      <c r="T199" s="84" t="s">
        <v>1051</v>
      </c>
      <c r="U199" s="84" t="s">
        <v>257</v>
      </c>
      <c r="V199" s="84" t="s">
        <v>252</v>
      </c>
      <c r="W199" s="84">
        <v>0</v>
      </c>
      <c r="X199" s="38" t="s">
        <v>255</v>
      </c>
      <c r="Y199" s="84">
        <v>13927812</v>
      </c>
      <c r="Z199" s="38" t="s">
        <v>1052</v>
      </c>
      <c r="AA199" s="108" t="s">
        <v>1053</v>
      </c>
      <c r="AB199" s="84">
        <v>45637</v>
      </c>
      <c r="AC199" s="108" t="s">
        <v>357</v>
      </c>
      <c r="AD199" s="84">
        <v>38</v>
      </c>
      <c r="AE199" s="84" t="s">
        <v>320</v>
      </c>
      <c r="AF199" s="84" t="s">
        <v>321</v>
      </c>
      <c r="AG199" s="108" t="s">
        <v>1054</v>
      </c>
      <c r="AH199" s="84" t="s">
        <v>298</v>
      </c>
      <c r="AI199" s="108" t="s">
        <v>1053</v>
      </c>
      <c r="AJ199" s="84">
        <v>1725</v>
      </c>
      <c r="AK199" s="84">
        <v>1725</v>
      </c>
      <c r="AL199" s="108" t="s">
        <v>283</v>
      </c>
      <c r="AM199" s="84">
        <v>37356.639999999999</v>
      </c>
      <c r="AN199" s="112">
        <v>268</v>
      </c>
      <c r="AO199" s="112">
        <v>37624.639999999999</v>
      </c>
      <c r="AP199" s="112">
        <v>8980.77</v>
      </c>
      <c r="AQ199" s="112">
        <v>324.44</v>
      </c>
      <c r="AR199" s="112">
        <v>9305.2099999999991</v>
      </c>
      <c r="AS199" s="112">
        <v>8590.36</v>
      </c>
      <c r="AT199" s="112">
        <v>324.44</v>
      </c>
      <c r="AU199" s="112">
        <v>8914.7999999999993</v>
      </c>
      <c r="AV199" s="84">
        <v>46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1051</v>
      </c>
      <c r="BG199" s="84"/>
      <c r="BH199" s="114" t="s">
        <v>313</v>
      </c>
      <c r="BI199" s="38" t="s">
        <v>110</v>
      </c>
      <c r="BJ199" s="85">
        <v>45861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815</v>
      </c>
    </row>
    <row r="200" spans="1:70" s="113" customFormat="1" ht="15" customHeight="1" x14ac:dyDescent="0.3">
      <c r="A200" s="84">
        <f t="shared" si="3"/>
        <v>196</v>
      </c>
      <c r="B200" s="38" t="s">
        <v>248</v>
      </c>
      <c r="C200" s="38" t="s">
        <v>249</v>
      </c>
      <c r="D200" s="38" t="s">
        <v>346</v>
      </c>
      <c r="E200" s="38" t="s">
        <v>347</v>
      </c>
      <c r="F200" s="38" t="s">
        <v>348</v>
      </c>
      <c r="G200" s="84" t="s">
        <v>349</v>
      </c>
      <c r="H200" s="38" t="s">
        <v>348</v>
      </c>
      <c r="I200" s="84">
        <v>123445</v>
      </c>
      <c r="J200" s="38" t="s">
        <v>898</v>
      </c>
      <c r="K200" s="84">
        <v>123445</v>
      </c>
      <c r="L200" s="84" t="s">
        <v>350</v>
      </c>
      <c r="M200" s="38" t="s">
        <v>351</v>
      </c>
      <c r="N200" s="84">
        <v>243889</v>
      </c>
      <c r="O200" s="84" t="s">
        <v>1045</v>
      </c>
      <c r="P200" s="84">
        <v>320510</v>
      </c>
      <c r="Q200" s="38" t="s">
        <v>1046</v>
      </c>
      <c r="R200" s="38" t="s">
        <v>259</v>
      </c>
      <c r="S200" s="84" t="s">
        <v>1051</v>
      </c>
      <c r="T200" s="84" t="s">
        <v>1051</v>
      </c>
      <c r="U200" s="84" t="s">
        <v>257</v>
      </c>
      <c r="V200" s="84" t="s">
        <v>252</v>
      </c>
      <c r="W200" s="84">
        <v>0</v>
      </c>
      <c r="X200" s="38" t="s">
        <v>255</v>
      </c>
      <c r="Y200" s="84">
        <v>15643061</v>
      </c>
      <c r="Z200" s="38" t="s">
        <v>1052</v>
      </c>
      <c r="AA200" s="108" t="s">
        <v>1055</v>
      </c>
      <c r="AB200" s="84">
        <v>15558</v>
      </c>
      <c r="AC200" s="108" t="s">
        <v>357</v>
      </c>
      <c r="AD200" s="84">
        <v>38</v>
      </c>
      <c r="AE200" s="84" t="s">
        <v>320</v>
      </c>
      <c r="AF200" s="84" t="s">
        <v>321</v>
      </c>
      <c r="AG200" s="108" t="s">
        <v>1054</v>
      </c>
      <c r="AH200" s="84" t="s">
        <v>298</v>
      </c>
      <c r="AI200" s="108" t="s">
        <v>1055</v>
      </c>
      <c r="AJ200" s="84">
        <v>590</v>
      </c>
      <c r="AK200" s="84">
        <v>590</v>
      </c>
      <c r="AL200" s="108" t="s">
        <v>295</v>
      </c>
      <c r="AM200" s="84">
        <v>9118.85</v>
      </c>
      <c r="AN200" s="112">
        <v>0</v>
      </c>
      <c r="AO200" s="112">
        <v>9118.85</v>
      </c>
      <c r="AP200" s="112">
        <v>7344.99</v>
      </c>
      <c r="AQ200" s="112">
        <v>1021.85</v>
      </c>
      <c r="AR200" s="112">
        <v>8366.84</v>
      </c>
      <c r="AS200" s="112">
        <v>6945.15</v>
      </c>
      <c r="AT200" s="112">
        <v>1021.85</v>
      </c>
      <c r="AU200" s="112">
        <v>7967</v>
      </c>
      <c r="AV200" s="84">
        <v>46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1051</v>
      </c>
      <c r="BG200" s="84"/>
      <c r="BH200" s="114" t="s">
        <v>313</v>
      </c>
      <c r="BI200" s="38" t="s">
        <v>110</v>
      </c>
      <c r="BJ200" s="85">
        <v>45861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815</v>
      </c>
    </row>
    <row r="201" spans="1:70" s="113" customFormat="1" ht="15" customHeight="1" x14ac:dyDescent="0.3">
      <c r="A201" s="84">
        <f t="shared" si="3"/>
        <v>197</v>
      </c>
      <c r="B201" s="38" t="s">
        <v>248</v>
      </c>
      <c r="C201" s="38" t="s">
        <v>249</v>
      </c>
      <c r="D201" s="38" t="s">
        <v>346</v>
      </c>
      <c r="E201" s="38" t="s">
        <v>347</v>
      </c>
      <c r="F201" s="38" t="s">
        <v>348</v>
      </c>
      <c r="G201" s="84" t="s">
        <v>349</v>
      </c>
      <c r="H201" s="38" t="s">
        <v>348</v>
      </c>
      <c r="I201" s="84">
        <v>123445</v>
      </c>
      <c r="J201" s="38" t="s">
        <v>898</v>
      </c>
      <c r="K201" s="84">
        <v>123445</v>
      </c>
      <c r="L201" s="84" t="s">
        <v>350</v>
      </c>
      <c r="M201" s="38" t="s">
        <v>351</v>
      </c>
      <c r="N201" s="84">
        <v>243889</v>
      </c>
      <c r="O201" s="84" t="s">
        <v>1045</v>
      </c>
      <c r="P201" s="84">
        <v>320510</v>
      </c>
      <c r="Q201" s="38" t="s">
        <v>1046</v>
      </c>
      <c r="R201" s="38" t="s">
        <v>254</v>
      </c>
      <c r="S201" s="84" t="s">
        <v>1056</v>
      </c>
      <c r="T201" s="84" t="s">
        <v>1056</v>
      </c>
      <c r="U201" s="84" t="s">
        <v>318</v>
      </c>
      <c r="V201" s="84" t="s">
        <v>252</v>
      </c>
      <c r="W201" s="84">
        <v>541</v>
      </c>
      <c r="X201" s="38" t="s">
        <v>701</v>
      </c>
      <c r="Y201" s="84">
        <v>353664354</v>
      </c>
      <c r="Z201" s="38" t="s">
        <v>1057</v>
      </c>
      <c r="AA201" s="108" t="s">
        <v>1024</v>
      </c>
      <c r="AB201" s="84">
        <v>80000</v>
      </c>
      <c r="AC201" s="108" t="s">
        <v>357</v>
      </c>
      <c r="AD201" s="84">
        <v>24</v>
      </c>
      <c r="AE201" s="84" t="s">
        <v>359</v>
      </c>
      <c r="AF201" s="84" t="s">
        <v>321</v>
      </c>
      <c r="AG201" s="108" t="s">
        <v>1050</v>
      </c>
      <c r="AH201" s="84" t="s">
        <v>298</v>
      </c>
      <c r="AI201" s="108" t="s">
        <v>714</v>
      </c>
      <c r="AJ201" s="84">
        <v>4270</v>
      </c>
      <c r="AK201" s="84">
        <v>4270</v>
      </c>
      <c r="AL201" s="108" t="s">
        <v>1058</v>
      </c>
      <c r="AM201" s="84">
        <v>28966.93</v>
      </c>
      <c r="AN201" s="112">
        <v>13733.07</v>
      </c>
      <c r="AO201" s="112">
        <v>42700</v>
      </c>
      <c r="AP201" s="112">
        <v>51033.07</v>
      </c>
      <c r="AQ201" s="112">
        <v>8238.93</v>
      </c>
      <c r="AR201" s="112">
        <v>59272</v>
      </c>
      <c r="AS201" s="112">
        <v>35303.360000000001</v>
      </c>
      <c r="AT201" s="112">
        <v>7396.64</v>
      </c>
      <c r="AU201" s="112">
        <v>42700</v>
      </c>
      <c r="AV201" s="84">
        <v>20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1056</v>
      </c>
      <c r="BG201" s="84"/>
      <c r="BH201" s="114" t="s">
        <v>313</v>
      </c>
      <c r="BI201" s="38" t="s">
        <v>110</v>
      </c>
      <c r="BJ201" s="85">
        <v>45861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245</v>
      </c>
      <c r="BP201" s="84">
        <v>12810</v>
      </c>
      <c r="BQ201" s="117" t="s">
        <v>202</v>
      </c>
      <c r="BR201" s="118" t="s">
        <v>1207</v>
      </c>
    </row>
    <row r="202" spans="1:70" s="113" customFormat="1" ht="15" customHeight="1" x14ac:dyDescent="0.3">
      <c r="A202" s="84">
        <f t="shared" si="3"/>
        <v>198</v>
      </c>
      <c r="B202" s="38" t="s">
        <v>248</v>
      </c>
      <c r="C202" s="38" t="s">
        <v>249</v>
      </c>
      <c r="D202" s="38" t="s">
        <v>346</v>
      </c>
      <c r="E202" s="38" t="s">
        <v>347</v>
      </c>
      <c r="F202" s="38" t="s">
        <v>348</v>
      </c>
      <c r="G202" s="84" t="s">
        <v>349</v>
      </c>
      <c r="H202" s="38" t="s">
        <v>348</v>
      </c>
      <c r="I202" s="84">
        <v>123445</v>
      </c>
      <c r="J202" s="38" t="s">
        <v>898</v>
      </c>
      <c r="K202" s="84">
        <v>123445</v>
      </c>
      <c r="L202" s="84" t="s">
        <v>350</v>
      </c>
      <c r="M202" s="38" t="s">
        <v>351</v>
      </c>
      <c r="N202" s="84">
        <v>243889</v>
      </c>
      <c r="O202" s="84" t="s">
        <v>1045</v>
      </c>
      <c r="P202" s="84">
        <v>320510</v>
      </c>
      <c r="Q202" s="38" t="s">
        <v>1046</v>
      </c>
      <c r="R202" s="38" t="s">
        <v>254</v>
      </c>
      <c r="S202" s="84" t="s">
        <v>1059</v>
      </c>
      <c r="T202" s="84" t="s">
        <v>1059</v>
      </c>
      <c r="U202" s="84" t="s">
        <v>261</v>
      </c>
      <c r="V202" s="84" t="s">
        <v>252</v>
      </c>
      <c r="W202" s="84">
        <v>0</v>
      </c>
      <c r="X202" s="38" t="s">
        <v>738</v>
      </c>
      <c r="Y202" s="84">
        <v>357197864</v>
      </c>
      <c r="Z202" s="38" t="s">
        <v>1060</v>
      </c>
      <c r="AA202" s="108" t="s">
        <v>300</v>
      </c>
      <c r="AB202" s="84">
        <v>80000</v>
      </c>
      <c r="AC202" s="108" t="s">
        <v>357</v>
      </c>
      <c r="AD202" s="84">
        <v>24</v>
      </c>
      <c r="AE202" s="84" t="s">
        <v>769</v>
      </c>
      <c r="AF202" s="84" t="s">
        <v>269</v>
      </c>
      <c r="AG202" s="108" t="s">
        <v>948</v>
      </c>
      <c r="AH202" s="84" t="s">
        <v>270</v>
      </c>
      <c r="AI202" s="108" t="s">
        <v>732</v>
      </c>
      <c r="AJ202" s="84">
        <v>4270</v>
      </c>
      <c r="AK202" s="84">
        <v>4270</v>
      </c>
      <c r="AL202" s="108" t="s">
        <v>931</v>
      </c>
      <c r="AM202" s="84">
        <v>28944.44</v>
      </c>
      <c r="AN202" s="112">
        <v>13755.56</v>
      </c>
      <c r="AO202" s="112">
        <v>42700</v>
      </c>
      <c r="AP202" s="112">
        <v>51055.56</v>
      </c>
      <c r="AQ202" s="112">
        <v>8384.44</v>
      </c>
      <c r="AR202" s="112">
        <v>59440</v>
      </c>
      <c r="AS202" s="112">
        <v>9808.84</v>
      </c>
      <c r="AT202" s="112">
        <v>3001.16</v>
      </c>
      <c r="AU202" s="112">
        <v>12810</v>
      </c>
      <c r="AV202" s="84">
        <v>13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1059</v>
      </c>
      <c r="BG202" s="84"/>
      <c r="BH202" s="114" t="s">
        <v>313</v>
      </c>
      <c r="BI202" s="38" t="s">
        <v>110</v>
      </c>
      <c r="BJ202" s="85">
        <v>45861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815</v>
      </c>
    </row>
    <row r="203" spans="1:70" s="113" customFormat="1" ht="15" customHeight="1" x14ac:dyDescent="0.3">
      <c r="A203" s="84">
        <f t="shared" si="3"/>
        <v>199</v>
      </c>
      <c r="B203" s="38" t="s">
        <v>248</v>
      </c>
      <c r="C203" s="38" t="s">
        <v>249</v>
      </c>
      <c r="D203" s="38" t="s">
        <v>346</v>
      </c>
      <c r="E203" s="38" t="s">
        <v>347</v>
      </c>
      <c r="F203" s="38" t="s">
        <v>348</v>
      </c>
      <c r="G203" s="84" t="s">
        <v>349</v>
      </c>
      <c r="H203" s="38" t="s">
        <v>348</v>
      </c>
      <c r="I203" s="84">
        <v>123445</v>
      </c>
      <c r="J203" s="38" t="s">
        <v>898</v>
      </c>
      <c r="K203" s="84">
        <v>123445</v>
      </c>
      <c r="L203" s="84" t="s">
        <v>350</v>
      </c>
      <c r="M203" s="38" t="s">
        <v>351</v>
      </c>
      <c r="N203" s="84">
        <v>243889</v>
      </c>
      <c r="O203" s="84" t="s">
        <v>1045</v>
      </c>
      <c r="P203" s="84">
        <v>320510</v>
      </c>
      <c r="Q203" s="38" t="s">
        <v>1046</v>
      </c>
      <c r="R203" s="38" t="s">
        <v>315</v>
      </c>
      <c r="S203" s="84" t="s">
        <v>1061</v>
      </c>
      <c r="T203" s="84" t="s">
        <v>1061</v>
      </c>
      <c r="U203" s="84" t="s">
        <v>257</v>
      </c>
      <c r="V203" s="84" t="s">
        <v>252</v>
      </c>
      <c r="W203" s="84">
        <v>0</v>
      </c>
      <c r="X203" s="38" t="s">
        <v>253</v>
      </c>
      <c r="Y203" s="84">
        <v>31205986</v>
      </c>
      <c r="Z203" s="38" t="s">
        <v>1062</v>
      </c>
      <c r="AA203" s="108" t="s">
        <v>342</v>
      </c>
      <c r="AB203" s="84">
        <v>10260</v>
      </c>
      <c r="AC203" s="108" t="s">
        <v>357</v>
      </c>
      <c r="AD203" s="84">
        <v>19</v>
      </c>
      <c r="AE203" s="84" t="s">
        <v>361</v>
      </c>
      <c r="AF203" s="84" t="s">
        <v>321</v>
      </c>
      <c r="AG203" s="108" t="s">
        <v>343</v>
      </c>
      <c r="AH203" s="84" t="s">
        <v>298</v>
      </c>
      <c r="AI203" s="108" t="s">
        <v>342</v>
      </c>
      <c r="AJ203" s="84">
        <v>650</v>
      </c>
      <c r="AK203" s="84">
        <v>650</v>
      </c>
      <c r="AL203" s="108" t="s">
        <v>287</v>
      </c>
      <c r="AM203" s="84">
        <v>1311.1</v>
      </c>
      <c r="AN203" s="112">
        <v>0</v>
      </c>
      <c r="AO203" s="112">
        <v>1311.1</v>
      </c>
      <c r="AP203" s="112">
        <v>8948.9</v>
      </c>
      <c r="AQ203" s="112">
        <v>599.73</v>
      </c>
      <c r="AR203" s="112">
        <v>9548.6299999999992</v>
      </c>
      <c r="AS203" s="112">
        <v>8948.9</v>
      </c>
      <c r="AT203" s="112">
        <v>599.73</v>
      </c>
      <c r="AU203" s="112">
        <v>9548.6299999999992</v>
      </c>
      <c r="AV203" s="84">
        <v>47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1061</v>
      </c>
      <c r="BG203" s="84"/>
      <c r="BH203" s="114" t="s">
        <v>313</v>
      </c>
      <c r="BI203" s="38" t="s">
        <v>110</v>
      </c>
      <c r="BJ203" s="85">
        <v>45861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815</v>
      </c>
    </row>
    <row r="204" spans="1:70" s="113" customFormat="1" ht="15" customHeight="1" x14ac:dyDescent="0.3">
      <c r="A204" s="84">
        <f t="shared" si="3"/>
        <v>200</v>
      </c>
      <c r="B204" s="38" t="s">
        <v>248</v>
      </c>
      <c r="C204" s="38" t="s">
        <v>249</v>
      </c>
      <c r="D204" s="38" t="s">
        <v>346</v>
      </c>
      <c r="E204" s="38" t="s">
        <v>347</v>
      </c>
      <c r="F204" s="38" t="s">
        <v>348</v>
      </c>
      <c r="G204" s="84" t="s">
        <v>349</v>
      </c>
      <c r="H204" s="38" t="s">
        <v>348</v>
      </c>
      <c r="I204" s="84">
        <v>123445</v>
      </c>
      <c r="J204" s="38" t="s">
        <v>898</v>
      </c>
      <c r="K204" s="84">
        <v>123445</v>
      </c>
      <c r="L204" s="84" t="s">
        <v>350</v>
      </c>
      <c r="M204" s="38" t="s">
        <v>351</v>
      </c>
      <c r="N204" s="84">
        <v>243889</v>
      </c>
      <c r="O204" s="84" t="s">
        <v>1045</v>
      </c>
      <c r="P204" s="84">
        <v>320510</v>
      </c>
      <c r="Q204" s="38" t="s">
        <v>1046</v>
      </c>
      <c r="R204" s="38" t="s">
        <v>254</v>
      </c>
      <c r="S204" s="84" t="s">
        <v>1063</v>
      </c>
      <c r="T204" s="84" t="s">
        <v>1063</v>
      </c>
      <c r="U204" s="84" t="s">
        <v>251</v>
      </c>
      <c r="V204" s="84" t="s">
        <v>252</v>
      </c>
      <c r="W204" s="84">
        <v>0</v>
      </c>
      <c r="X204" s="38" t="s">
        <v>253</v>
      </c>
      <c r="Y204" s="84">
        <v>353993533</v>
      </c>
      <c r="Z204" s="38" t="s">
        <v>1064</v>
      </c>
      <c r="AA204" s="108" t="s">
        <v>621</v>
      </c>
      <c r="AB204" s="84">
        <v>80000</v>
      </c>
      <c r="AC204" s="108" t="s">
        <v>357</v>
      </c>
      <c r="AD204" s="84">
        <v>24</v>
      </c>
      <c r="AE204" s="84" t="s">
        <v>268</v>
      </c>
      <c r="AF204" s="84" t="s">
        <v>269</v>
      </c>
      <c r="AG204" s="108" t="s">
        <v>1065</v>
      </c>
      <c r="AH204" s="84" t="s">
        <v>270</v>
      </c>
      <c r="AI204" s="108" t="s">
        <v>547</v>
      </c>
      <c r="AJ204" s="84">
        <v>4270</v>
      </c>
      <c r="AK204" s="84">
        <v>4270</v>
      </c>
      <c r="AL204" s="108" t="s">
        <v>674</v>
      </c>
      <c r="AM204" s="84">
        <v>59992.25</v>
      </c>
      <c r="AN204" s="112">
        <v>21137.75</v>
      </c>
      <c r="AO204" s="112">
        <v>81130</v>
      </c>
      <c r="AP204" s="112">
        <v>20007.75</v>
      </c>
      <c r="AQ204" s="112">
        <v>1303.25</v>
      </c>
      <c r="AR204" s="112">
        <v>21311</v>
      </c>
      <c r="AS204" s="112">
        <v>0</v>
      </c>
      <c r="AT204" s="112">
        <v>0</v>
      </c>
      <c r="AU204" s="112">
        <v>0</v>
      </c>
      <c r="AV204" s="84">
        <v>19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1063</v>
      </c>
      <c r="BG204" s="84"/>
      <c r="BH204" s="114" t="s">
        <v>313</v>
      </c>
      <c r="BI204" s="38" t="s">
        <v>110</v>
      </c>
      <c r="BJ204" s="85">
        <v>45861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815</v>
      </c>
    </row>
    <row r="205" spans="1:70" s="113" customFormat="1" ht="15" customHeight="1" x14ac:dyDescent="0.3">
      <c r="A205" s="84">
        <f t="shared" si="3"/>
        <v>201</v>
      </c>
      <c r="B205" s="38" t="s">
        <v>248</v>
      </c>
      <c r="C205" s="38" t="s">
        <v>249</v>
      </c>
      <c r="D205" s="38" t="s">
        <v>346</v>
      </c>
      <c r="E205" s="38" t="s">
        <v>347</v>
      </c>
      <c r="F205" s="38" t="s">
        <v>348</v>
      </c>
      <c r="G205" s="84" t="s">
        <v>349</v>
      </c>
      <c r="H205" s="38" t="s">
        <v>348</v>
      </c>
      <c r="I205" s="84">
        <v>123445</v>
      </c>
      <c r="J205" s="38" t="s">
        <v>898</v>
      </c>
      <c r="K205" s="84">
        <v>123445</v>
      </c>
      <c r="L205" s="84" t="s">
        <v>350</v>
      </c>
      <c r="M205" s="38" t="s">
        <v>351</v>
      </c>
      <c r="N205" s="84">
        <v>243889</v>
      </c>
      <c r="O205" s="84" t="s">
        <v>1045</v>
      </c>
      <c r="P205" s="84">
        <v>397840</v>
      </c>
      <c r="Q205" s="38" t="s">
        <v>1066</v>
      </c>
      <c r="R205" s="38" t="s">
        <v>254</v>
      </c>
      <c r="S205" s="84" t="s">
        <v>1067</v>
      </c>
      <c r="T205" s="84" t="s">
        <v>1067</v>
      </c>
      <c r="U205" s="84" t="s">
        <v>261</v>
      </c>
      <c r="V205" s="84" t="s">
        <v>252</v>
      </c>
      <c r="W205" s="84">
        <v>541</v>
      </c>
      <c r="X205" s="38" t="s">
        <v>622</v>
      </c>
      <c r="Y205" s="84">
        <v>351664712</v>
      </c>
      <c r="Z205" s="38" t="s">
        <v>1068</v>
      </c>
      <c r="AA205" s="108" t="s">
        <v>1069</v>
      </c>
      <c r="AB205" s="84">
        <v>80000</v>
      </c>
      <c r="AC205" s="108" t="s">
        <v>357</v>
      </c>
      <c r="AD205" s="84">
        <v>24</v>
      </c>
      <c r="AE205" s="84" t="s">
        <v>361</v>
      </c>
      <c r="AF205" s="84" t="s">
        <v>307</v>
      </c>
      <c r="AG205" s="108" t="s">
        <v>1065</v>
      </c>
      <c r="AH205" s="84" t="s">
        <v>308</v>
      </c>
      <c r="AI205" s="108" t="s">
        <v>1070</v>
      </c>
      <c r="AJ205" s="84">
        <v>4300</v>
      </c>
      <c r="AK205" s="84">
        <v>4300</v>
      </c>
      <c r="AL205" s="108" t="s">
        <v>673</v>
      </c>
      <c r="AM205" s="84">
        <v>67594.69</v>
      </c>
      <c r="AN205" s="112">
        <v>22705.31</v>
      </c>
      <c r="AO205" s="112">
        <v>90300</v>
      </c>
      <c r="AP205" s="112">
        <v>12405.31</v>
      </c>
      <c r="AQ205" s="112">
        <v>525.69000000000005</v>
      </c>
      <c r="AR205" s="112">
        <v>12931</v>
      </c>
      <c r="AS205" s="112">
        <v>12405.31</v>
      </c>
      <c r="AT205" s="112">
        <v>525.69000000000005</v>
      </c>
      <c r="AU205" s="112">
        <v>12931</v>
      </c>
      <c r="AV205" s="84">
        <v>26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1067</v>
      </c>
      <c r="BG205" s="84"/>
      <c r="BH205" s="114" t="s">
        <v>313</v>
      </c>
      <c r="BI205" s="38" t="s">
        <v>110</v>
      </c>
      <c r="BJ205" s="85">
        <v>45861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814</v>
      </c>
    </row>
    <row r="206" spans="1:70" s="113" customFormat="1" ht="15" customHeight="1" x14ac:dyDescent="0.3">
      <c r="A206" s="84">
        <f t="shared" si="3"/>
        <v>202</v>
      </c>
      <c r="B206" s="38" t="s">
        <v>248</v>
      </c>
      <c r="C206" s="38" t="s">
        <v>249</v>
      </c>
      <c r="D206" s="38" t="s">
        <v>346</v>
      </c>
      <c r="E206" s="38" t="s">
        <v>347</v>
      </c>
      <c r="F206" s="38" t="s">
        <v>348</v>
      </c>
      <c r="G206" s="84" t="s">
        <v>349</v>
      </c>
      <c r="H206" s="38" t="s">
        <v>348</v>
      </c>
      <c r="I206" s="84">
        <v>123445</v>
      </c>
      <c r="J206" s="38" t="s">
        <v>898</v>
      </c>
      <c r="K206" s="84">
        <v>123445</v>
      </c>
      <c r="L206" s="84" t="s">
        <v>350</v>
      </c>
      <c r="M206" s="38" t="s">
        <v>351</v>
      </c>
      <c r="N206" s="84">
        <v>243889</v>
      </c>
      <c r="O206" s="84" t="s">
        <v>1045</v>
      </c>
      <c r="P206" s="84">
        <v>397840</v>
      </c>
      <c r="Q206" s="38" t="s">
        <v>1066</v>
      </c>
      <c r="R206" s="38" t="s">
        <v>263</v>
      </c>
      <c r="S206" s="84" t="s">
        <v>1067</v>
      </c>
      <c r="T206" s="84" t="s">
        <v>1067</v>
      </c>
      <c r="U206" s="84" t="s">
        <v>261</v>
      </c>
      <c r="V206" s="84" t="s">
        <v>252</v>
      </c>
      <c r="W206" s="84">
        <v>0</v>
      </c>
      <c r="X206" s="38" t="s">
        <v>622</v>
      </c>
      <c r="Y206" s="84">
        <v>353946986</v>
      </c>
      <c r="Z206" s="38" t="s">
        <v>1068</v>
      </c>
      <c r="AA206" s="108" t="s">
        <v>621</v>
      </c>
      <c r="AB206" s="84">
        <v>21000</v>
      </c>
      <c r="AC206" s="108" t="s">
        <v>357</v>
      </c>
      <c r="AD206" s="84">
        <v>18</v>
      </c>
      <c r="AE206" s="84" t="s">
        <v>273</v>
      </c>
      <c r="AF206" s="84" t="s">
        <v>307</v>
      </c>
      <c r="AG206" s="108" t="s">
        <v>1065</v>
      </c>
      <c r="AH206" s="84" t="s">
        <v>308</v>
      </c>
      <c r="AI206" s="108" t="s">
        <v>547</v>
      </c>
      <c r="AJ206" s="84">
        <v>1410</v>
      </c>
      <c r="AK206" s="84">
        <v>1410</v>
      </c>
      <c r="AL206" s="108" t="s">
        <v>1071</v>
      </c>
      <c r="AM206" s="84">
        <v>16923.14</v>
      </c>
      <c r="AN206" s="112">
        <v>4226.8599999999997</v>
      </c>
      <c r="AO206" s="112">
        <v>21150</v>
      </c>
      <c r="AP206" s="112">
        <v>4076.86</v>
      </c>
      <c r="AQ206" s="112">
        <v>171.14</v>
      </c>
      <c r="AR206" s="112">
        <v>4248</v>
      </c>
      <c r="AS206" s="112">
        <v>4076.86</v>
      </c>
      <c r="AT206" s="112">
        <v>171.14</v>
      </c>
      <c r="AU206" s="112">
        <v>4248</v>
      </c>
      <c r="AV206" s="84">
        <v>19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1067</v>
      </c>
      <c r="BG206" s="84"/>
      <c r="BH206" s="114" t="s">
        <v>313</v>
      </c>
      <c r="BI206" s="38" t="s">
        <v>110</v>
      </c>
      <c r="BJ206" s="85">
        <v>45861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246</v>
      </c>
      <c r="BP206" s="84"/>
      <c r="BQ206" s="117"/>
      <c r="BR206" s="118" t="s">
        <v>1206</v>
      </c>
    </row>
    <row r="207" spans="1:70" s="113" customFormat="1" ht="15" customHeight="1" x14ac:dyDescent="0.3">
      <c r="A207" s="84">
        <f t="shared" si="3"/>
        <v>203</v>
      </c>
      <c r="B207" s="38" t="s">
        <v>248</v>
      </c>
      <c r="C207" s="38" t="s">
        <v>249</v>
      </c>
      <c r="D207" s="38" t="s">
        <v>346</v>
      </c>
      <c r="E207" s="38" t="s">
        <v>347</v>
      </c>
      <c r="F207" s="38" t="s">
        <v>348</v>
      </c>
      <c r="G207" s="84" t="s">
        <v>349</v>
      </c>
      <c r="H207" s="38" t="s">
        <v>348</v>
      </c>
      <c r="I207" s="84">
        <v>123445</v>
      </c>
      <c r="J207" s="38" t="s">
        <v>898</v>
      </c>
      <c r="K207" s="84">
        <v>123445</v>
      </c>
      <c r="L207" s="84" t="s">
        <v>350</v>
      </c>
      <c r="M207" s="38" t="s">
        <v>351</v>
      </c>
      <c r="N207" s="84">
        <v>243889</v>
      </c>
      <c r="O207" s="84" t="s">
        <v>1045</v>
      </c>
      <c r="P207" s="84">
        <v>320510</v>
      </c>
      <c r="Q207" s="38" t="s">
        <v>1046</v>
      </c>
      <c r="R207" s="38" t="s">
        <v>326</v>
      </c>
      <c r="S207" s="84" t="s">
        <v>1072</v>
      </c>
      <c r="T207" s="84" t="s">
        <v>1072</v>
      </c>
      <c r="U207" s="84" t="s">
        <v>256</v>
      </c>
      <c r="V207" s="84" t="s">
        <v>252</v>
      </c>
      <c r="W207" s="84">
        <v>0</v>
      </c>
      <c r="X207" s="38" t="s">
        <v>255</v>
      </c>
      <c r="Y207" s="84">
        <v>22853176</v>
      </c>
      <c r="Z207" s="38" t="s">
        <v>1073</v>
      </c>
      <c r="AA207" s="108" t="s">
        <v>1074</v>
      </c>
      <c r="AB207" s="84">
        <v>52897</v>
      </c>
      <c r="AC207" s="108" t="s">
        <v>357</v>
      </c>
      <c r="AD207" s="84">
        <v>18</v>
      </c>
      <c r="AE207" s="84" t="s">
        <v>361</v>
      </c>
      <c r="AF207" s="84" t="s">
        <v>321</v>
      </c>
      <c r="AG207" s="108" t="s">
        <v>1065</v>
      </c>
      <c r="AH207" s="84" t="s">
        <v>298</v>
      </c>
      <c r="AI207" s="108" t="s">
        <v>1074</v>
      </c>
      <c r="AJ207" s="84">
        <v>3500</v>
      </c>
      <c r="AK207" s="84">
        <v>3500</v>
      </c>
      <c r="AL207" s="108" t="s">
        <v>1075</v>
      </c>
      <c r="AM207" s="84">
        <v>43094.29</v>
      </c>
      <c r="AN207" s="112">
        <v>1065.08</v>
      </c>
      <c r="AO207" s="112">
        <v>44159.37</v>
      </c>
      <c r="AP207" s="112">
        <v>9802.7099999999991</v>
      </c>
      <c r="AQ207" s="112">
        <v>188.92</v>
      </c>
      <c r="AR207" s="112">
        <v>9991.6299999999992</v>
      </c>
      <c r="AS207" s="112">
        <v>9802.7099999999991</v>
      </c>
      <c r="AT207" s="112">
        <v>188.92</v>
      </c>
      <c r="AU207" s="112">
        <v>9991.6299999999992</v>
      </c>
      <c r="AV207" s="84">
        <v>47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1072</v>
      </c>
      <c r="BG207" s="84"/>
      <c r="BH207" s="114" t="s">
        <v>313</v>
      </c>
      <c r="BI207" s="38" t="s">
        <v>110</v>
      </c>
      <c r="BJ207" s="85">
        <v>45861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815</v>
      </c>
    </row>
    <row r="208" spans="1:70" s="113" customFormat="1" ht="15" customHeight="1" x14ac:dyDescent="0.3">
      <c r="A208" s="84">
        <f t="shared" si="3"/>
        <v>204</v>
      </c>
      <c r="B208" s="38" t="s">
        <v>248</v>
      </c>
      <c r="C208" s="38" t="s">
        <v>249</v>
      </c>
      <c r="D208" s="38" t="s">
        <v>346</v>
      </c>
      <c r="E208" s="38" t="s">
        <v>347</v>
      </c>
      <c r="F208" s="38" t="s">
        <v>348</v>
      </c>
      <c r="G208" s="84" t="s">
        <v>349</v>
      </c>
      <c r="H208" s="38" t="s">
        <v>348</v>
      </c>
      <c r="I208" s="84">
        <v>123445</v>
      </c>
      <c r="J208" s="38" t="s">
        <v>898</v>
      </c>
      <c r="K208" s="84">
        <v>123445</v>
      </c>
      <c r="L208" s="84" t="s">
        <v>350</v>
      </c>
      <c r="M208" s="38" t="s">
        <v>351</v>
      </c>
      <c r="N208" s="84">
        <v>243889</v>
      </c>
      <c r="O208" s="84" t="s">
        <v>1045</v>
      </c>
      <c r="P208" s="84">
        <v>320510</v>
      </c>
      <c r="Q208" s="38" t="s">
        <v>1046</v>
      </c>
      <c r="R208" s="38" t="s">
        <v>254</v>
      </c>
      <c r="S208" s="84" t="s">
        <v>1076</v>
      </c>
      <c r="T208" s="84" t="s">
        <v>1076</v>
      </c>
      <c r="U208" s="84" t="s">
        <v>261</v>
      </c>
      <c r="V208" s="84" t="s">
        <v>562</v>
      </c>
      <c r="W208" s="84">
        <v>541</v>
      </c>
      <c r="X208" s="38" t="s">
        <v>701</v>
      </c>
      <c r="Y208" s="84">
        <v>353558661</v>
      </c>
      <c r="Z208" s="38" t="s">
        <v>1077</v>
      </c>
      <c r="AA208" s="108" t="s">
        <v>705</v>
      </c>
      <c r="AB208" s="84">
        <v>80000</v>
      </c>
      <c r="AC208" s="108" t="s">
        <v>357</v>
      </c>
      <c r="AD208" s="84">
        <v>24</v>
      </c>
      <c r="AE208" s="84" t="s">
        <v>363</v>
      </c>
      <c r="AF208" s="84" t="s">
        <v>321</v>
      </c>
      <c r="AG208" s="108" t="s">
        <v>1065</v>
      </c>
      <c r="AH208" s="84" t="s">
        <v>298</v>
      </c>
      <c r="AI208" s="108" t="s">
        <v>714</v>
      </c>
      <c r="AJ208" s="84">
        <v>4270</v>
      </c>
      <c r="AK208" s="84">
        <v>4270</v>
      </c>
      <c r="AL208" s="108" t="s">
        <v>1078</v>
      </c>
      <c r="AM208" s="84">
        <v>31653.42</v>
      </c>
      <c r="AN208" s="112">
        <v>15316.58</v>
      </c>
      <c r="AO208" s="112">
        <v>46970</v>
      </c>
      <c r="AP208" s="112">
        <v>48346.58</v>
      </c>
      <c r="AQ208" s="112">
        <v>7447.42</v>
      </c>
      <c r="AR208" s="112">
        <v>55794</v>
      </c>
      <c r="AS208" s="112">
        <v>31889.16</v>
      </c>
      <c r="AT208" s="112">
        <v>6540.84</v>
      </c>
      <c r="AU208" s="112">
        <v>38430</v>
      </c>
      <c r="AV208" s="84">
        <v>20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1076</v>
      </c>
      <c r="BG208" s="84"/>
      <c r="BH208" s="114" t="s">
        <v>313</v>
      </c>
      <c r="BI208" s="38" t="s">
        <v>110</v>
      </c>
      <c r="BJ208" s="85">
        <v>45861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815</v>
      </c>
    </row>
    <row r="209" spans="1:70" s="113" customFormat="1" ht="15" customHeight="1" x14ac:dyDescent="0.3">
      <c r="A209" s="84">
        <f t="shared" si="3"/>
        <v>205</v>
      </c>
      <c r="B209" s="38" t="s">
        <v>248</v>
      </c>
      <c r="C209" s="38" t="s">
        <v>249</v>
      </c>
      <c r="D209" s="38" t="s">
        <v>346</v>
      </c>
      <c r="E209" s="38" t="s">
        <v>347</v>
      </c>
      <c r="F209" s="38" t="s">
        <v>348</v>
      </c>
      <c r="G209" s="84" t="s">
        <v>349</v>
      </c>
      <c r="H209" s="38" t="s">
        <v>348</v>
      </c>
      <c r="I209" s="84">
        <v>123445</v>
      </c>
      <c r="J209" s="38" t="s">
        <v>898</v>
      </c>
      <c r="K209" s="84">
        <v>123445</v>
      </c>
      <c r="L209" s="84" t="s">
        <v>350</v>
      </c>
      <c r="M209" s="38" t="s">
        <v>351</v>
      </c>
      <c r="N209" s="84">
        <v>243889</v>
      </c>
      <c r="O209" s="84" t="s">
        <v>1045</v>
      </c>
      <c r="P209" s="84">
        <v>320510</v>
      </c>
      <c r="Q209" s="38" t="s">
        <v>1046</v>
      </c>
      <c r="R209" s="38" t="s">
        <v>326</v>
      </c>
      <c r="S209" s="84" t="s">
        <v>1079</v>
      </c>
      <c r="T209" s="84" t="s">
        <v>1079</v>
      </c>
      <c r="U209" s="84" t="s">
        <v>257</v>
      </c>
      <c r="V209" s="84" t="s">
        <v>252</v>
      </c>
      <c r="W209" s="84">
        <v>0</v>
      </c>
      <c r="X209" s="38" t="s">
        <v>255</v>
      </c>
      <c r="Y209" s="84">
        <v>22802309</v>
      </c>
      <c r="Z209" s="38" t="s">
        <v>1080</v>
      </c>
      <c r="AA209" s="108" t="s">
        <v>1074</v>
      </c>
      <c r="AB209" s="84">
        <v>52897</v>
      </c>
      <c r="AC209" s="108" t="s">
        <v>357</v>
      </c>
      <c r="AD209" s="84">
        <v>18</v>
      </c>
      <c r="AE209" s="84" t="s">
        <v>361</v>
      </c>
      <c r="AF209" s="84" t="s">
        <v>321</v>
      </c>
      <c r="AG209" s="108" t="s">
        <v>1065</v>
      </c>
      <c r="AH209" s="84" t="s">
        <v>298</v>
      </c>
      <c r="AI209" s="108" t="s">
        <v>1074</v>
      </c>
      <c r="AJ209" s="84">
        <v>3500</v>
      </c>
      <c r="AK209" s="84">
        <v>3500</v>
      </c>
      <c r="AL209" s="108" t="s">
        <v>358</v>
      </c>
      <c r="AM209" s="84">
        <v>45409.49</v>
      </c>
      <c r="AN209" s="112">
        <v>2057.6999999999998</v>
      </c>
      <c r="AO209" s="112">
        <v>47467.19</v>
      </c>
      <c r="AP209" s="112">
        <v>7611.99</v>
      </c>
      <c r="AQ209" s="112">
        <v>106.16</v>
      </c>
      <c r="AR209" s="112">
        <v>7718.15</v>
      </c>
      <c r="AS209" s="112">
        <v>7612.51</v>
      </c>
      <c r="AT209" s="112">
        <v>106.16</v>
      </c>
      <c r="AU209" s="112">
        <v>7718.67</v>
      </c>
      <c r="AV209" s="84">
        <v>46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1079</v>
      </c>
      <c r="BG209" s="84"/>
      <c r="BH209" s="114" t="s">
        <v>313</v>
      </c>
      <c r="BI209" s="38" t="s">
        <v>110</v>
      </c>
      <c r="BJ209" s="85">
        <v>45861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815</v>
      </c>
    </row>
    <row r="210" spans="1:70" s="113" customFormat="1" ht="15" customHeight="1" x14ac:dyDescent="0.3">
      <c r="A210" s="84">
        <f t="shared" si="3"/>
        <v>206</v>
      </c>
      <c r="B210" s="38" t="s">
        <v>248</v>
      </c>
      <c r="C210" s="38" t="s">
        <v>249</v>
      </c>
      <c r="D210" s="38" t="s">
        <v>346</v>
      </c>
      <c r="E210" s="38" t="s">
        <v>347</v>
      </c>
      <c r="F210" s="38" t="s">
        <v>348</v>
      </c>
      <c r="G210" s="84" t="s">
        <v>349</v>
      </c>
      <c r="H210" s="38" t="s">
        <v>348</v>
      </c>
      <c r="I210" s="84">
        <v>118564</v>
      </c>
      <c r="J210" s="38" t="s">
        <v>1081</v>
      </c>
      <c r="K210" s="84">
        <v>118564</v>
      </c>
      <c r="L210" s="84" t="s">
        <v>1082</v>
      </c>
      <c r="M210" s="38" t="s">
        <v>1083</v>
      </c>
      <c r="N210" s="84">
        <v>200426</v>
      </c>
      <c r="O210" s="84" t="s">
        <v>1084</v>
      </c>
      <c r="P210" s="84">
        <v>271118</v>
      </c>
      <c r="Q210" s="38" t="s">
        <v>1085</v>
      </c>
      <c r="R210" s="38" t="s">
        <v>258</v>
      </c>
      <c r="S210" s="84" t="s">
        <v>1086</v>
      </c>
      <c r="T210" s="84" t="s">
        <v>1086</v>
      </c>
      <c r="U210" s="84" t="s">
        <v>251</v>
      </c>
      <c r="V210" s="84" t="s">
        <v>252</v>
      </c>
      <c r="W210" s="84">
        <v>0</v>
      </c>
      <c r="X210" s="38" t="s">
        <v>253</v>
      </c>
      <c r="Y210" s="84">
        <v>13247967</v>
      </c>
      <c r="Z210" s="38" t="s">
        <v>1087</v>
      </c>
      <c r="AA210" s="108" t="s">
        <v>1088</v>
      </c>
      <c r="AB210" s="84">
        <v>24859</v>
      </c>
      <c r="AC210" s="108" t="s">
        <v>357</v>
      </c>
      <c r="AD210" s="84">
        <v>38</v>
      </c>
      <c r="AE210" s="84" t="s">
        <v>286</v>
      </c>
      <c r="AF210" s="84" t="s">
        <v>284</v>
      </c>
      <c r="AG210" s="108" t="s">
        <v>1089</v>
      </c>
      <c r="AH210" s="84" t="s">
        <v>285</v>
      </c>
      <c r="AI210" s="108" t="s">
        <v>1088</v>
      </c>
      <c r="AJ210" s="84">
        <v>940</v>
      </c>
      <c r="AK210" s="84">
        <v>940</v>
      </c>
      <c r="AL210" s="108" t="s">
        <v>287</v>
      </c>
      <c r="AM210" s="84">
        <v>23363.62</v>
      </c>
      <c r="AN210" s="112">
        <v>51</v>
      </c>
      <c r="AO210" s="112">
        <v>23414.62</v>
      </c>
      <c r="AP210" s="112">
        <v>1745.1</v>
      </c>
      <c r="AQ210" s="112">
        <v>15.53</v>
      </c>
      <c r="AR210" s="112">
        <v>1760.63</v>
      </c>
      <c r="AS210" s="112">
        <v>1546.38</v>
      </c>
      <c r="AT210" s="112">
        <v>15.53</v>
      </c>
      <c r="AU210" s="112">
        <v>1561.91</v>
      </c>
      <c r="AV210" s="84">
        <v>45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1086</v>
      </c>
      <c r="BG210" s="84"/>
      <c r="BH210" s="114" t="s">
        <v>313</v>
      </c>
      <c r="BI210" s="38" t="s">
        <v>110</v>
      </c>
      <c r="BJ210" s="85">
        <v>45861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815</v>
      </c>
    </row>
    <row r="211" spans="1:70" s="113" customFormat="1" ht="15" customHeight="1" x14ac:dyDescent="0.3">
      <c r="A211" s="84">
        <f t="shared" si="3"/>
        <v>207</v>
      </c>
      <c r="B211" s="38" t="s">
        <v>248</v>
      </c>
      <c r="C211" s="38" t="s">
        <v>249</v>
      </c>
      <c r="D211" s="38" t="s">
        <v>346</v>
      </c>
      <c r="E211" s="38" t="s">
        <v>347</v>
      </c>
      <c r="F211" s="38" t="s">
        <v>348</v>
      </c>
      <c r="G211" s="84" t="s">
        <v>349</v>
      </c>
      <c r="H211" s="38" t="s">
        <v>348</v>
      </c>
      <c r="I211" s="84">
        <v>118564</v>
      </c>
      <c r="J211" s="38" t="s">
        <v>1081</v>
      </c>
      <c r="K211" s="84">
        <v>118564</v>
      </c>
      <c r="L211" s="84" t="s">
        <v>1082</v>
      </c>
      <c r="M211" s="38" t="s">
        <v>1083</v>
      </c>
      <c r="N211" s="84">
        <v>200426</v>
      </c>
      <c r="O211" s="84" t="s">
        <v>1084</v>
      </c>
      <c r="P211" s="84">
        <v>271118</v>
      </c>
      <c r="Q211" s="38" t="s">
        <v>1085</v>
      </c>
      <c r="R211" s="38" t="s">
        <v>958</v>
      </c>
      <c r="S211" s="84" t="s">
        <v>1090</v>
      </c>
      <c r="T211" s="84" t="s">
        <v>1090</v>
      </c>
      <c r="U211" s="84" t="s">
        <v>261</v>
      </c>
      <c r="V211" s="84" t="s">
        <v>252</v>
      </c>
      <c r="W211" s="84">
        <v>0</v>
      </c>
      <c r="X211" s="38" t="s">
        <v>260</v>
      </c>
      <c r="Y211" s="84">
        <v>16089648</v>
      </c>
      <c r="Z211" s="38" t="s">
        <v>1091</v>
      </c>
      <c r="AA211" s="108" t="s">
        <v>387</v>
      </c>
      <c r="AB211" s="84">
        <v>15558</v>
      </c>
      <c r="AC211" s="108" t="s">
        <v>357</v>
      </c>
      <c r="AD211" s="84">
        <v>38</v>
      </c>
      <c r="AE211" s="84" t="s">
        <v>286</v>
      </c>
      <c r="AF211" s="84" t="s">
        <v>284</v>
      </c>
      <c r="AG211" s="108" t="s">
        <v>388</v>
      </c>
      <c r="AH211" s="84" t="s">
        <v>285</v>
      </c>
      <c r="AI211" s="108" t="s">
        <v>387</v>
      </c>
      <c r="AJ211" s="84">
        <v>0</v>
      </c>
      <c r="AK211" s="84">
        <v>0</v>
      </c>
      <c r="AL211" s="108" t="s">
        <v>295</v>
      </c>
      <c r="AM211" s="84">
        <v>7994.19</v>
      </c>
      <c r="AN211" s="112">
        <v>0</v>
      </c>
      <c r="AO211" s="112">
        <v>7994.19</v>
      </c>
      <c r="AP211" s="112">
        <v>8398.81</v>
      </c>
      <c r="AQ211" s="112">
        <v>784.03</v>
      </c>
      <c r="AR211" s="112">
        <v>9182.84</v>
      </c>
      <c r="AS211" s="112">
        <v>8399.1299999999992</v>
      </c>
      <c r="AT211" s="112">
        <v>784.03</v>
      </c>
      <c r="AU211" s="112">
        <v>9183.16</v>
      </c>
      <c r="AV211" s="84">
        <v>84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1090</v>
      </c>
      <c r="BG211" s="84"/>
      <c r="BH211" s="114" t="s">
        <v>313</v>
      </c>
      <c r="BI211" s="38" t="s">
        <v>110</v>
      </c>
      <c r="BJ211" s="85">
        <v>45861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815</v>
      </c>
    </row>
    <row r="212" spans="1:70" s="113" customFormat="1" ht="15" customHeight="1" x14ac:dyDescent="0.3">
      <c r="A212" s="84">
        <f t="shared" si="3"/>
        <v>208</v>
      </c>
      <c r="B212" s="38" t="s">
        <v>248</v>
      </c>
      <c r="C212" s="38" t="s">
        <v>249</v>
      </c>
      <c r="D212" s="38" t="s">
        <v>346</v>
      </c>
      <c r="E212" s="38" t="s">
        <v>347</v>
      </c>
      <c r="F212" s="38" t="s">
        <v>348</v>
      </c>
      <c r="G212" s="84" t="s">
        <v>349</v>
      </c>
      <c r="H212" s="38" t="s">
        <v>348</v>
      </c>
      <c r="I212" s="84">
        <v>118564</v>
      </c>
      <c r="J212" s="38" t="s">
        <v>1081</v>
      </c>
      <c r="K212" s="84">
        <v>118564</v>
      </c>
      <c r="L212" s="84" t="s">
        <v>1082</v>
      </c>
      <c r="M212" s="38" t="s">
        <v>1083</v>
      </c>
      <c r="N212" s="84">
        <v>200426</v>
      </c>
      <c r="O212" s="84" t="s">
        <v>1084</v>
      </c>
      <c r="P212" s="84">
        <v>271118</v>
      </c>
      <c r="Q212" s="38" t="s">
        <v>1085</v>
      </c>
      <c r="R212" s="38" t="s">
        <v>259</v>
      </c>
      <c r="S212" s="84" t="s">
        <v>1092</v>
      </c>
      <c r="T212" s="84" t="s">
        <v>1092</v>
      </c>
      <c r="U212" s="84" t="s">
        <v>251</v>
      </c>
      <c r="V212" s="84" t="s">
        <v>252</v>
      </c>
      <c r="W212" s="84">
        <v>0</v>
      </c>
      <c r="X212" s="38" t="s">
        <v>1093</v>
      </c>
      <c r="Y212" s="84">
        <v>16143188</v>
      </c>
      <c r="Z212" s="38" t="s">
        <v>1094</v>
      </c>
      <c r="AA212" s="108" t="s">
        <v>387</v>
      </c>
      <c r="AB212" s="84">
        <v>15558</v>
      </c>
      <c r="AC212" s="108" t="s">
        <v>357</v>
      </c>
      <c r="AD212" s="84">
        <v>38</v>
      </c>
      <c r="AE212" s="84" t="s">
        <v>286</v>
      </c>
      <c r="AF212" s="84" t="s">
        <v>284</v>
      </c>
      <c r="AG212" s="108" t="s">
        <v>388</v>
      </c>
      <c r="AH212" s="84" t="s">
        <v>270</v>
      </c>
      <c r="AI212" s="108" t="s">
        <v>387</v>
      </c>
      <c r="AJ212" s="84">
        <v>590</v>
      </c>
      <c r="AK212" s="84">
        <v>590</v>
      </c>
      <c r="AL212" s="108" t="s">
        <v>358</v>
      </c>
      <c r="AM212" s="84">
        <v>11340.68</v>
      </c>
      <c r="AN212" s="112">
        <v>128</v>
      </c>
      <c r="AO212" s="112">
        <v>11468.68</v>
      </c>
      <c r="AP212" s="112">
        <v>4935.12</v>
      </c>
      <c r="AQ212" s="112">
        <v>398.16</v>
      </c>
      <c r="AR212" s="112">
        <v>5333.28</v>
      </c>
      <c r="AS212" s="112">
        <v>4522.32</v>
      </c>
      <c r="AT212" s="112">
        <v>398.16</v>
      </c>
      <c r="AU212" s="112">
        <v>4920.4799999999996</v>
      </c>
      <c r="AV212" s="84">
        <v>46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1092</v>
      </c>
      <c r="BG212" s="84"/>
      <c r="BH212" s="114" t="s">
        <v>313</v>
      </c>
      <c r="BI212" s="38" t="s">
        <v>110</v>
      </c>
      <c r="BJ212" s="85">
        <v>45861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815</v>
      </c>
    </row>
    <row r="213" spans="1:70" s="113" customFormat="1" ht="15" customHeight="1" x14ac:dyDescent="0.3">
      <c r="A213" s="84">
        <f t="shared" si="3"/>
        <v>209</v>
      </c>
      <c r="B213" s="38" t="s">
        <v>248</v>
      </c>
      <c r="C213" s="38" t="s">
        <v>249</v>
      </c>
      <c r="D213" s="38" t="s">
        <v>346</v>
      </c>
      <c r="E213" s="38" t="s">
        <v>347</v>
      </c>
      <c r="F213" s="38" t="s">
        <v>348</v>
      </c>
      <c r="G213" s="84" t="s">
        <v>349</v>
      </c>
      <c r="H213" s="38" t="s">
        <v>348</v>
      </c>
      <c r="I213" s="84">
        <v>118564</v>
      </c>
      <c r="J213" s="38" t="s">
        <v>1081</v>
      </c>
      <c r="K213" s="84">
        <v>118564</v>
      </c>
      <c r="L213" s="84" t="s">
        <v>1082</v>
      </c>
      <c r="M213" s="38" t="s">
        <v>1083</v>
      </c>
      <c r="N213" s="84">
        <v>200426</v>
      </c>
      <c r="O213" s="84" t="s">
        <v>1084</v>
      </c>
      <c r="P213" s="84">
        <v>271118</v>
      </c>
      <c r="Q213" s="38" t="s">
        <v>1085</v>
      </c>
      <c r="R213" s="38" t="s">
        <v>958</v>
      </c>
      <c r="S213" s="84" t="s">
        <v>1095</v>
      </c>
      <c r="T213" s="84" t="s">
        <v>1095</v>
      </c>
      <c r="U213" s="84" t="s">
        <v>251</v>
      </c>
      <c r="V213" s="84" t="s">
        <v>252</v>
      </c>
      <c r="W213" s="84">
        <v>0</v>
      </c>
      <c r="X213" s="38" t="s">
        <v>255</v>
      </c>
      <c r="Y213" s="84">
        <v>16143323</v>
      </c>
      <c r="Z213" s="38" t="s">
        <v>1096</v>
      </c>
      <c r="AA213" s="108" t="s">
        <v>387</v>
      </c>
      <c r="AB213" s="84">
        <v>15558</v>
      </c>
      <c r="AC213" s="108" t="s">
        <v>357</v>
      </c>
      <c r="AD213" s="84">
        <v>38</v>
      </c>
      <c r="AE213" s="84" t="s">
        <v>286</v>
      </c>
      <c r="AF213" s="84" t="s">
        <v>284</v>
      </c>
      <c r="AG213" s="108" t="s">
        <v>388</v>
      </c>
      <c r="AH213" s="84" t="s">
        <v>270</v>
      </c>
      <c r="AI213" s="108" t="s">
        <v>387</v>
      </c>
      <c r="AJ213" s="84">
        <v>0</v>
      </c>
      <c r="AK213" s="84">
        <v>0</v>
      </c>
      <c r="AL213" s="108" t="s">
        <v>283</v>
      </c>
      <c r="AM213" s="84">
        <v>8323.9</v>
      </c>
      <c r="AN213" s="112">
        <v>199.71</v>
      </c>
      <c r="AO213" s="112">
        <v>8523.61</v>
      </c>
      <c r="AP213" s="112">
        <v>8069.1</v>
      </c>
      <c r="AQ213" s="112">
        <v>507.02</v>
      </c>
      <c r="AR213" s="112">
        <v>8576.1200000000008</v>
      </c>
      <c r="AS213" s="112">
        <v>8069.42</v>
      </c>
      <c r="AT213" s="112">
        <v>507.02</v>
      </c>
      <c r="AU213" s="112">
        <v>8576.44</v>
      </c>
      <c r="AV213" s="84">
        <v>84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1095</v>
      </c>
      <c r="BG213" s="84"/>
      <c r="BH213" s="114" t="s">
        <v>313</v>
      </c>
      <c r="BI213" s="38" t="s">
        <v>110</v>
      </c>
      <c r="BJ213" s="85">
        <v>45861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815</v>
      </c>
    </row>
    <row r="214" spans="1:70" s="113" customFormat="1" ht="15" customHeight="1" x14ac:dyDescent="0.3">
      <c r="A214" s="84">
        <f t="shared" si="3"/>
        <v>210</v>
      </c>
      <c r="B214" s="38" t="s">
        <v>248</v>
      </c>
      <c r="C214" s="38" t="s">
        <v>249</v>
      </c>
      <c r="D214" s="38" t="s">
        <v>346</v>
      </c>
      <c r="E214" s="38" t="s">
        <v>347</v>
      </c>
      <c r="F214" s="38" t="s">
        <v>348</v>
      </c>
      <c r="G214" s="84" t="s">
        <v>349</v>
      </c>
      <c r="H214" s="38" t="s">
        <v>348</v>
      </c>
      <c r="I214" s="84">
        <v>118564</v>
      </c>
      <c r="J214" s="38" t="s">
        <v>1081</v>
      </c>
      <c r="K214" s="84">
        <v>118564</v>
      </c>
      <c r="L214" s="84" t="s">
        <v>1082</v>
      </c>
      <c r="M214" s="38" t="s">
        <v>1083</v>
      </c>
      <c r="N214" s="84">
        <v>200426</v>
      </c>
      <c r="O214" s="84" t="s">
        <v>1084</v>
      </c>
      <c r="P214" s="84">
        <v>271118</v>
      </c>
      <c r="Q214" s="38" t="s">
        <v>1085</v>
      </c>
      <c r="R214" s="38" t="s">
        <v>258</v>
      </c>
      <c r="S214" s="84" t="s">
        <v>1097</v>
      </c>
      <c r="T214" s="84" t="s">
        <v>1097</v>
      </c>
      <c r="U214" s="84" t="s">
        <v>251</v>
      </c>
      <c r="V214" s="84" t="s">
        <v>252</v>
      </c>
      <c r="W214" s="84">
        <v>0</v>
      </c>
      <c r="X214" s="38" t="s">
        <v>1098</v>
      </c>
      <c r="Y214" s="84">
        <v>19770074</v>
      </c>
      <c r="Z214" s="38" t="s">
        <v>1099</v>
      </c>
      <c r="AA214" s="108" t="s">
        <v>1100</v>
      </c>
      <c r="AB214" s="84">
        <v>29975</v>
      </c>
      <c r="AC214" s="108" t="s">
        <v>357</v>
      </c>
      <c r="AD214" s="84">
        <v>18</v>
      </c>
      <c r="AE214" s="84" t="s">
        <v>275</v>
      </c>
      <c r="AF214" s="84" t="s">
        <v>276</v>
      </c>
      <c r="AG214" s="108" t="s">
        <v>1101</v>
      </c>
      <c r="AH214" s="84" t="s">
        <v>270</v>
      </c>
      <c r="AI214" s="108" t="s">
        <v>1100</v>
      </c>
      <c r="AJ214" s="84">
        <v>2000</v>
      </c>
      <c r="AK214" s="84">
        <v>2000</v>
      </c>
      <c r="AL214" s="108" t="s">
        <v>300</v>
      </c>
      <c r="AM214" s="84">
        <v>30576.15</v>
      </c>
      <c r="AN214" s="112">
        <v>640.6</v>
      </c>
      <c r="AO214" s="112">
        <v>31216.75</v>
      </c>
      <c r="AP214" s="112">
        <v>851.87</v>
      </c>
      <c r="AQ214" s="112">
        <v>0</v>
      </c>
      <c r="AR214" s="112">
        <v>851.87</v>
      </c>
      <c r="AS214" s="112">
        <v>0</v>
      </c>
      <c r="AT214" s="112">
        <v>0</v>
      </c>
      <c r="AU214" s="112">
        <v>0</v>
      </c>
      <c r="AV214" s="84">
        <v>46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1097</v>
      </c>
      <c r="BG214" s="84"/>
      <c r="BH214" s="114" t="s">
        <v>313</v>
      </c>
      <c r="BI214" s="38" t="s">
        <v>110</v>
      </c>
      <c r="BJ214" s="85">
        <v>45861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815</v>
      </c>
    </row>
    <row r="215" spans="1:70" s="113" customFormat="1" ht="15" customHeight="1" x14ac:dyDescent="0.3">
      <c r="A215" s="84">
        <f t="shared" si="3"/>
        <v>211</v>
      </c>
      <c r="B215" s="38" t="s">
        <v>248</v>
      </c>
      <c r="C215" s="38" t="s">
        <v>249</v>
      </c>
      <c r="D215" s="38" t="s">
        <v>346</v>
      </c>
      <c r="E215" s="38" t="s">
        <v>347</v>
      </c>
      <c r="F215" s="38" t="s">
        <v>348</v>
      </c>
      <c r="G215" s="84" t="s">
        <v>349</v>
      </c>
      <c r="H215" s="38" t="s">
        <v>348</v>
      </c>
      <c r="I215" s="84">
        <v>118564</v>
      </c>
      <c r="J215" s="38" t="s">
        <v>1081</v>
      </c>
      <c r="K215" s="84">
        <v>118564</v>
      </c>
      <c r="L215" s="84" t="s">
        <v>1082</v>
      </c>
      <c r="M215" s="38" t="s">
        <v>1083</v>
      </c>
      <c r="N215" s="84">
        <v>200426</v>
      </c>
      <c r="O215" s="84" t="s">
        <v>1084</v>
      </c>
      <c r="P215" s="84">
        <v>271118</v>
      </c>
      <c r="Q215" s="38" t="s">
        <v>1085</v>
      </c>
      <c r="R215" s="38" t="s">
        <v>258</v>
      </c>
      <c r="S215" s="84" t="s">
        <v>1092</v>
      </c>
      <c r="T215" s="84" t="s">
        <v>1092</v>
      </c>
      <c r="U215" s="84" t="s">
        <v>251</v>
      </c>
      <c r="V215" s="84" t="s">
        <v>252</v>
      </c>
      <c r="W215" s="84">
        <v>0</v>
      </c>
      <c r="X215" s="38" t="s">
        <v>253</v>
      </c>
      <c r="Y215" s="84">
        <v>21486321</v>
      </c>
      <c r="Z215" s="38" t="s">
        <v>1094</v>
      </c>
      <c r="AA215" s="108" t="s">
        <v>1102</v>
      </c>
      <c r="AB215" s="84">
        <v>51860</v>
      </c>
      <c r="AC215" s="108" t="s">
        <v>357</v>
      </c>
      <c r="AD215" s="84">
        <v>18</v>
      </c>
      <c r="AE215" s="84" t="s">
        <v>282</v>
      </c>
      <c r="AF215" s="84" t="s">
        <v>284</v>
      </c>
      <c r="AG215" s="108" t="s">
        <v>388</v>
      </c>
      <c r="AH215" s="84" t="s">
        <v>270</v>
      </c>
      <c r="AI215" s="108" t="s">
        <v>1102</v>
      </c>
      <c r="AJ215" s="84">
        <v>3460</v>
      </c>
      <c r="AK215" s="84">
        <v>3460</v>
      </c>
      <c r="AL215" s="108" t="s">
        <v>283</v>
      </c>
      <c r="AM215" s="84">
        <v>39839.230000000003</v>
      </c>
      <c r="AN215" s="112">
        <v>2577.8000000000002</v>
      </c>
      <c r="AO215" s="112">
        <v>42417.03</v>
      </c>
      <c r="AP215" s="112">
        <v>15697.13</v>
      </c>
      <c r="AQ215" s="112">
        <v>418.19</v>
      </c>
      <c r="AR215" s="112">
        <v>16115.32</v>
      </c>
      <c r="AS215" s="112">
        <v>12167.77</v>
      </c>
      <c r="AT215" s="112">
        <v>418.19</v>
      </c>
      <c r="AU215" s="112">
        <v>12585.96</v>
      </c>
      <c r="AV215" s="84">
        <v>46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1092</v>
      </c>
      <c r="BG215" s="84"/>
      <c r="BH215" s="114" t="s">
        <v>313</v>
      </c>
      <c r="BI215" s="38" t="s">
        <v>110</v>
      </c>
      <c r="BJ215" s="85">
        <v>45861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815</v>
      </c>
    </row>
    <row r="216" spans="1:70" s="113" customFormat="1" ht="15" customHeight="1" x14ac:dyDescent="0.3">
      <c r="A216" s="84">
        <f t="shared" si="3"/>
        <v>212</v>
      </c>
      <c r="B216" s="38" t="s">
        <v>248</v>
      </c>
      <c r="C216" s="38" t="s">
        <v>249</v>
      </c>
      <c r="D216" s="38" t="s">
        <v>346</v>
      </c>
      <c r="E216" s="38" t="s">
        <v>347</v>
      </c>
      <c r="F216" s="38" t="s">
        <v>348</v>
      </c>
      <c r="G216" s="84" t="s">
        <v>349</v>
      </c>
      <c r="H216" s="38" t="s">
        <v>348</v>
      </c>
      <c r="I216" s="84">
        <v>118564</v>
      </c>
      <c r="J216" s="38" t="s">
        <v>1081</v>
      </c>
      <c r="K216" s="84">
        <v>118564</v>
      </c>
      <c r="L216" s="84" t="s">
        <v>1082</v>
      </c>
      <c r="M216" s="38" t="s">
        <v>1083</v>
      </c>
      <c r="N216" s="84">
        <v>200426</v>
      </c>
      <c r="O216" s="84" t="s">
        <v>1084</v>
      </c>
      <c r="P216" s="84">
        <v>271118</v>
      </c>
      <c r="Q216" s="38" t="s">
        <v>1085</v>
      </c>
      <c r="R216" s="38" t="s">
        <v>258</v>
      </c>
      <c r="S216" s="84" t="s">
        <v>1090</v>
      </c>
      <c r="T216" s="84" t="s">
        <v>1090</v>
      </c>
      <c r="U216" s="84" t="s">
        <v>261</v>
      </c>
      <c r="V216" s="84" t="s">
        <v>252</v>
      </c>
      <c r="W216" s="84">
        <v>0</v>
      </c>
      <c r="X216" s="38" t="s">
        <v>260</v>
      </c>
      <c r="Y216" s="84">
        <v>21506957</v>
      </c>
      <c r="Z216" s="38" t="s">
        <v>1091</v>
      </c>
      <c r="AA216" s="108" t="s">
        <v>1102</v>
      </c>
      <c r="AB216" s="84">
        <v>51860</v>
      </c>
      <c r="AC216" s="108" t="s">
        <v>357</v>
      </c>
      <c r="AD216" s="84">
        <v>18</v>
      </c>
      <c r="AE216" s="84" t="s">
        <v>282</v>
      </c>
      <c r="AF216" s="84" t="s">
        <v>284</v>
      </c>
      <c r="AG216" s="108" t="s">
        <v>388</v>
      </c>
      <c r="AH216" s="84" t="s">
        <v>285</v>
      </c>
      <c r="AI216" s="108" t="s">
        <v>1102</v>
      </c>
      <c r="AJ216" s="84">
        <v>3460</v>
      </c>
      <c r="AK216" s="84">
        <v>3460</v>
      </c>
      <c r="AL216" s="108" t="s">
        <v>287</v>
      </c>
      <c r="AM216" s="84">
        <v>4505.3</v>
      </c>
      <c r="AN216" s="112">
        <v>523.73</v>
      </c>
      <c r="AO216" s="112">
        <v>5029.03</v>
      </c>
      <c r="AP216" s="112">
        <v>54344.7</v>
      </c>
      <c r="AQ216" s="112">
        <v>4360.26</v>
      </c>
      <c r="AR216" s="112">
        <v>58704.959999999999</v>
      </c>
      <c r="AS216" s="112">
        <v>47354.7</v>
      </c>
      <c r="AT216" s="112">
        <v>4360.26</v>
      </c>
      <c r="AU216" s="112">
        <v>51714.96</v>
      </c>
      <c r="AV216" s="84">
        <v>47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1090</v>
      </c>
      <c r="BG216" s="84"/>
      <c r="BH216" s="114" t="s">
        <v>313</v>
      </c>
      <c r="BI216" s="38" t="s">
        <v>110</v>
      </c>
      <c r="BJ216" s="85">
        <v>45861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815</v>
      </c>
    </row>
    <row r="217" spans="1:70" s="113" customFormat="1" ht="15" customHeight="1" x14ac:dyDescent="0.3">
      <c r="A217" s="84">
        <f t="shared" si="3"/>
        <v>213</v>
      </c>
      <c r="B217" s="38" t="s">
        <v>248</v>
      </c>
      <c r="C217" s="38" t="s">
        <v>249</v>
      </c>
      <c r="D217" s="38" t="s">
        <v>346</v>
      </c>
      <c r="E217" s="38" t="s">
        <v>347</v>
      </c>
      <c r="F217" s="38" t="s">
        <v>348</v>
      </c>
      <c r="G217" s="84" t="s">
        <v>349</v>
      </c>
      <c r="H217" s="38" t="s">
        <v>348</v>
      </c>
      <c r="I217" s="84">
        <v>118564</v>
      </c>
      <c r="J217" s="38" t="s">
        <v>1081</v>
      </c>
      <c r="K217" s="84">
        <v>118564</v>
      </c>
      <c r="L217" s="84" t="s">
        <v>1082</v>
      </c>
      <c r="M217" s="38" t="s">
        <v>1083</v>
      </c>
      <c r="N217" s="84">
        <v>200426</v>
      </c>
      <c r="O217" s="84" t="s">
        <v>1084</v>
      </c>
      <c r="P217" s="84">
        <v>271118</v>
      </c>
      <c r="Q217" s="38" t="s">
        <v>1085</v>
      </c>
      <c r="R217" s="38" t="s">
        <v>315</v>
      </c>
      <c r="S217" s="84" t="s">
        <v>1090</v>
      </c>
      <c r="T217" s="84" t="s">
        <v>1090</v>
      </c>
      <c r="U217" s="84" t="s">
        <v>261</v>
      </c>
      <c r="V217" s="84" t="s">
        <v>252</v>
      </c>
      <c r="W217" s="84">
        <v>0</v>
      </c>
      <c r="X217" s="38" t="s">
        <v>260</v>
      </c>
      <c r="Y217" s="84">
        <v>25683184</v>
      </c>
      <c r="Z217" s="38" t="s">
        <v>1091</v>
      </c>
      <c r="AA217" s="108" t="s">
        <v>500</v>
      </c>
      <c r="AB217" s="84">
        <v>9207</v>
      </c>
      <c r="AC217" s="108" t="s">
        <v>357</v>
      </c>
      <c r="AD217" s="84">
        <v>12</v>
      </c>
      <c r="AE217" s="84" t="s">
        <v>282</v>
      </c>
      <c r="AF217" s="84" t="s">
        <v>284</v>
      </c>
      <c r="AG217" s="108" t="s">
        <v>388</v>
      </c>
      <c r="AH217" s="84" t="s">
        <v>285</v>
      </c>
      <c r="AI217" s="108" t="s">
        <v>500</v>
      </c>
      <c r="AJ217" s="84">
        <v>850</v>
      </c>
      <c r="AK217" s="84">
        <v>850</v>
      </c>
      <c r="AL217" s="108" t="s">
        <v>283</v>
      </c>
      <c r="AM217" s="84">
        <v>4396.04</v>
      </c>
      <c r="AN217" s="112">
        <v>46</v>
      </c>
      <c r="AO217" s="112">
        <v>4442.04</v>
      </c>
      <c r="AP217" s="112">
        <v>4810.96</v>
      </c>
      <c r="AQ217" s="112">
        <v>43</v>
      </c>
      <c r="AR217" s="112">
        <v>4853.96</v>
      </c>
      <c r="AS217" s="112">
        <v>4810.96</v>
      </c>
      <c r="AT217" s="112">
        <v>43</v>
      </c>
      <c r="AU217" s="112">
        <v>4853.96</v>
      </c>
      <c r="AV217" s="84">
        <v>47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1090</v>
      </c>
      <c r="BG217" s="84"/>
      <c r="BH217" s="114" t="s">
        <v>313</v>
      </c>
      <c r="BI217" s="38" t="s">
        <v>110</v>
      </c>
      <c r="BJ217" s="85">
        <v>45861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815</v>
      </c>
    </row>
    <row r="218" spans="1:70" s="113" customFormat="1" ht="15" customHeight="1" x14ac:dyDescent="0.3">
      <c r="A218" s="84">
        <f t="shared" si="3"/>
        <v>214</v>
      </c>
      <c r="B218" s="38" t="s">
        <v>248</v>
      </c>
      <c r="C218" s="38" t="s">
        <v>249</v>
      </c>
      <c r="D218" s="38" t="s">
        <v>346</v>
      </c>
      <c r="E218" s="38" t="s">
        <v>347</v>
      </c>
      <c r="F218" s="38" t="s">
        <v>348</v>
      </c>
      <c r="G218" s="84" t="s">
        <v>349</v>
      </c>
      <c r="H218" s="38" t="s">
        <v>348</v>
      </c>
      <c r="I218" s="84">
        <v>118564</v>
      </c>
      <c r="J218" s="38" t="s">
        <v>1081</v>
      </c>
      <c r="K218" s="84">
        <v>118564</v>
      </c>
      <c r="L218" s="84" t="s">
        <v>1082</v>
      </c>
      <c r="M218" s="38" t="s">
        <v>1083</v>
      </c>
      <c r="N218" s="84">
        <v>200426</v>
      </c>
      <c r="O218" s="84" t="s">
        <v>1084</v>
      </c>
      <c r="P218" s="84">
        <v>271118</v>
      </c>
      <c r="Q218" s="38" t="s">
        <v>1085</v>
      </c>
      <c r="R218" s="38" t="s">
        <v>326</v>
      </c>
      <c r="S218" s="84" t="s">
        <v>1103</v>
      </c>
      <c r="T218" s="84" t="s">
        <v>1103</v>
      </c>
      <c r="U218" s="84" t="s">
        <v>261</v>
      </c>
      <c r="V218" s="84" t="s">
        <v>252</v>
      </c>
      <c r="W218" s="84">
        <v>0</v>
      </c>
      <c r="X218" s="38" t="s">
        <v>857</v>
      </c>
      <c r="Y218" s="84">
        <v>31168443</v>
      </c>
      <c r="Z218" s="38" t="s">
        <v>1104</v>
      </c>
      <c r="AA218" s="108" t="s">
        <v>1105</v>
      </c>
      <c r="AB218" s="84">
        <v>59121</v>
      </c>
      <c r="AC218" s="108" t="s">
        <v>357</v>
      </c>
      <c r="AD218" s="84">
        <v>24</v>
      </c>
      <c r="AE218" s="84" t="s">
        <v>275</v>
      </c>
      <c r="AF218" s="84" t="s">
        <v>276</v>
      </c>
      <c r="AG218" s="108" t="s">
        <v>1106</v>
      </c>
      <c r="AH218" s="84" t="s">
        <v>270</v>
      </c>
      <c r="AI218" s="108" t="s">
        <v>1105</v>
      </c>
      <c r="AJ218" s="84">
        <v>3050</v>
      </c>
      <c r="AK218" s="84">
        <v>3050</v>
      </c>
      <c r="AL218" s="108" t="s">
        <v>283</v>
      </c>
      <c r="AM218" s="84">
        <v>22931.64</v>
      </c>
      <c r="AN218" s="112">
        <v>5044.76</v>
      </c>
      <c r="AO218" s="112">
        <v>27976.400000000001</v>
      </c>
      <c r="AP218" s="112">
        <v>36189.360000000001</v>
      </c>
      <c r="AQ218" s="112">
        <v>4529.24</v>
      </c>
      <c r="AR218" s="112">
        <v>40718.6</v>
      </c>
      <c r="AS218" s="112">
        <v>36189.360000000001</v>
      </c>
      <c r="AT218" s="112">
        <v>4529.24</v>
      </c>
      <c r="AU218" s="112">
        <v>40718.6</v>
      </c>
      <c r="AV218" s="84">
        <v>47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1103</v>
      </c>
      <c r="BG218" s="84"/>
      <c r="BH218" s="114" t="s">
        <v>313</v>
      </c>
      <c r="BI218" s="38" t="s">
        <v>110</v>
      </c>
      <c r="BJ218" s="85">
        <v>45861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815</v>
      </c>
    </row>
    <row r="219" spans="1:70" s="113" customFormat="1" ht="15" customHeight="1" x14ac:dyDescent="0.3">
      <c r="A219" s="84">
        <f t="shared" si="3"/>
        <v>215</v>
      </c>
      <c r="B219" s="38" t="s">
        <v>248</v>
      </c>
      <c r="C219" s="38" t="s">
        <v>249</v>
      </c>
      <c r="D219" s="38" t="s">
        <v>346</v>
      </c>
      <c r="E219" s="38" t="s">
        <v>347</v>
      </c>
      <c r="F219" s="38" t="s">
        <v>348</v>
      </c>
      <c r="G219" s="84" t="s">
        <v>349</v>
      </c>
      <c r="H219" s="38" t="s">
        <v>348</v>
      </c>
      <c r="I219" s="84">
        <v>118564</v>
      </c>
      <c r="J219" s="38" t="s">
        <v>1081</v>
      </c>
      <c r="K219" s="84">
        <v>118564</v>
      </c>
      <c r="L219" s="84" t="s">
        <v>1082</v>
      </c>
      <c r="M219" s="38" t="s">
        <v>1083</v>
      </c>
      <c r="N219" s="84">
        <v>200426</v>
      </c>
      <c r="O219" s="84" t="s">
        <v>1084</v>
      </c>
      <c r="P219" s="84">
        <v>271118</v>
      </c>
      <c r="Q219" s="38" t="s">
        <v>1085</v>
      </c>
      <c r="R219" s="38" t="s">
        <v>254</v>
      </c>
      <c r="S219" s="84" t="s">
        <v>1107</v>
      </c>
      <c r="T219" s="84" t="s">
        <v>1107</v>
      </c>
      <c r="U219" s="84" t="s">
        <v>251</v>
      </c>
      <c r="V219" s="84" t="s">
        <v>252</v>
      </c>
      <c r="W219" s="84">
        <v>541</v>
      </c>
      <c r="X219" s="38" t="s">
        <v>253</v>
      </c>
      <c r="Y219" s="84">
        <v>347872409</v>
      </c>
      <c r="Z219" s="38" t="s">
        <v>1108</v>
      </c>
      <c r="AA219" s="108" t="s">
        <v>1109</v>
      </c>
      <c r="AB219" s="84">
        <v>57409</v>
      </c>
      <c r="AC219" s="108" t="s">
        <v>357</v>
      </c>
      <c r="AD219" s="84">
        <v>24</v>
      </c>
      <c r="AE219" s="84" t="s">
        <v>268</v>
      </c>
      <c r="AF219" s="84" t="s">
        <v>269</v>
      </c>
      <c r="AG219" s="108" t="s">
        <v>1110</v>
      </c>
      <c r="AH219" s="84" t="s">
        <v>270</v>
      </c>
      <c r="AI219" s="108" t="s">
        <v>1111</v>
      </c>
      <c r="AJ219" s="84">
        <v>2421</v>
      </c>
      <c r="AK219" s="84">
        <v>3000</v>
      </c>
      <c r="AL219" s="108" t="s">
        <v>1112</v>
      </c>
      <c r="AM219" s="84">
        <v>45927.15</v>
      </c>
      <c r="AN219" s="112">
        <v>13493.85</v>
      </c>
      <c r="AO219" s="112">
        <v>59421</v>
      </c>
      <c r="AP219" s="112">
        <v>11481.85</v>
      </c>
      <c r="AQ219" s="112">
        <v>518.15</v>
      </c>
      <c r="AR219" s="112">
        <v>12000</v>
      </c>
      <c r="AS219" s="112">
        <v>11481.85</v>
      </c>
      <c r="AT219" s="112">
        <v>518.15</v>
      </c>
      <c r="AU219" s="112">
        <v>12000</v>
      </c>
      <c r="AV219" s="84">
        <v>39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1107</v>
      </c>
      <c r="BG219" s="84"/>
      <c r="BH219" s="114" t="s">
        <v>313</v>
      </c>
      <c r="BI219" s="38" t="s">
        <v>110</v>
      </c>
      <c r="BJ219" s="85">
        <v>45861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814</v>
      </c>
    </row>
    <row r="220" spans="1:70" s="113" customFormat="1" ht="15" customHeight="1" x14ac:dyDescent="0.3">
      <c r="A220" s="84">
        <f t="shared" si="3"/>
        <v>216</v>
      </c>
      <c r="B220" s="38" t="s">
        <v>248</v>
      </c>
      <c r="C220" s="38" t="s">
        <v>249</v>
      </c>
      <c r="D220" s="38" t="s">
        <v>346</v>
      </c>
      <c r="E220" s="38" t="s">
        <v>347</v>
      </c>
      <c r="F220" s="38" t="s">
        <v>348</v>
      </c>
      <c r="G220" s="84" t="s">
        <v>349</v>
      </c>
      <c r="H220" s="38" t="s">
        <v>348</v>
      </c>
      <c r="I220" s="84">
        <v>118564</v>
      </c>
      <c r="J220" s="38" t="s">
        <v>1081</v>
      </c>
      <c r="K220" s="84">
        <v>118564</v>
      </c>
      <c r="L220" s="84" t="s">
        <v>1082</v>
      </c>
      <c r="M220" s="38" t="s">
        <v>1083</v>
      </c>
      <c r="N220" s="84">
        <v>200426</v>
      </c>
      <c r="O220" s="84" t="s">
        <v>1084</v>
      </c>
      <c r="P220" s="84">
        <v>271118</v>
      </c>
      <c r="Q220" s="38" t="s">
        <v>1085</v>
      </c>
      <c r="R220" s="38" t="s">
        <v>254</v>
      </c>
      <c r="S220" s="84" t="s">
        <v>1113</v>
      </c>
      <c r="T220" s="84" t="s">
        <v>1113</v>
      </c>
      <c r="U220" s="84" t="s">
        <v>261</v>
      </c>
      <c r="V220" s="84" t="s">
        <v>252</v>
      </c>
      <c r="W220" s="84">
        <v>0</v>
      </c>
      <c r="X220" s="38" t="s">
        <v>264</v>
      </c>
      <c r="Y220" s="84">
        <v>356434890</v>
      </c>
      <c r="Z220" s="38" t="s">
        <v>1114</v>
      </c>
      <c r="AA220" s="108" t="s">
        <v>300</v>
      </c>
      <c r="AB220" s="84">
        <v>52000</v>
      </c>
      <c r="AC220" s="108" t="s">
        <v>357</v>
      </c>
      <c r="AD220" s="84">
        <v>24</v>
      </c>
      <c r="AE220" s="84" t="s">
        <v>361</v>
      </c>
      <c r="AF220" s="84" t="s">
        <v>269</v>
      </c>
      <c r="AG220" s="108" t="s">
        <v>1115</v>
      </c>
      <c r="AH220" s="84" t="s">
        <v>270</v>
      </c>
      <c r="AI220" s="108" t="s">
        <v>732</v>
      </c>
      <c r="AJ220" s="84">
        <v>2750</v>
      </c>
      <c r="AK220" s="84">
        <v>2750</v>
      </c>
      <c r="AL220" s="108" t="s">
        <v>299</v>
      </c>
      <c r="AM220" s="84">
        <v>25312.98</v>
      </c>
      <c r="AN220" s="112">
        <v>10437.02</v>
      </c>
      <c r="AO220" s="112">
        <v>35750</v>
      </c>
      <c r="AP220" s="112">
        <v>26687.02</v>
      </c>
      <c r="AQ220" s="112">
        <v>3338.98</v>
      </c>
      <c r="AR220" s="112">
        <v>30026</v>
      </c>
      <c r="AS220" s="112">
        <v>0</v>
      </c>
      <c r="AT220" s="112">
        <v>0</v>
      </c>
      <c r="AU220" s="112">
        <v>0</v>
      </c>
      <c r="AV220" s="84">
        <v>13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1113</v>
      </c>
      <c r="BG220" s="84"/>
      <c r="BH220" s="114" t="s">
        <v>313</v>
      </c>
      <c r="BI220" s="38" t="s">
        <v>110</v>
      </c>
      <c r="BJ220" s="85">
        <v>45861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815</v>
      </c>
    </row>
    <row r="221" spans="1:70" s="113" customFormat="1" ht="15" customHeight="1" x14ac:dyDescent="0.3">
      <c r="A221" s="84">
        <f t="shared" si="3"/>
        <v>217</v>
      </c>
      <c r="B221" s="38" t="s">
        <v>248</v>
      </c>
      <c r="C221" s="38" t="s">
        <v>249</v>
      </c>
      <c r="D221" s="38" t="s">
        <v>346</v>
      </c>
      <c r="E221" s="38" t="s">
        <v>347</v>
      </c>
      <c r="F221" s="38" t="s">
        <v>348</v>
      </c>
      <c r="G221" s="84" t="s">
        <v>349</v>
      </c>
      <c r="H221" s="38" t="s">
        <v>348</v>
      </c>
      <c r="I221" s="84">
        <v>122121</v>
      </c>
      <c r="J221" s="38" t="s">
        <v>1116</v>
      </c>
      <c r="K221" s="84">
        <v>122121</v>
      </c>
      <c r="L221" s="84" t="s">
        <v>350</v>
      </c>
      <c r="M221" s="38" t="s">
        <v>351</v>
      </c>
      <c r="N221" s="84">
        <v>240856</v>
      </c>
      <c r="O221" s="84" t="s">
        <v>1117</v>
      </c>
      <c r="P221" s="84">
        <v>316725</v>
      </c>
      <c r="Q221" s="38" t="s">
        <v>1118</v>
      </c>
      <c r="R221" s="38" t="s">
        <v>326</v>
      </c>
      <c r="S221" s="84" t="s">
        <v>1119</v>
      </c>
      <c r="T221" s="84" t="s">
        <v>1119</v>
      </c>
      <c r="U221" s="84" t="s">
        <v>251</v>
      </c>
      <c r="V221" s="84" t="s">
        <v>252</v>
      </c>
      <c r="W221" s="84">
        <v>0</v>
      </c>
      <c r="X221" s="38" t="s">
        <v>1120</v>
      </c>
      <c r="Y221" s="84">
        <v>29624957</v>
      </c>
      <c r="Z221" s="38" t="s">
        <v>1121</v>
      </c>
      <c r="AA221" s="108" t="s">
        <v>1122</v>
      </c>
      <c r="AB221" s="84">
        <v>75593</v>
      </c>
      <c r="AC221" s="108" t="s">
        <v>357</v>
      </c>
      <c r="AD221" s="84">
        <v>30</v>
      </c>
      <c r="AE221" s="84" t="s">
        <v>320</v>
      </c>
      <c r="AF221" s="84" t="s">
        <v>269</v>
      </c>
      <c r="AG221" s="108" t="s">
        <v>1123</v>
      </c>
      <c r="AH221" s="84" t="s">
        <v>270</v>
      </c>
      <c r="AI221" s="108" t="s">
        <v>1122</v>
      </c>
      <c r="AJ221" s="84">
        <v>3300</v>
      </c>
      <c r="AK221" s="84">
        <v>3300</v>
      </c>
      <c r="AL221" s="108" t="s">
        <v>287</v>
      </c>
      <c r="AM221" s="84">
        <v>3210.63</v>
      </c>
      <c r="AN221" s="112">
        <v>571.67999999999995</v>
      </c>
      <c r="AO221" s="112">
        <v>3782.31</v>
      </c>
      <c r="AP221" s="112">
        <v>77674.58</v>
      </c>
      <c r="AQ221" s="112">
        <v>22627.54</v>
      </c>
      <c r="AR221" s="112">
        <v>100302.12</v>
      </c>
      <c r="AS221" s="112">
        <v>77675.37</v>
      </c>
      <c r="AT221" s="112">
        <v>22627.54</v>
      </c>
      <c r="AU221" s="112">
        <v>100302.91</v>
      </c>
      <c r="AV221" s="84">
        <v>48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1119</v>
      </c>
      <c r="BG221" s="84"/>
      <c r="BH221" s="114" t="s">
        <v>313</v>
      </c>
      <c r="BI221" s="38" t="s">
        <v>110</v>
      </c>
      <c r="BJ221" s="85">
        <v>45861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815</v>
      </c>
    </row>
    <row r="222" spans="1:70" s="113" customFormat="1" ht="15" customHeight="1" x14ac:dyDescent="0.3">
      <c r="A222" s="84">
        <f t="shared" si="3"/>
        <v>218</v>
      </c>
      <c r="B222" s="38" t="s">
        <v>248</v>
      </c>
      <c r="C222" s="38" t="s">
        <v>249</v>
      </c>
      <c r="D222" s="38" t="s">
        <v>346</v>
      </c>
      <c r="E222" s="38" t="s">
        <v>347</v>
      </c>
      <c r="F222" s="38" t="s">
        <v>348</v>
      </c>
      <c r="G222" s="84" t="s">
        <v>349</v>
      </c>
      <c r="H222" s="38" t="s">
        <v>348</v>
      </c>
      <c r="I222" s="84">
        <v>122121</v>
      </c>
      <c r="J222" s="38" t="s">
        <v>1116</v>
      </c>
      <c r="K222" s="84">
        <v>122121</v>
      </c>
      <c r="L222" s="84" t="s">
        <v>350</v>
      </c>
      <c r="M222" s="38" t="s">
        <v>351</v>
      </c>
      <c r="N222" s="84">
        <v>240856</v>
      </c>
      <c r="O222" s="84" t="s">
        <v>1117</v>
      </c>
      <c r="P222" s="84">
        <v>316725</v>
      </c>
      <c r="Q222" s="38" t="s">
        <v>1118</v>
      </c>
      <c r="R222" s="38" t="s">
        <v>254</v>
      </c>
      <c r="S222" s="84" t="s">
        <v>1124</v>
      </c>
      <c r="T222" s="84" t="s">
        <v>1124</v>
      </c>
      <c r="U222" s="84" t="s">
        <v>257</v>
      </c>
      <c r="V222" s="84" t="s">
        <v>252</v>
      </c>
      <c r="W222" s="84">
        <v>541</v>
      </c>
      <c r="X222" s="38" t="s">
        <v>253</v>
      </c>
      <c r="Y222" s="84">
        <v>353463880</v>
      </c>
      <c r="Z222" s="38" t="s">
        <v>1125</v>
      </c>
      <c r="AA222" s="108" t="s">
        <v>575</v>
      </c>
      <c r="AB222" s="84">
        <v>42000</v>
      </c>
      <c r="AC222" s="108" t="s">
        <v>357</v>
      </c>
      <c r="AD222" s="84">
        <v>24</v>
      </c>
      <c r="AE222" s="84" t="s">
        <v>286</v>
      </c>
      <c r="AF222" s="84" t="s">
        <v>291</v>
      </c>
      <c r="AG222" s="108" t="s">
        <v>718</v>
      </c>
      <c r="AH222" s="84" t="s">
        <v>292</v>
      </c>
      <c r="AI222" s="108" t="s">
        <v>714</v>
      </c>
      <c r="AJ222" s="84">
        <v>2240</v>
      </c>
      <c r="AK222" s="84">
        <v>2240</v>
      </c>
      <c r="AL222" s="108" t="s">
        <v>639</v>
      </c>
      <c r="AM222" s="84">
        <v>1089.32</v>
      </c>
      <c r="AN222" s="112">
        <v>1150.68</v>
      </c>
      <c r="AO222" s="112">
        <v>2240</v>
      </c>
      <c r="AP222" s="112">
        <v>40910.68</v>
      </c>
      <c r="AQ222" s="112">
        <v>11044.32</v>
      </c>
      <c r="AR222" s="112">
        <v>51955</v>
      </c>
      <c r="AS222" s="112">
        <v>32015.49</v>
      </c>
      <c r="AT222" s="112">
        <v>10544.51</v>
      </c>
      <c r="AU222" s="112">
        <v>42560</v>
      </c>
      <c r="AV222" s="84">
        <v>20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1124</v>
      </c>
      <c r="BG222" s="84"/>
      <c r="BH222" s="114" t="s">
        <v>313</v>
      </c>
      <c r="BI222" s="38" t="s">
        <v>110</v>
      </c>
      <c r="BJ222" s="85">
        <v>45861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815</v>
      </c>
    </row>
    <row r="223" spans="1:70" s="113" customFormat="1" ht="15" customHeight="1" x14ac:dyDescent="0.3">
      <c r="A223" s="84">
        <f t="shared" si="3"/>
        <v>219</v>
      </c>
      <c r="B223" s="38" t="s">
        <v>248</v>
      </c>
      <c r="C223" s="38" t="s">
        <v>249</v>
      </c>
      <c r="D223" s="38" t="s">
        <v>346</v>
      </c>
      <c r="E223" s="38" t="s">
        <v>347</v>
      </c>
      <c r="F223" s="38" t="s">
        <v>348</v>
      </c>
      <c r="G223" s="84" t="s">
        <v>349</v>
      </c>
      <c r="H223" s="38" t="s">
        <v>348</v>
      </c>
      <c r="I223" s="84">
        <v>122121</v>
      </c>
      <c r="J223" s="38" t="s">
        <v>1116</v>
      </c>
      <c r="K223" s="84">
        <v>122121</v>
      </c>
      <c r="L223" s="84" t="s">
        <v>350</v>
      </c>
      <c r="M223" s="38" t="s">
        <v>351</v>
      </c>
      <c r="N223" s="84">
        <v>240856</v>
      </c>
      <c r="O223" s="84" t="s">
        <v>1117</v>
      </c>
      <c r="P223" s="84">
        <v>316725</v>
      </c>
      <c r="Q223" s="38" t="s">
        <v>1118</v>
      </c>
      <c r="R223" s="38" t="s">
        <v>263</v>
      </c>
      <c r="S223" s="84" t="s">
        <v>1126</v>
      </c>
      <c r="T223" s="84" t="s">
        <v>1126</v>
      </c>
      <c r="U223" s="84" t="s">
        <v>261</v>
      </c>
      <c r="V223" s="84" t="s">
        <v>252</v>
      </c>
      <c r="W223" s="84">
        <v>0</v>
      </c>
      <c r="X223" s="38" t="s">
        <v>317</v>
      </c>
      <c r="Y223" s="84">
        <v>354839116</v>
      </c>
      <c r="Z223" s="38" t="s">
        <v>1127</v>
      </c>
      <c r="AA223" s="108" t="s">
        <v>281</v>
      </c>
      <c r="AB223" s="84">
        <v>30000</v>
      </c>
      <c r="AC223" s="108" t="s">
        <v>357</v>
      </c>
      <c r="AD223" s="84">
        <v>18</v>
      </c>
      <c r="AE223" s="84" t="s">
        <v>273</v>
      </c>
      <c r="AF223" s="84" t="s">
        <v>284</v>
      </c>
      <c r="AG223" s="108" t="s">
        <v>502</v>
      </c>
      <c r="AH223" s="84" t="s">
        <v>270</v>
      </c>
      <c r="AI223" s="108" t="s">
        <v>414</v>
      </c>
      <c r="AJ223" s="84">
        <v>2020</v>
      </c>
      <c r="AK223" s="84">
        <v>2020</v>
      </c>
      <c r="AL223" s="108" t="s">
        <v>299</v>
      </c>
      <c r="AM223" s="84">
        <v>27876.45</v>
      </c>
      <c r="AN223" s="112">
        <v>6463.55</v>
      </c>
      <c r="AO223" s="112">
        <v>34340</v>
      </c>
      <c r="AP223" s="112">
        <v>2123.5500000000002</v>
      </c>
      <c r="AQ223" s="112">
        <v>51.45</v>
      </c>
      <c r="AR223" s="112">
        <v>2175</v>
      </c>
      <c r="AS223" s="112">
        <v>0</v>
      </c>
      <c r="AT223" s="112">
        <v>0</v>
      </c>
      <c r="AU223" s="112">
        <v>0</v>
      </c>
      <c r="AV223" s="84">
        <v>17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1126</v>
      </c>
      <c r="BG223" s="84"/>
      <c r="BH223" s="114" t="s">
        <v>313</v>
      </c>
      <c r="BI223" s="38" t="s">
        <v>110</v>
      </c>
      <c r="BJ223" s="85">
        <v>45861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814</v>
      </c>
    </row>
    <row r="224" spans="1:70" s="113" customFormat="1" ht="15" customHeight="1" x14ac:dyDescent="0.3">
      <c r="A224" s="84">
        <f t="shared" si="3"/>
        <v>220</v>
      </c>
      <c r="B224" s="38" t="s">
        <v>248</v>
      </c>
      <c r="C224" s="38" t="s">
        <v>249</v>
      </c>
      <c r="D224" s="38" t="s">
        <v>346</v>
      </c>
      <c r="E224" s="38" t="s">
        <v>347</v>
      </c>
      <c r="F224" s="38" t="s">
        <v>348</v>
      </c>
      <c r="G224" s="84" t="s">
        <v>349</v>
      </c>
      <c r="H224" s="38" t="s">
        <v>348</v>
      </c>
      <c r="I224" s="84">
        <v>122121</v>
      </c>
      <c r="J224" s="38" t="s">
        <v>1116</v>
      </c>
      <c r="K224" s="84">
        <v>122121</v>
      </c>
      <c r="L224" s="84" t="s">
        <v>350</v>
      </c>
      <c r="M224" s="38" t="s">
        <v>351</v>
      </c>
      <c r="N224" s="84">
        <v>240856</v>
      </c>
      <c r="O224" s="84" t="s">
        <v>1117</v>
      </c>
      <c r="P224" s="84">
        <v>316725</v>
      </c>
      <c r="Q224" s="38" t="s">
        <v>1118</v>
      </c>
      <c r="R224" s="38" t="s">
        <v>254</v>
      </c>
      <c r="S224" s="84" t="s">
        <v>1128</v>
      </c>
      <c r="T224" s="84" t="s">
        <v>1128</v>
      </c>
      <c r="U224" s="84" t="s">
        <v>261</v>
      </c>
      <c r="V224" s="84" t="s">
        <v>252</v>
      </c>
      <c r="W224" s="84">
        <v>0</v>
      </c>
      <c r="X224" s="38" t="s">
        <v>253</v>
      </c>
      <c r="Y224" s="84">
        <v>354041153</v>
      </c>
      <c r="Z224" s="38" t="s">
        <v>1129</v>
      </c>
      <c r="AA224" s="108" t="s">
        <v>1130</v>
      </c>
      <c r="AB224" s="84">
        <v>80000</v>
      </c>
      <c r="AC224" s="108" t="s">
        <v>357</v>
      </c>
      <c r="AD224" s="84">
        <v>24</v>
      </c>
      <c r="AE224" s="84" t="s">
        <v>361</v>
      </c>
      <c r="AF224" s="84" t="s">
        <v>269</v>
      </c>
      <c r="AG224" s="108" t="s">
        <v>1131</v>
      </c>
      <c r="AH224" s="84" t="s">
        <v>270</v>
      </c>
      <c r="AI224" s="108" t="s">
        <v>1132</v>
      </c>
      <c r="AJ224" s="84">
        <v>4270</v>
      </c>
      <c r="AK224" s="84">
        <v>4270</v>
      </c>
      <c r="AL224" s="108" t="s">
        <v>412</v>
      </c>
      <c r="AM224" s="84">
        <v>56256.93</v>
      </c>
      <c r="AN224" s="112">
        <v>20603.07</v>
      </c>
      <c r="AO224" s="112">
        <v>76860</v>
      </c>
      <c r="AP224" s="112">
        <v>23743.07</v>
      </c>
      <c r="AQ224" s="112">
        <v>1749.93</v>
      </c>
      <c r="AR224" s="112">
        <v>25493</v>
      </c>
      <c r="AS224" s="112">
        <v>3814.65</v>
      </c>
      <c r="AT224" s="112">
        <v>455.35</v>
      </c>
      <c r="AU224" s="112">
        <v>4270</v>
      </c>
      <c r="AV224" s="84">
        <v>19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1128</v>
      </c>
      <c r="BG224" s="84"/>
      <c r="BH224" s="114" t="s">
        <v>313</v>
      </c>
      <c r="BI224" s="38" t="s">
        <v>110</v>
      </c>
      <c r="BJ224" s="85">
        <v>45861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814</v>
      </c>
    </row>
    <row r="225" spans="1:70" s="113" customFormat="1" ht="15" customHeight="1" x14ac:dyDescent="0.3">
      <c r="A225" s="84">
        <f t="shared" si="3"/>
        <v>221</v>
      </c>
      <c r="B225" s="38" t="s">
        <v>248</v>
      </c>
      <c r="C225" s="38" t="s">
        <v>249</v>
      </c>
      <c r="D225" s="38" t="s">
        <v>346</v>
      </c>
      <c r="E225" s="38" t="s">
        <v>347</v>
      </c>
      <c r="F225" s="38" t="s">
        <v>348</v>
      </c>
      <c r="G225" s="84" t="s">
        <v>349</v>
      </c>
      <c r="H225" s="38" t="s">
        <v>348</v>
      </c>
      <c r="I225" s="84">
        <v>122121</v>
      </c>
      <c r="J225" s="38" t="s">
        <v>1116</v>
      </c>
      <c r="K225" s="84">
        <v>122121</v>
      </c>
      <c r="L225" s="84" t="s">
        <v>350</v>
      </c>
      <c r="M225" s="38" t="s">
        <v>351</v>
      </c>
      <c r="N225" s="84">
        <v>240856</v>
      </c>
      <c r="O225" s="84" t="s">
        <v>1117</v>
      </c>
      <c r="P225" s="84">
        <v>316725</v>
      </c>
      <c r="Q225" s="38" t="s">
        <v>1118</v>
      </c>
      <c r="R225" s="38" t="s">
        <v>254</v>
      </c>
      <c r="S225" s="84" t="s">
        <v>1133</v>
      </c>
      <c r="T225" s="84" t="s">
        <v>1133</v>
      </c>
      <c r="U225" s="84" t="s">
        <v>251</v>
      </c>
      <c r="V225" s="84" t="s">
        <v>252</v>
      </c>
      <c r="W225" s="84">
        <v>541</v>
      </c>
      <c r="X225" s="38" t="s">
        <v>253</v>
      </c>
      <c r="Y225" s="84">
        <v>347504929</v>
      </c>
      <c r="Z225" s="38" t="s">
        <v>1134</v>
      </c>
      <c r="AA225" s="108" t="s">
        <v>1135</v>
      </c>
      <c r="AB225" s="84">
        <v>83504</v>
      </c>
      <c r="AC225" s="108" t="s">
        <v>357</v>
      </c>
      <c r="AD225" s="84">
        <v>24</v>
      </c>
      <c r="AE225" s="84" t="s">
        <v>320</v>
      </c>
      <c r="AF225" s="84" t="s">
        <v>276</v>
      </c>
      <c r="AG225" s="108" t="s">
        <v>1136</v>
      </c>
      <c r="AH225" s="84" t="s">
        <v>270</v>
      </c>
      <c r="AI225" s="108" t="s">
        <v>1137</v>
      </c>
      <c r="AJ225" s="84">
        <v>3706</v>
      </c>
      <c r="AK225" s="84">
        <v>4350</v>
      </c>
      <c r="AL225" s="108" t="s">
        <v>283</v>
      </c>
      <c r="AM225" s="84">
        <v>55119.42</v>
      </c>
      <c r="AN225" s="112">
        <v>18216.75</v>
      </c>
      <c r="AO225" s="112">
        <v>73336.17</v>
      </c>
      <c r="AP225" s="112">
        <v>28384.58</v>
      </c>
      <c r="AQ225" s="112">
        <v>2035.25</v>
      </c>
      <c r="AR225" s="112">
        <v>30419.83</v>
      </c>
      <c r="AS225" s="112">
        <v>28384.58</v>
      </c>
      <c r="AT225" s="112">
        <v>2035.25</v>
      </c>
      <c r="AU225" s="112">
        <v>30419.83</v>
      </c>
      <c r="AV225" s="84">
        <v>41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1133</v>
      </c>
      <c r="BG225" s="84"/>
      <c r="BH225" s="114" t="s">
        <v>313</v>
      </c>
      <c r="BI225" s="38" t="s">
        <v>110</v>
      </c>
      <c r="BJ225" s="85">
        <v>45861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815</v>
      </c>
    </row>
    <row r="226" spans="1:70" s="113" customFormat="1" ht="15" customHeight="1" x14ac:dyDescent="0.3">
      <c r="A226" s="84">
        <f t="shared" si="3"/>
        <v>222</v>
      </c>
      <c r="B226" s="38" t="s">
        <v>248</v>
      </c>
      <c r="C226" s="38" t="s">
        <v>249</v>
      </c>
      <c r="D226" s="38" t="s">
        <v>346</v>
      </c>
      <c r="E226" s="38" t="s">
        <v>347</v>
      </c>
      <c r="F226" s="38" t="s">
        <v>348</v>
      </c>
      <c r="G226" s="84" t="s">
        <v>349</v>
      </c>
      <c r="H226" s="38" t="s">
        <v>348</v>
      </c>
      <c r="I226" s="84">
        <v>122121</v>
      </c>
      <c r="J226" s="38" t="s">
        <v>1116</v>
      </c>
      <c r="K226" s="84">
        <v>122121</v>
      </c>
      <c r="L226" s="84" t="s">
        <v>350</v>
      </c>
      <c r="M226" s="38" t="s">
        <v>351</v>
      </c>
      <c r="N226" s="84">
        <v>240856</v>
      </c>
      <c r="O226" s="84" t="s">
        <v>1117</v>
      </c>
      <c r="P226" s="84">
        <v>316725</v>
      </c>
      <c r="Q226" s="38" t="s">
        <v>1118</v>
      </c>
      <c r="R226" s="38" t="s">
        <v>254</v>
      </c>
      <c r="S226" s="84" t="s">
        <v>1138</v>
      </c>
      <c r="T226" s="84" t="s">
        <v>1138</v>
      </c>
      <c r="U226" s="84" t="s">
        <v>256</v>
      </c>
      <c r="V226" s="84" t="s">
        <v>327</v>
      </c>
      <c r="W226" s="84">
        <v>541</v>
      </c>
      <c r="X226" s="38" t="s">
        <v>701</v>
      </c>
      <c r="Y226" s="84">
        <v>353790936</v>
      </c>
      <c r="Z226" s="38" t="s">
        <v>1139</v>
      </c>
      <c r="AA226" s="108" t="s">
        <v>1140</v>
      </c>
      <c r="AB226" s="84">
        <v>80000</v>
      </c>
      <c r="AC226" s="108" t="s">
        <v>357</v>
      </c>
      <c r="AD226" s="84">
        <v>24</v>
      </c>
      <c r="AE226" s="84" t="s">
        <v>268</v>
      </c>
      <c r="AF226" s="84" t="s">
        <v>276</v>
      </c>
      <c r="AG226" s="108" t="s">
        <v>1131</v>
      </c>
      <c r="AH226" s="84" t="s">
        <v>270</v>
      </c>
      <c r="AI226" s="108" t="s">
        <v>547</v>
      </c>
      <c r="AJ226" s="84">
        <v>4270</v>
      </c>
      <c r="AK226" s="84">
        <v>4270</v>
      </c>
      <c r="AL226" s="108" t="s">
        <v>1141</v>
      </c>
      <c r="AM226" s="84">
        <v>25641.67</v>
      </c>
      <c r="AN226" s="112">
        <v>14788.33</v>
      </c>
      <c r="AO226" s="112">
        <v>40430</v>
      </c>
      <c r="AP226" s="112">
        <v>54358.33</v>
      </c>
      <c r="AQ226" s="112">
        <v>8708.67</v>
      </c>
      <c r="AR226" s="112">
        <v>63067</v>
      </c>
      <c r="AS226" s="112">
        <v>33398.550000000003</v>
      </c>
      <c r="AT226" s="112">
        <v>7301.45</v>
      </c>
      <c r="AU226" s="112">
        <v>40700</v>
      </c>
      <c r="AV226" s="84">
        <v>19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1138</v>
      </c>
      <c r="BG226" s="84"/>
      <c r="BH226" s="114" t="s">
        <v>313</v>
      </c>
      <c r="BI226" s="38" t="s">
        <v>110</v>
      </c>
      <c r="BJ226" s="85">
        <v>45861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815</v>
      </c>
    </row>
    <row r="227" spans="1:70" s="113" customFormat="1" ht="15" customHeight="1" x14ac:dyDescent="0.3">
      <c r="A227" s="84">
        <f t="shared" si="3"/>
        <v>223</v>
      </c>
      <c r="B227" s="38" t="s">
        <v>248</v>
      </c>
      <c r="C227" s="38" t="s">
        <v>249</v>
      </c>
      <c r="D227" s="38" t="s">
        <v>346</v>
      </c>
      <c r="E227" s="38" t="s">
        <v>347</v>
      </c>
      <c r="F227" s="38" t="s">
        <v>348</v>
      </c>
      <c r="G227" s="84" t="s">
        <v>349</v>
      </c>
      <c r="H227" s="38" t="s">
        <v>348</v>
      </c>
      <c r="I227" s="84">
        <v>122121</v>
      </c>
      <c r="J227" s="38" t="s">
        <v>1116</v>
      </c>
      <c r="K227" s="84">
        <v>122121</v>
      </c>
      <c r="L227" s="84" t="s">
        <v>350</v>
      </c>
      <c r="M227" s="38" t="s">
        <v>351</v>
      </c>
      <c r="N227" s="84">
        <v>240856</v>
      </c>
      <c r="O227" s="84" t="s">
        <v>1117</v>
      </c>
      <c r="P227" s="84">
        <v>316725</v>
      </c>
      <c r="Q227" s="38" t="s">
        <v>1118</v>
      </c>
      <c r="R227" s="38" t="s">
        <v>581</v>
      </c>
      <c r="S227" s="84" t="s">
        <v>1142</v>
      </c>
      <c r="T227" s="84" t="s">
        <v>1142</v>
      </c>
      <c r="U227" s="84" t="s">
        <v>256</v>
      </c>
      <c r="V227" s="84" t="s">
        <v>252</v>
      </c>
      <c r="W227" s="84">
        <v>0</v>
      </c>
      <c r="X227" s="38" t="s">
        <v>253</v>
      </c>
      <c r="Y227" s="84">
        <v>348229687</v>
      </c>
      <c r="Z227" s="38" t="s">
        <v>1143</v>
      </c>
      <c r="AA227" s="108" t="s">
        <v>427</v>
      </c>
      <c r="AB227" s="84">
        <v>19832</v>
      </c>
      <c r="AC227" s="108" t="s">
        <v>357</v>
      </c>
      <c r="AD227" s="84">
        <v>18</v>
      </c>
      <c r="AE227" s="84" t="s">
        <v>273</v>
      </c>
      <c r="AF227" s="84" t="s">
        <v>269</v>
      </c>
      <c r="AG227" s="108" t="s">
        <v>1144</v>
      </c>
      <c r="AH227" s="84" t="s">
        <v>270</v>
      </c>
      <c r="AI227" s="108" t="s">
        <v>582</v>
      </c>
      <c r="AJ227" s="84">
        <v>1330</v>
      </c>
      <c r="AK227" s="84">
        <v>1300</v>
      </c>
      <c r="AL227" s="108" t="s">
        <v>1145</v>
      </c>
      <c r="AM227" s="84">
        <v>18632</v>
      </c>
      <c r="AN227" s="112">
        <v>3598</v>
      </c>
      <c r="AO227" s="112">
        <v>22230</v>
      </c>
      <c r="AP227" s="112">
        <v>1200</v>
      </c>
      <c r="AQ227" s="112">
        <v>0</v>
      </c>
      <c r="AR227" s="112">
        <v>1200</v>
      </c>
      <c r="AS227" s="112">
        <v>1200</v>
      </c>
      <c r="AT227" s="112">
        <v>0</v>
      </c>
      <c r="AU227" s="112">
        <v>1200</v>
      </c>
      <c r="AV227" s="84">
        <v>38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1142</v>
      </c>
      <c r="BG227" s="84"/>
      <c r="BH227" s="114" t="s">
        <v>313</v>
      </c>
      <c r="BI227" s="38" t="s">
        <v>110</v>
      </c>
      <c r="BJ227" s="85">
        <v>45861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815</v>
      </c>
    </row>
    <row r="228" spans="1:70" s="113" customFormat="1" ht="15" customHeight="1" x14ac:dyDescent="0.3">
      <c r="A228" s="84">
        <f t="shared" si="3"/>
        <v>224</v>
      </c>
      <c r="B228" s="38" t="s">
        <v>248</v>
      </c>
      <c r="C228" s="38" t="s">
        <v>249</v>
      </c>
      <c r="D228" s="38" t="s">
        <v>346</v>
      </c>
      <c r="E228" s="38" t="s">
        <v>347</v>
      </c>
      <c r="F228" s="38" t="s">
        <v>348</v>
      </c>
      <c r="G228" s="84" t="s">
        <v>349</v>
      </c>
      <c r="H228" s="38" t="s">
        <v>348</v>
      </c>
      <c r="I228" s="84">
        <v>122121</v>
      </c>
      <c r="J228" s="38" t="s">
        <v>1116</v>
      </c>
      <c r="K228" s="84">
        <v>122121</v>
      </c>
      <c r="L228" s="84" t="s">
        <v>350</v>
      </c>
      <c r="M228" s="38" t="s">
        <v>351</v>
      </c>
      <c r="N228" s="84">
        <v>240856</v>
      </c>
      <c r="O228" s="84" t="s">
        <v>1117</v>
      </c>
      <c r="P228" s="84">
        <v>316725</v>
      </c>
      <c r="Q228" s="38" t="s">
        <v>1118</v>
      </c>
      <c r="R228" s="38" t="s">
        <v>254</v>
      </c>
      <c r="S228" s="84" t="s">
        <v>1146</v>
      </c>
      <c r="T228" s="84" t="s">
        <v>1146</v>
      </c>
      <c r="U228" s="84" t="s">
        <v>251</v>
      </c>
      <c r="V228" s="84" t="s">
        <v>252</v>
      </c>
      <c r="W228" s="84">
        <v>541</v>
      </c>
      <c r="X228" s="38" t="s">
        <v>1147</v>
      </c>
      <c r="Y228" s="84">
        <v>347513036</v>
      </c>
      <c r="Z228" s="38" t="s">
        <v>1148</v>
      </c>
      <c r="AA228" s="108" t="s">
        <v>1135</v>
      </c>
      <c r="AB228" s="84">
        <v>82460</v>
      </c>
      <c r="AC228" s="108" t="s">
        <v>357</v>
      </c>
      <c r="AD228" s="84">
        <v>24</v>
      </c>
      <c r="AE228" s="84" t="s">
        <v>361</v>
      </c>
      <c r="AF228" s="84" t="s">
        <v>269</v>
      </c>
      <c r="AG228" s="108" t="s">
        <v>502</v>
      </c>
      <c r="AH228" s="84" t="s">
        <v>270</v>
      </c>
      <c r="AI228" s="108" t="s">
        <v>1137</v>
      </c>
      <c r="AJ228" s="84">
        <v>3577</v>
      </c>
      <c r="AK228" s="84">
        <v>4300</v>
      </c>
      <c r="AL228" s="108" t="s">
        <v>283</v>
      </c>
      <c r="AM228" s="84">
        <v>39854.75</v>
      </c>
      <c r="AN228" s="112">
        <v>15352.42</v>
      </c>
      <c r="AO228" s="112">
        <v>55207.17</v>
      </c>
      <c r="AP228" s="112">
        <v>42605.25</v>
      </c>
      <c r="AQ228" s="112">
        <v>4664.58</v>
      </c>
      <c r="AR228" s="112">
        <v>47269.83</v>
      </c>
      <c r="AS228" s="112">
        <v>42605.25</v>
      </c>
      <c r="AT228" s="112">
        <v>4664.58</v>
      </c>
      <c r="AU228" s="112">
        <v>47269.83</v>
      </c>
      <c r="AV228" s="84">
        <v>41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1146</v>
      </c>
      <c r="BG228" s="84"/>
      <c r="BH228" s="114" t="s">
        <v>313</v>
      </c>
      <c r="BI228" s="38" t="s">
        <v>110</v>
      </c>
      <c r="BJ228" s="85">
        <v>45861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815</v>
      </c>
    </row>
    <row r="229" spans="1:70" s="113" customFormat="1" ht="15" customHeight="1" x14ac:dyDescent="0.3">
      <c r="A229" s="84">
        <f t="shared" si="3"/>
        <v>225</v>
      </c>
      <c r="B229" s="38" t="s">
        <v>248</v>
      </c>
      <c r="C229" s="38" t="s">
        <v>249</v>
      </c>
      <c r="D229" s="38" t="s">
        <v>346</v>
      </c>
      <c r="E229" s="38" t="s">
        <v>347</v>
      </c>
      <c r="F229" s="38" t="s">
        <v>348</v>
      </c>
      <c r="G229" s="84" t="s">
        <v>349</v>
      </c>
      <c r="H229" s="38" t="s">
        <v>348</v>
      </c>
      <c r="I229" s="84">
        <v>124033</v>
      </c>
      <c r="J229" s="38" t="s">
        <v>1149</v>
      </c>
      <c r="K229" s="84">
        <v>124033</v>
      </c>
      <c r="L229" s="84" t="s">
        <v>350</v>
      </c>
      <c r="M229" s="38" t="s">
        <v>351</v>
      </c>
      <c r="N229" s="84">
        <v>205374</v>
      </c>
      <c r="O229" s="84" t="s">
        <v>1150</v>
      </c>
      <c r="P229" s="84">
        <v>620633</v>
      </c>
      <c r="Q229" s="38" t="s">
        <v>1151</v>
      </c>
      <c r="R229" s="38" t="s">
        <v>254</v>
      </c>
      <c r="S229" s="84" t="s">
        <v>1152</v>
      </c>
      <c r="T229" s="84" t="s">
        <v>1152</v>
      </c>
      <c r="U229" s="84" t="s">
        <v>261</v>
      </c>
      <c r="V229" s="84" t="s">
        <v>252</v>
      </c>
      <c r="W229" s="84">
        <v>0</v>
      </c>
      <c r="X229" s="38" t="s">
        <v>1153</v>
      </c>
      <c r="Y229" s="84">
        <v>359373366</v>
      </c>
      <c r="Z229" s="38" t="s">
        <v>1154</v>
      </c>
      <c r="AA229" s="108" t="s">
        <v>1155</v>
      </c>
      <c r="AB229" s="84">
        <v>55000</v>
      </c>
      <c r="AC229" s="108" t="s">
        <v>1156</v>
      </c>
      <c r="AD229" s="84">
        <v>24</v>
      </c>
      <c r="AE229" s="84" t="s">
        <v>312</v>
      </c>
      <c r="AF229" s="84" t="s">
        <v>293</v>
      </c>
      <c r="AG229" s="108" t="s">
        <v>1157</v>
      </c>
      <c r="AH229" s="84" t="s">
        <v>308</v>
      </c>
      <c r="AI229" s="108" t="s">
        <v>1158</v>
      </c>
      <c r="AJ229" s="84">
        <v>2910</v>
      </c>
      <c r="AK229" s="84">
        <v>2910</v>
      </c>
      <c r="AL229" s="108" t="s">
        <v>1158</v>
      </c>
      <c r="AM229" s="84">
        <v>2398.42</v>
      </c>
      <c r="AN229" s="112">
        <v>511.58</v>
      </c>
      <c r="AO229" s="112">
        <v>2910</v>
      </c>
      <c r="AP229" s="112">
        <v>52601.58</v>
      </c>
      <c r="AQ229" s="112">
        <v>13382.42</v>
      </c>
      <c r="AR229" s="112">
        <v>65984</v>
      </c>
      <c r="AS229" s="112">
        <v>0</v>
      </c>
      <c r="AT229" s="112">
        <v>0</v>
      </c>
      <c r="AU229" s="112">
        <v>0</v>
      </c>
      <c r="AV229" s="84">
        <v>1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1152</v>
      </c>
      <c r="BG229" s="84"/>
      <c r="BH229" s="114" t="s">
        <v>313</v>
      </c>
      <c r="BI229" s="38" t="s">
        <v>110</v>
      </c>
      <c r="BJ229" s="85">
        <v>45861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814</v>
      </c>
    </row>
    <row r="230" spans="1:70" s="113" customFormat="1" ht="15" customHeight="1" x14ac:dyDescent="0.3">
      <c r="A230" s="84">
        <f t="shared" si="3"/>
        <v>226</v>
      </c>
      <c r="B230" s="38" t="s">
        <v>248</v>
      </c>
      <c r="C230" s="38" t="s">
        <v>249</v>
      </c>
      <c r="D230" s="38" t="s">
        <v>346</v>
      </c>
      <c r="E230" s="38" t="s">
        <v>347</v>
      </c>
      <c r="F230" s="38" t="s">
        <v>348</v>
      </c>
      <c r="G230" s="84" t="s">
        <v>349</v>
      </c>
      <c r="H230" s="38" t="s">
        <v>348</v>
      </c>
      <c r="I230" s="84">
        <v>124033</v>
      </c>
      <c r="J230" s="38" t="s">
        <v>1149</v>
      </c>
      <c r="K230" s="84">
        <v>124033</v>
      </c>
      <c r="L230" s="84" t="s">
        <v>350</v>
      </c>
      <c r="M230" s="38" t="s">
        <v>351</v>
      </c>
      <c r="N230" s="84">
        <v>205374</v>
      </c>
      <c r="O230" s="84" t="s">
        <v>1150</v>
      </c>
      <c r="P230" s="84">
        <v>271771</v>
      </c>
      <c r="Q230" s="38" t="s">
        <v>1159</v>
      </c>
      <c r="R230" s="38" t="s">
        <v>263</v>
      </c>
      <c r="S230" s="84" t="s">
        <v>1160</v>
      </c>
      <c r="T230" s="84" t="s">
        <v>1160</v>
      </c>
      <c r="U230" s="84" t="s">
        <v>261</v>
      </c>
      <c r="V230" s="84" t="s">
        <v>252</v>
      </c>
      <c r="W230" s="84">
        <v>0</v>
      </c>
      <c r="X230" s="38" t="s">
        <v>1161</v>
      </c>
      <c r="Y230" s="84">
        <v>356685844</v>
      </c>
      <c r="Z230" s="38" t="s">
        <v>1162</v>
      </c>
      <c r="AA230" s="108" t="s">
        <v>1163</v>
      </c>
      <c r="AB230" s="84">
        <v>40000</v>
      </c>
      <c r="AC230" s="108" t="s">
        <v>1156</v>
      </c>
      <c r="AD230" s="84">
        <v>18</v>
      </c>
      <c r="AE230" s="84" t="s">
        <v>273</v>
      </c>
      <c r="AF230" s="84" t="s">
        <v>293</v>
      </c>
      <c r="AG230" s="108" t="s">
        <v>1164</v>
      </c>
      <c r="AH230" s="84" t="s">
        <v>292</v>
      </c>
      <c r="AI230" s="108" t="s">
        <v>604</v>
      </c>
      <c r="AJ230" s="84">
        <v>2690</v>
      </c>
      <c r="AK230" s="84">
        <v>2690</v>
      </c>
      <c r="AL230" s="108" t="s">
        <v>1158</v>
      </c>
      <c r="AM230" s="84">
        <v>29815.42</v>
      </c>
      <c r="AN230" s="112">
        <v>7844.58</v>
      </c>
      <c r="AO230" s="112">
        <v>37660</v>
      </c>
      <c r="AP230" s="112">
        <v>10184.58</v>
      </c>
      <c r="AQ230" s="112">
        <v>516.41999999999996</v>
      </c>
      <c r="AR230" s="112">
        <v>10701</v>
      </c>
      <c r="AS230" s="112">
        <v>0</v>
      </c>
      <c r="AT230" s="112">
        <v>0</v>
      </c>
      <c r="AU230" s="112">
        <v>0</v>
      </c>
      <c r="AV230" s="84">
        <v>14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1160</v>
      </c>
      <c r="BG230" s="84"/>
      <c r="BH230" s="114" t="s">
        <v>313</v>
      </c>
      <c r="BI230" s="38" t="s">
        <v>110</v>
      </c>
      <c r="BJ230" s="85">
        <v>45862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815</v>
      </c>
    </row>
    <row r="231" spans="1:70" s="113" customFormat="1" ht="15" customHeight="1" x14ac:dyDescent="0.3">
      <c r="A231" s="84">
        <f t="shared" si="3"/>
        <v>227</v>
      </c>
      <c r="B231" s="38" t="s">
        <v>248</v>
      </c>
      <c r="C231" s="38" t="s">
        <v>249</v>
      </c>
      <c r="D231" s="38" t="s">
        <v>346</v>
      </c>
      <c r="E231" s="38" t="s">
        <v>347</v>
      </c>
      <c r="F231" s="38" t="s">
        <v>348</v>
      </c>
      <c r="G231" s="84" t="s">
        <v>349</v>
      </c>
      <c r="H231" s="38" t="s">
        <v>348</v>
      </c>
      <c r="I231" s="84">
        <v>124033</v>
      </c>
      <c r="J231" s="38" t="s">
        <v>1149</v>
      </c>
      <c r="K231" s="84">
        <v>124033</v>
      </c>
      <c r="L231" s="84" t="s">
        <v>350</v>
      </c>
      <c r="M231" s="38" t="s">
        <v>351</v>
      </c>
      <c r="N231" s="84">
        <v>205374</v>
      </c>
      <c r="O231" s="84" t="s">
        <v>1150</v>
      </c>
      <c r="P231" s="84">
        <v>620633</v>
      </c>
      <c r="Q231" s="38" t="s">
        <v>1151</v>
      </c>
      <c r="R231" s="38" t="s">
        <v>254</v>
      </c>
      <c r="S231" s="84" t="s">
        <v>1165</v>
      </c>
      <c r="T231" s="84" t="s">
        <v>1165</v>
      </c>
      <c r="U231" s="84" t="s">
        <v>261</v>
      </c>
      <c r="V231" s="84" t="s">
        <v>252</v>
      </c>
      <c r="W231" s="84">
        <v>0</v>
      </c>
      <c r="X231" s="38" t="s">
        <v>253</v>
      </c>
      <c r="Y231" s="84">
        <v>359336615</v>
      </c>
      <c r="Z231" s="38" t="s">
        <v>1166</v>
      </c>
      <c r="AA231" s="108" t="s">
        <v>1167</v>
      </c>
      <c r="AB231" s="84">
        <v>55000</v>
      </c>
      <c r="AC231" s="108" t="s">
        <v>1156</v>
      </c>
      <c r="AD231" s="84">
        <v>24</v>
      </c>
      <c r="AE231" s="84" t="s">
        <v>312</v>
      </c>
      <c r="AF231" s="84" t="s">
        <v>293</v>
      </c>
      <c r="AG231" s="108" t="s">
        <v>1168</v>
      </c>
      <c r="AH231" s="84" t="s">
        <v>308</v>
      </c>
      <c r="AI231" s="108" t="s">
        <v>1158</v>
      </c>
      <c r="AJ231" s="84">
        <v>2910</v>
      </c>
      <c r="AK231" s="84">
        <v>2910</v>
      </c>
      <c r="AL231" s="108" t="s">
        <v>1158</v>
      </c>
      <c r="AM231" s="84">
        <v>2434.9699999999998</v>
      </c>
      <c r="AN231" s="112">
        <v>475.03</v>
      </c>
      <c r="AO231" s="112">
        <v>2910</v>
      </c>
      <c r="AP231" s="112">
        <v>52565.03</v>
      </c>
      <c r="AQ231" s="112">
        <v>13360.97</v>
      </c>
      <c r="AR231" s="112">
        <v>65926</v>
      </c>
      <c r="AS231" s="112">
        <v>0</v>
      </c>
      <c r="AT231" s="112">
        <v>0</v>
      </c>
      <c r="AU231" s="112">
        <v>0</v>
      </c>
      <c r="AV231" s="84">
        <v>1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1165</v>
      </c>
      <c r="BG231" s="84"/>
      <c r="BH231" s="114" t="s">
        <v>313</v>
      </c>
      <c r="BI231" s="38" t="s">
        <v>110</v>
      </c>
      <c r="BJ231" s="85">
        <v>45862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815</v>
      </c>
    </row>
    <row r="232" spans="1:70" s="113" customFormat="1" ht="15" customHeight="1" x14ac:dyDescent="0.3">
      <c r="A232" s="84">
        <f t="shared" si="3"/>
        <v>228</v>
      </c>
      <c r="B232" s="38" t="s">
        <v>248</v>
      </c>
      <c r="C232" s="38" t="s">
        <v>249</v>
      </c>
      <c r="D232" s="38" t="s">
        <v>346</v>
      </c>
      <c r="E232" s="38" t="s">
        <v>347</v>
      </c>
      <c r="F232" s="38" t="s">
        <v>348</v>
      </c>
      <c r="G232" s="84" t="s">
        <v>349</v>
      </c>
      <c r="H232" s="38" t="s">
        <v>348</v>
      </c>
      <c r="I232" s="84">
        <v>124033</v>
      </c>
      <c r="J232" s="38" t="s">
        <v>1149</v>
      </c>
      <c r="K232" s="84">
        <v>124033</v>
      </c>
      <c r="L232" s="84" t="s">
        <v>350</v>
      </c>
      <c r="M232" s="38" t="s">
        <v>351</v>
      </c>
      <c r="N232" s="84">
        <v>205374</v>
      </c>
      <c r="O232" s="84" t="s">
        <v>1150</v>
      </c>
      <c r="P232" s="84">
        <v>271771</v>
      </c>
      <c r="Q232" s="38" t="s">
        <v>1159</v>
      </c>
      <c r="R232" s="38" t="s">
        <v>254</v>
      </c>
      <c r="S232" s="84" t="s">
        <v>1169</v>
      </c>
      <c r="T232" s="84" t="s">
        <v>1169</v>
      </c>
      <c r="U232" s="84" t="s">
        <v>257</v>
      </c>
      <c r="V232" s="84" t="s">
        <v>252</v>
      </c>
      <c r="W232" s="84">
        <v>0</v>
      </c>
      <c r="X232" s="38" t="s">
        <v>1170</v>
      </c>
      <c r="Y232" s="84">
        <v>354644855</v>
      </c>
      <c r="Z232" s="38" t="s">
        <v>1171</v>
      </c>
      <c r="AA232" s="108" t="s">
        <v>731</v>
      </c>
      <c r="AB232" s="84">
        <v>70000</v>
      </c>
      <c r="AC232" s="108" t="s">
        <v>1156</v>
      </c>
      <c r="AD232" s="84">
        <v>24</v>
      </c>
      <c r="AE232" s="84" t="s">
        <v>359</v>
      </c>
      <c r="AF232" s="84" t="s">
        <v>291</v>
      </c>
      <c r="AG232" s="108" t="s">
        <v>1172</v>
      </c>
      <c r="AH232" s="84" t="s">
        <v>292</v>
      </c>
      <c r="AI232" s="108" t="s">
        <v>1173</v>
      </c>
      <c r="AJ232" s="84">
        <v>3740</v>
      </c>
      <c r="AK232" s="84">
        <v>3740</v>
      </c>
      <c r="AL232" s="108" t="s">
        <v>1158</v>
      </c>
      <c r="AM232" s="84">
        <v>49727.9</v>
      </c>
      <c r="AN232" s="112">
        <v>17592.099999999999</v>
      </c>
      <c r="AO232" s="112">
        <v>67320</v>
      </c>
      <c r="AP232" s="112">
        <v>20272.099999999999</v>
      </c>
      <c r="AQ232" s="112">
        <v>1426.9</v>
      </c>
      <c r="AR232" s="112">
        <v>21699</v>
      </c>
      <c r="AS232" s="112">
        <v>0</v>
      </c>
      <c r="AT232" s="112">
        <v>0</v>
      </c>
      <c r="AU232" s="112">
        <v>0</v>
      </c>
      <c r="AV232" s="84">
        <v>18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1169</v>
      </c>
      <c r="BG232" s="84"/>
      <c r="BH232" s="114" t="s">
        <v>313</v>
      </c>
      <c r="BI232" s="38" t="s">
        <v>110</v>
      </c>
      <c r="BJ232" s="85">
        <v>45862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815</v>
      </c>
    </row>
    <row r="233" spans="1:70" s="113" customFormat="1" ht="15" customHeight="1" x14ac:dyDescent="0.3">
      <c r="A233" s="84">
        <f t="shared" si="3"/>
        <v>229</v>
      </c>
      <c r="B233" s="38" t="s">
        <v>248</v>
      </c>
      <c r="C233" s="38" t="s">
        <v>249</v>
      </c>
      <c r="D233" s="38" t="s">
        <v>346</v>
      </c>
      <c r="E233" s="38" t="s">
        <v>347</v>
      </c>
      <c r="F233" s="38" t="s">
        <v>348</v>
      </c>
      <c r="G233" s="84" t="s">
        <v>349</v>
      </c>
      <c r="H233" s="38" t="s">
        <v>348</v>
      </c>
      <c r="I233" s="84">
        <v>124033</v>
      </c>
      <c r="J233" s="38" t="s">
        <v>1149</v>
      </c>
      <c r="K233" s="84">
        <v>124033</v>
      </c>
      <c r="L233" s="84" t="s">
        <v>350</v>
      </c>
      <c r="M233" s="38" t="s">
        <v>351</v>
      </c>
      <c r="N233" s="84">
        <v>205374</v>
      </c>
      <c r="O233" s="84" t="s">
        <v>1150</v>
      </c>
      <c r="P233" s="84">
        <v>620633</v>
      </c>
      <c r="Q233" s="38" t="s">
        <v>1151</v>
      </c>
      <c r="R233" s="38" t="s">
        <v>254</v>
      </c>
      <c r="S233" s="84" t="s">
        <v>1174</v>
      </c>
      <c r="T233" s="84" t="s">
        <v>1174</v>
      </c>
      <c r="U233" s="84" t="s">
        <v>256</v>
      </c>
      <c r="V233" s="84" t="s">
        <v>689</v>
      </c>
      <c r="W233" s="84">
        <v>0</v>
      </c>
      <c r="X233" s="38" t="s">
        <v>253</v>
      </c>
      <c r="Y233" s="84">
        <v>358543759</v>
      </c>
      <c r="Z233" s="38" t="s">
        <v>1175</v>
      </c>
      <c r="AA233" s="108" t="s">
        <v>1176</v>
      </c>
      <c r="AB233" s="84">
        <v>33000</v>
      </c>
      <c r="AC233" s="108" t="s">
        <v>1156</v>
      </c>
      <c r="AD233" s="84">
        <v>24</v>
      </c>
      <c r="AE233" s="84" t="s">
        <v>282</v>
      </c>
      <c r="AF233" s="84" t="s">
        <v>291</v>
      </c>
      <c r="AG233" s="108" t="s">
        <v>1177</v>
      </c>
      <c r="AH233" s="84" t="s">
        <v>292</v>
      </c>
      <c r="AI233" s="108" t="s">
        <v>600</v>
      </c>
      <c r="AJ233" s="84">
        <v>1760</v>
      </c>
      <c r="AK233" s="84">
        <v>1760</v>
      </c>
      <c r="AL233" s="108" t="s">
        <v>1158</v>
      </c>
      <c r="AM233" s="84">
        <v>7597.9</v>
      </c>
      <c r="AN233" s="112">
        <v>4722.1000000000004</v>
      </c>
      <c r="AO233" s="112">
        <v>12320</v>
      </c>
      <c r="AP233" s="112">
        <v>25402.1</v>
      </c>
      <c r="AQ233" s="112">
        <v>4996.8999999999996</v>
      </c>
      <c r="AR233" s="112">
        <v>30399</v>
      </c>
      <c r="AS233" s="112">
        <v>0</v>
      </c>
      <c r="AT233" s="112">
        <v>0</v>
      </c>
      <c r="AU233" s="112">
        <v>0</v>
      </c>
      <c r="AV233" s="84">
        <v>7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1174</v>
      </c>
      <c r="BG233" s="84"/>
      <c r="BH233" s="114" t="s">
        <v>313</v>
      </c>
      <c r="BI233" s="38" t="s">
        <v>110</v>
      </c>
      <c r="BJ233" s="85">
        <v>45862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815</v>
      </c>
    </row>
    <row r="234" spans="1:70" s="113" customFormat="1" ht="15" customHeight="1" x14ac:dyDescent="0.3">
      <c r="A234" s="84">
        <f t="shared" si="3"/>
        <v>230</v>
      </c>
      <c r="B234" s="38" t="s">
        <v>248</v>
      </c>
      <c r="C234" s="38" t="s">
        <v>249</v>
      </c>
      <c r="D234" s="38" t="s">
        <v>346</v>
      </c>
      <c r="E234" s="38" t="s">
        <v>347</v>
      </c>
      <c r="F234" s="38" t="s">
        <v>348</v>
      </c>
      <c r="G234" s="84" t="s">
        <v>349</v>
      </c>
      <c r="H234" s="38" t="s">
        <v>348</v>
      </c>
      <c r="I234" s="84">
        <v>124033</v>
      </c>
      <c r="J234" s="38" t="s">
        <v>1149</v>
      </c>
      <c r="K234" s="84">
        <v>124033</v>
      </c>
      <c r="L234" s="84" t="s">
        <v>350</v>
      </c>
      <c r="M234" s="38" t="s">
        <v>351</v>
      </c>
      <c r="N234" s="84">
        <v>205374</v>
      </c>
      <c r="O234" s="84" t="s">
        <v>1150</v>
      </c>
      <c r="P234" s="84">
        <v>271771</v>
      </c>
      <c r="Q234" s="38" t="s">
        <v>1159</v>
      </c>
      <c r="R234" s="38" t="s">
        <v>254</v>
      </c>
      <c r="S234" s="84" t="s">
        <v>1178</v>
      </c>
      <c r="T234" s="84" t="s">
        <v>1178</v>
      </c>
      <c r="U234" s="84" t="s">
        <v>251</v>
      </c>
      <c r="V234" s="84" t="s">
        <v>252</v>
      </c>
      <c r="W234" s="84">
        <v>0</v>
      </c>
      <c r="X234" s="38" t="s">
        <v>620</v>
      </c>
      <c r="Y234" s="84">
        <v>356878358</v>
      </c>
      <c r="Z234" s="38" t="s">
        <v>1179</v>
      </c>
      <c r="AA234" s="108" t="s">
        <v>1180</v>
      </c>
      <c r="AB234" s="84">
        <v>51000</v>
      </c>
      <c r="AC234" s="108" t="s">
        <v>1156</v>
      </c>
      <c r="AD234" s="84">
        <v>24</v>
      </c>
      <c r="AE234" s="84" t="s">
        <v>341</v>
      </c>
      <c r="AF234" s="84" t="s">
        <v>276</v>
      </c>
      <c r="AG234" s="108" t="s">
        <v>1181</v>
      </c>
      <c r="AH234" s="84" t="s">
        <v>270</v>
      </c>
      <c r="AI234" s="108" t="s">
        <v>301</v>
      </c>
      <c r="AJ234" s="84">
        <v>2700</v>
      </c>
      <c r="AK234" s="84">
        <v>2700</v>
      </c>
      <c r="AL234" s="108" t="s">
        <v>1155</v>
      </c>
      <c r="AM234" s="84">
        <v>22774.58</v>
      </c>
      <c r="AN234" s="112">
        <v>9625.42</v>
      </c>
      <c r="AO234" s="112">
        <v>32400</v>
      </c>
      <c r="AP234" s="112">
        <v>28225.42</v>
      </c>
      <c r="AQ234" s="112">
        <v>3801.58</v>
      </c>
      <c r="AR234" s="112">
        <v>32027</v>
      </c>
      <c r="AS234" s="112">
        <v>2050.4299999999998</v>
      </c>
      <c r="AT234" s="112">
        <v>649.57000000000005</v>
      </c>
      <c r="AU234" s="112">
        <v>2700</v>
      </c>
      <c r="AV234" s="84">
        <v>13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1178</v>
      </c>
      <c r="BG234" s="84"/>
      <c r="BH234" s="114" t="s">
        <v>313</v>
      </c>
      <c r="BI234" s="38" t="s">
        <v>110</v>
      </c>
      <c r="BJ234" s="85">
        <v>45862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815</v>
      </c>
    </row>
    <row r="235" spans="1:70" s="113" customFormat="1" ht="15" customHeight="1" x14ac:dyDescent="0.3">
      <c r="A235" s="84">
        <f t="shared" si="3"/>
        <v>231</v>
      </c>
      <c r="B235" s="38" t="s">
        <v>248</v>
      </c>
      <c r="C235" s="38" t="s">
        <v>249</v>
      </c>
      <c r="D235" s="38" t="s">
        <v>346</v>
      </c>
      <c r="E235" s="38" t="s">
        <v>347</v>
      </c>
      <c r="F235" s="38" t="s">
        <v>348</v>
      </c>
      <c r="G235" s="84" t="s">
        <v>349</v>
      </c>
      <c r="H235" s="38" t="s">
        <v>348</v>
      </c>
      <c r="I235" s="84">
        <v>124033</v>
      </c>
      <c r="J235" s="38" t="s">
        <v>1149</v>
      </c>
      <c r="K235" s="84">
        <v>124033</v>
      </c>
      <c r="L235" s="84" t="s">
        <v>350</v>
      </c>
      <c r="M235" s="38" t="s">
        <v>351</v>
      </c>
      <c r="N235" s="84">
        <v>205374</v>
      </c>
      <c r="O235" s="84" t="s">
        <v>1150</v>
      </c>
      <c r="P235" s="84">
        <v>271771</v>
      </c>
      <c r="Q235" s="38" t="s">
        <v>1159</v>
      </c>
      <c r="R235" s="38" t="s">
        <v>254</v>
      </c>
      <c r="S235" s="84" t="s">
        <v>1182</v>
      </c>
      <c r="T235" s="84" t="s">
        <v>1182</v>
      </c>
      <c r="U235" s="84" t="s">
        <v>261</v>
      </c>
      <c r="V235" s="84" t="s">
        <v>252</v>
      </c>
      <c r="W235" s="84">
        <v>541</v>
      </c>
      <c r="X235" s="38" t="s">
        <v>1183</v>
      </c>
      <c r="Y235" s="84">
        <v>350402326</v>
      </c>
      <c r="Z235" s="38" t="s">
        <v>1184</v>
      </c>
      <c r="AA235" s="108" t="s">
        <v>1185</v>
      </c>
      <c r="AB235" s="84">
        <v>54478</v>
      </c>
      <c r="AC235" s="108" t="s">
        <v>1156</v>
      </c>
      <c r="AD235" s="84">
        <v>24</v>
      </c>
      <c r="AE235" s="84" t="s">
        <v>282</v>
      </c>
      <c r="AF235" s="84" t="s">
        <v>284</v>
      </c>
      <c r="AG235" s="108" t="s">
        <v>1186</v>
      </c>
      <c r="AH235" s="84" t="s">
        <v>285</v>
      </c>
      <c r="AI235" s="108" t="s">
        <v>1187</v>
      </c>
      <c r="AJ235" s="84">
        <v>2289</v>
      </c>
      <c r="AK235" s="84">
        <v>2950</v>
      </c>
      <c r="AL235" s="108" t="s">
        <v>1188</v>
      </c>
      <c r="AM235" s="84">
        <v>40608.14</v>
      </c>
      <c r="AN235" s="112">
        <v>14780.86</v>
      </c>
      <c r="AO235" s="112">
        <v>55389</v>
      </c>
      <c r="AP235" s="112">
        <v>13869.86</v>
      </c>
      <c r="AQ235" s="112">
        <v>880.14</v>
      </c>
      <c r="AR235" s="112">
        <v>14750</v>
      </c>
      <c r="AS235" s="112">
        <v>13869.86</v>
      </c>
      <c r="AT235" s="112">
        <v>880.14</v>
      </c>
      <c r="AU235" s="112">
        <v>14750</v>
      </c>
      <c r="AV235" s="84">
        <v>30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1182</v>
      </c>
      <c r="BG235" s="84"/>
      <c r="BH235" s="114" t="s">
        <v>313</v>
      </c>
      <c r="BI235" s="38" t="s">
        <v>110</v>
      </c>
      <c r="BJ235" s="85">
        <v>45862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815</v>
      </c>
    </row>
    <row r="236" spans="1:70" s="113" customFormat="1" ht="15" customHeight="1" x14ac:dyDescent="0.3">
      <c r="A236" s="84">
        <f t="shared" si="3"/>
        <v>232</v>
      </c>
      <c r="B236" s="38" t="s">
        <v>248</v>
      </c>
      <c r="C236" s="38" t="s">
        <v>249</v>
      </c>
      <c r="D236" s="38" t="s">
        <v>346</v>
      </c>
      <c r="E236" s="38" t="s">
        <v>347</v>
      </c>
      <c r="F236" s="38" t="s">
        <v>348</v>
      </c>
      <c r="G236" s="84" t="s">
        <v>349</v>
      </c>
      <c r="H236" s="38" t="s">
        <v>348</v>
      </c>
      <c r="I236" s="84">
        <v>124033</v>
      </c>
      <c r="J236" s="38" t="s">
        <v>1149</v>
      </c>
      <c r="K236" s="84">
        <v>124033</v>
      </c>
      <c r="L236" s="84" t="s">
        <v>350</v>
      </c>
      <c r="M236" s="38" t="s">
        <v>351</v>
      </c>
      <c r="N236" s="84">
        <v>205374</v>
      </c>
      <c r="O236" s="84" t="s">
        <v>1150</v>
      </c>
      <c r="P236" s="84">
        <v>271771</v>
      </c>
      <c r="Q236" s="38" t="s">
        <v>1159</v>
      </c>
      <c r="R236" s="38" t="s">
        <v>254</v>
      </c>
      <c r="S236" s="84" t="s">
        <v>1189</v>
      </c>
      <c r="T236" s="84" t="s">
        <v>1189</v>
      </c>
      <c r="U236" s="84" t="s">
        <v>261</v>
      </c>
      <c r="V236" s="84" t="s">
        <v>252</v>
      </c>
      <c r="W236" s="84">
        <v>0</v>
      </c>
      <c r="X236" s="38" t="s">
        <v>1190</v>
      </c>
      <c r="Y236" s="84">
        <v>354125240</v>
      </c>
      <c r="Z236" s="38" t="s">
        <v>1191</v>
      </c>
      <c r="AA236" s="108" t="s">
        <v>1192</v>
      </c>
      <c r="AB236" s="84">
        <v>52000</v>
      </c>
      <c r="AC236" s="108" t="s">
        <v>1156</v>
      </c>
      <c r="AD236" s="84">
        <v>24</v>
      </c>
      <c r="AE236" s="84" t="s">
        <v>282</v>
      </c>
      <c r="AF236" s="84" t="s">
        <v>293</v>
      </c>
      <c r="AG236" s="108" t="s">
        <v>1164</v>
      </c>
      <c r="AH236" s="84" t="s">
        <v>292</v>
      </c>
      <c r="AI236" s="108" t="s">
        <v>1193</v>
      </c>
      <c r="AJ236" s="84">
        <v>2780</v>
      </c>
      <c r="AK236" s="84">
        <v>2780</v>
      </c>
      <c r="AL236" s="108" t="s">
        <v>587</v>
      </c>
      <c r="AM236" s="84">
        <v>7467.46</v>
      </c>
      <c r="AN236" s="112">
        <v>3652.54</v>
      </c>
      <c r="AO236" s="112">
        <v>11120</v>
      </c>
      <c r="AP236" s="112">
        <v>44532.54</v>
      </c>
      <c r="AQ236" s="112">
        <v>10370.459999999999</v>
      </c>
      <c r="AR236" s="112">
        <v>54903</v>
      </c>
      <c r="AS236" s="112">
        <v>32065.16</v>
      </c>
      <c r="AT236" s="112">
        <v>9634.84</v>
      </c>
      <c r="AU236" s="112">
        <v>41700</v>
      </c>
      <c r="AV236" s="84">
        <v>19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1189</v>
      </c>
      <c r="BG236" s="84"/>
      <c r="BH236" s="114" t="s">
        <v>313</v>
      </c>
      <c r="BI236" s="38" t="s">
        <v>110</v>
      </c>
      <c r="BJ236" s="85">
        <v>45862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815</v>
      </c>
    </row>
    <row r="237" spans="1:70" s="113" customFormat="1" ht="15" customHeight="1" x14ac:dyDescent="0.3">
      <c r="A237" s="84">
        <f t="shared" si="3"/>
        <v>233</v>
      </c>
      <c r="B237" s="38" t="s">
        <v>248</v>
      </c>
      <c r="C237" s="38" t="s">
        <v>249</v>
      </c>
      <c r="D237" s="38" t="s">
        <v>346</v>
      </c>
      <c r="E237" s="38" t="s">
        <v>347</v>
      </c>
      <c r="F237" s="38" t="s">
        <v>348</v>
      </c>
      <c r="G237" s="84" t="s">
        <v>349</v>
      </c>
      <c r="H237" s="38" t="s">
        <v>348</v>
      </c>
      <c r="I237" s="84">
        <v>124033</v>
      </c>
      <c r="J237" s="38" t="s">
        <v>1149</v>
      </c>
      <c r="K237" s="84">
        <v>124033</v>
      </c>
      <c r="L237" s="84" t="s">
        <v>350</v>
      </c>
      <c r="M237" s="38" t="s">
        <v>351</v>
      </c>
      <c r="N237" s="84">
        <v>205374</v>
      </c>
      <c r="O237" s="84" t="s">
        <v>1150</v>
      </c>
      <c r="P237" s="84">
        <v>620633</v>
      </c>
      <c r="Q237" s="38" t="s">
        <v>1151</v>
      </c>
      <c r="R237" s="38" t="s">
        <v>254</v>
      </c>
      <c r="S237" s="84" t="s">
        <v>1194</v>
      </c>
      <c r="T237" s="84" t="s">
        <v>1194</v>
      </c>
      <c r="U237" s="84" t="s">
        <v>256</v>
      </c>
      <c r="V237" s="84" t="s">
        <v>252</v>
      </c>
      <c r="W237" s="84">
        <v>0</v>
      </c>
      <c r="X237" s="38" t="s">
        <v>602</v>
      </c>
      <c r="Y237" s="84">
        <v>358543758</v>
      </c>
      <c r="Z237" s="38" t="s">
        <v>1195</v>
      </c>
      <c r="AA237" s="108" t="s">
        <v>1176</v>
      </c>
      <c r="AB237" s="84">
        <v>27000</v>
      </c>
      <c r="AC237" s="108" t="s">
        <v>1156</v>
      </c>
      <c r="AD237" s="84">
        <v>18</v>
      </c>
      <c r="AE237" s="84" t="s">
        <v>282</v>
      </c>
      <c r="AF237" s="84" t="s">
        <v>291</v>
      </c>
      <c r="AG237" s="108" t="s">
        <v>1196</v>
      </c>
      <c r="AH237" s="84" t="s">
        <v>292</v>
      </c>
      <c r="AI237" s="108" t="s">
        <v>600</v>
      </c>
      <c r="AJ237" s="84">
        <v>1810</v>
      </c>
      <c r="AK237" s="84">
        <v>1810</v>
      </c>
      <c r="AL237" s="108" t="s">
        <v>1158</v>
      </c>
      <c r="AM237" s="84">
        <v>8975.5</v>
      </c>
      <c r="AN237" s="112">
        <v>3694.5</v>
      </c>
      <c r="AO237" s="112">
        <v>12670</v>
      </c>
      <c r="AP237" s="112">
        <v>18024.5</v>
      </c>
      <c r="AQ237" s="112">
        <v>2306.5</v>
      </c>
      <c r="AR237" s="112">
        <v>20331</v>
      </c>
      <c r="AS237" s="112">
        <v>0</v>
      </c>
      <c r="AT237" s="112">
        <v>0</v>
      </c>
      <c r="AU237" s="112">
        <v>0</v>
      </c>
      <c r="AV237" s="84">
        <v>7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1194</v>
      </c>
      <c r="BG237" s="84"/>
      <c r="BH237" s="114" t="s">
        <v>313</v>
      </c>
      <c r="BI237" s="38" t="s">
        <v>110</v>
      </c>
      <c r="BJ237" s="85">
        <v>45862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815</v>
      </c>
    </row>
    <row r="238" spans="1:70" s="113" customFormat="1" ht="15" customHeight="1" x14ac:dyDescent="0.3">
      <c r="A238" s="84">
        <f t="shared" si="3"/>
        <v>234</v>
      </c>
      <c r="B238" s="38" t="s">
        <v>248</v>
      </c>
      <c r="C238" s="38" t="s">
        <v>249</v>
      </c>
      <c r="D238" s="38" t="s">
        <v>346</v>
      </c>
      <c r="E238" s="38" t="s">
        <v>347</v>
      </c>
      <c r="F238" s="38" t="s">
        <v>348</v>
      </c>
      <c r="G238" s="84" t="s">
        <v>349</v>
      </c>
      <c r="H238" s="38" t="s">
        <v>348</v>
      </c>
      <c r="I238" s="84">
        <v>124033</v>
      </c>
      <c r="J238" s="38" t="s">
        <v>1149</v>
      </c>
      <c r="K238" s="84">
        <v>124033</v>
      </c>
      <c r="L238" s="84" t="s">
        <v>350</v>
      </c>
      <c r="M238" s="38" t="s">
        <v>351</v>
      </c>
      <c r="N238" s="84">
        <v>205374</v>
      </c>
      <c r="O238" s="84" t="s">
        <v>1150</v>
      </c>
      <c r="P238" s="84">
        <v>620633</v>
      </c>
      <c r="Q238" s="38" t="s">
        <v>1151</v>
      </c>
      <c r="R238" s="38" t="s">
        <v>254</v>
      </c>
      <c r="S238" s="84" t="s">
        <v>1197</v>
      </c>
      <c r="T238" s="84" t="s">
        <v>1197</v>
      </c>
      <c r="U238" s="84" t="s">
        <v>261</v>
      </c>
      <c r="V238" s="84" t="s">
        <v>252</v>
      </c>
      <c r="W238" s="84">
        <v>0</v>
      </c>
      <c r="X238" s="38" t="s">
        <v>262</v>
      </c>
      <c r="Y238" s="84">
        <v>358048238</v>
      </c>
      <c r="Z238" s="38" t="s">
        <v>1198</v>
      </c>
      <c r="AA238" s="108" t="s">
        <v>590</v>
      </c>
      <c r="AB238" s="84">
        <v>60000</v>
      </c>
      <c r="AC238" s="108" t="s">
        <v>1156</v>
      </c>
      <c r="AD238" s="84">
        <v>24</v>
      </c>
      <c r="AE238" s="84" t="s">
        <v>312</v>
      </c>
      <c r="AF238" s="84" t="s">
        <v>291</v>
      </c>
      <c r="AG238" s="108" t="s">
        <v>1157</v>
      </c>
      <c r="AH238" s="84" t="s">
        <v>292</v>
      </c>
      <c r="AI238" s="108" t="s">
        <v>1199</v>
      </c>
      <c r="AJ238" s="84">
        <v>3190</v>
      </c>
      <c r="AK238" s="84">
        <v>3190</v>
      </c>
      <c r="AL238" s="108" t="s">
        <v>1158</v>
      </c>
      <c r="AM238" s="84">
        <v>21342.92</v>
      </c>
      <c r="AN238" s="112">
        <v>10557.08</v>
      </c>
      <c r="AO238" s="112">
        <v>31900</v>
      </c>
      <c r="AP238" s="112">
        <v>38657.08</v>
      </c>
      <c r="AQ238" s="112">
        <v>6188.92</v>
      </c>
      <c r="AR238" s="112">
        <v>44846</v>
      </c>
      <c r="AS238" s="112">
        <v>0</v>
      </c>
      <c r="AT238" s="112">
        <v>0</v>
      </c>
      <c r="AU238" s="112">
        <v>0</v>
      </c>
      <c r="AV238" s="84">
        <v>10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1197</v>
      </c>
      <c r="BG238" s="84"/>
      <c r="BH238" s="114" t="s">
        <v>313</v>
      </c>
      <c r="BI238" s="38" t="s">
        <v>110</v>
      </c>
      <c r="BJ238" s="85">
        <v>45862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814</v>
      </c>
    </row>
    <row r="239" spans="1:70" s="113" customFormat="1" ht="15" customHeight="1" x14ac:dyDescent="0.3">
      <c r="A239" s="84">
        <f t="shared" si="3"/>
        <v>235</v>
      </c>
      <c r="B239" s="38" t="s">
        <v>248</v>
      </c>
      <c r="C239" s="38" t="s">
        <v>249</v>
      </c>
      <c r="D239" s="38" t="s">
        <v>346</v>
      </c>
      <c r="E239" s="38" t="s">
        <v>347</v>
      </c>
      <c r="F239" s="38" t="s">
        <v>348</v>
      </c>
      <c r="G239" s="84" t="s">
        <v>349</v>
      </c>
      <c r="H239" s="38" t="s">
        <v>348</v>
      </c>
      <c r="I239" s="84">
        <v>124033</v>
      </c>
      <c r="J239" s="38" t="s">
        <v>1149</v>
      </c>
      <c r="K239" s="84">
        <v>124033</v>
      </c>
      <c r="L239" s="84" t="s">
        <v>350</v>
      </c>
      <c r="M239" s="38" t="s">
        <v>351</v>
      </c>
      <c r="N239" s="84">
        <v>205374</v>
      </c>
      <c r="O239" s="84" t="s">
        <v>1150</v>
      </c>
      <c r="P239" s="84">
        <v>271771</v>
      </c>
      <c r="Q239" s="38" t="s">
        <v>1159</v>
      </c>
      <c r="R239" s="38" t="s">
        <v>254</v>
      </c>
      <c r="S239" s="84" t="s">
        <v>1200</v>
      </c>
      <c r="T239" s="84" t="s">
        <v>1200</v>
      </c>
      <c r="U239" s="84" t="s">
        <v>261</v>
      </c>
      <c r="V239" s="84" t="s">
        <v>252</v>
      </c>
      <c r="W239" s="84">
        <v>0</v>
      </c>
      <c r="X239" s="38" t="s">
        <v>253</v>
      </c>
      <c r="Y239" s="84">
        <v>358273842</v>
      </c>
      <c r="Z239" s="38" t="s">
        <v>1201</v>
      </c>
      <c r="AA239" s="108" t="s">
        <v>589</v>
      </c>
      <c r="AB239" s="84">
        <v>73000</v>
      </c>
      <c r="AC239" s="108" t="s">
        <v>1156</v>
      </c>
      <c r="AD239" s="84">
        <v>24</v>
      </c>
      <c r="AE239" s="84" t="s">
        <v>769</v>
      </c>
      <c r="AF239" s="84" t="s">
        <v>289</v>
      </c>
      <c r="AG239" s="108" t="s">
        <v>1202</v>
      </c>
      <c r="AH239" s="84" t="s">
        <v>285</v>
      </c>
      <c r="AI239" s="108" t="s">
        <v>1199</v>
      </c>
      <c r="AJ239" s="84">
        <v>3890</v>
      </c>
      <c r="AK239" s="84">
        <v>3890</v>
      </c>
      <c r="AL239" s="108" t="s">
        <v>1158</v>
      </c>
      <c r="AM239" s="84">
        <v>26421.06</v>
      </c>
      <c r="AN239" s="112">
        <v>12478.94</v>
      </c>
      <c r="AO239" s="112">
        <v>38900</v>
      </c>
      <c r="AP239" s="112">
        <v>46578.94</v>
      </c>
      <c r="AQ239" s="112">
        <v>7360.06</v>
      </c>
      <c r="AR239" s="112">
        <v>53939</v>
      </c>
      <c r="AS239" s="112">
        <v>0</v>
      </c>
      <c r="AT239" s="112">
        <v>0</v>
      </c>
      <c r="AU239" s="112">
        <v>0</v>
      </c>
      <c r="AV239" s="84">
        <v>10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1200</v>
      </c>
      <c r="BG239" s="84"/>
      <c r="BH239" s="114" t="s">
        <v>313</v>
      </c>
      <c r="BI239" s="38" t="s">
        <v>110</v>
      </c>
      <c r="BJ239" s="85">
        <v>45862</v>
      </c>
      <c r="BK239" s="84"/>
      <c r="BL239" s="38" t="s">
        <v>115</v>
      </c>
      <c r="BM239" s="115"/>
      <c r="BN239" s="116"/>
      <c r="BO239" s="84" t="s">
        <v>247</v>
      </c>
      <c r="BP239" s="84"/>
      <c r="BQ239" s="117"/>
      <c r="BR239" s="118" t="s">
        <v>815</v>
      </c>
    </row>
    <row r="240" spans="1:70" s="113" customFormat="1" ht="15" customHeight="1" x14ac:dyDescent="0.3">
      <c r="A240" s="84">
        <f t="shared" si="3"/>
        <v>236</v>
      </c>
      <c r="B240" s="38" t="s">
        <v>248</v>
      </c>
      <c r="C240" s="38" t="s">
        <v>249</v>
      </c>
      <c r="D240" s="38" t="s">
        <v>346</v>
      </c>
      <c r="E240" s="38" t="s">
        <v>347</v>
      </c>
      <c r="F240" s="38" t="s">
        <v>348</v>
      </c>
      <c r="G240" s="84" t="s">
        <v>349</v>
      </c>
      <c r="H240" s="38" t="s">
        <v>348</v>
      </c>
      <c r="I240" s="84">
        <v>124033</v>
      </c>
      <c r="J240" s="38" t="s">
        <v>1149</v>
      </c>
      <c r="K240" s="84">
        <v>124033</v>
      </c>
      <c r="L240" s="84" t="s">
        <v>350</v>
      </c>
      <c r="M240" s="38" t="s">
        <v>351</v>
      </c>
      <c r="N240" s="84">
        <v>209325</v>
      </c>
      <c r="O240" s="84" t="s">
        <v>1208</v>
      </c>
      <c r="P240" s="84">
        <v>276772</v>
      </c>
      <c r="Q240" s="38" t="s">
        <v>364</v>
      </c>
      <c r="R240" s="38" t="s">
        <v>258</v>
      </c>
      <c r="S240" s="84" t="s">
        <v>1209</v>
      </c>
      <c r="T240" s="84" t="s">
        <v>1209</v>
      </c>
      <c r="U240" s="84" t="s">
        <v>251</v>
      </c>
      <c r="V240" s="84" t="s">
        <v>252</v>
      </c>
      <c r="W240" s="84">
        <v>0</v>
      </c>
      <c r="X240" s="38" t="s">
        <v>353</v>
      </c>
      <c r="Y240" s="84">
        <v>13988650</v>
      </c>
      <c r="Z240" s="38" t="s">
        <v>1210</v>
      </c>
      <c r="AA240" s="108" t="s">
        <v>1211</v>
      </c>
      <c r="AB240" s="84">
        <v>41488</v>
      </c>
      <c r="AC240" s="108" t="s">
        <v>1156</v>
      </c>
      <c r="AD240" s="84">
        <v>38</v>
      </c>
      <c r="AE240" s="84" t="s">
        <v>275</v>
      </c>
      <c r="AF240" s="84" t="s">
        <v>304</v>
      </c>
      <c r="AG240" s="108" t="s">
        <v>1212</v>
      </c>
      <c r="AH240" s="84" t="s">
        <v>270</v>
      </c>
      <c r="AI240" s="108" t="s">
        <v>1211</v>
      </c>
      <c r="AJ240" s="84">
        <v>1570</v>
      </c>
      <c r="AK240" s="84">
        <v>1570</v>
      </c>
      <c r="AL240" s="108" t="s">
        <v>283</v>
      </c>
      <c r="AM240" s="84">
        <v>32892.199999999997</v>
      </c>
      <c r="AN240" s="112">
        <v>102</v>
      </c>
      <c r="AO240" s="112">
        <v>32994.199999999997</v>
      </c>
      <c r="AP240" s="112">
        <v>9305.52</v>
      </c>
      <c r="AQ240" s="112">
        <v>430.89</v>
      </c>
      <c r="AR240" s="112">
        <v>9736.41</v>
      </c>
      <c r="AS240" s="112">
        <v>8679.7999999999993</v>
      </c>
      <c r="AT240" s="112">
        <v>430.89</v>
      </c>
      <c r="AU240" s="112">
        <v>9110.69</v>
      </c>
      <c r="AV240" s="84">
        <v>47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1209</v>
      </c>
      <c r="BG240" s="84"/>
      <c r="BH240" s="114" t="s">
        <v>313</v>
      </c>
      <c r="BI240" s="38" t="s">
        <v>110</v>
      </c>
      <c r="BJ240" s="85">
        <v>45862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815</v>
      </c>
    </row>
    <row r="241" spans="1:70" s="113" customFormat="1" ht="15" customHeight="1" x14ac:dyDescent="0.3">
      <c r="A241" s="84">
        <f t="shared" si="3"/>
        <v>237</v>
      </c>
      <c r="B241" s="38" t="s">
        <v>248</v>
      </c>
      <c r="C241" s="38" t="s">
        <v>249</v>
      </c>
      <c r="D241" s="38" t="s">
        <v>346</v>
      </c>
      <c r="E241" s="38" t="s">
        <v>347</v>
      </c>
      <c r="F241" s="38" t="s">
        <v>348</v>
      </c>
      <c r="G241" s="84" t="s">
        <v>349</v>
      </c>
      <c r="H241" s="38" t="s">
        <v>348</v>
      </c>
      <c r="I241" s="84">
        <v>124033</v>
      </c>
      <c r="J241" s="38" t="s">
        <v>1149</v>
      </c>
      <c r="K241" s="84">
        <v>124033</v>
      </c>
      <c r="L241" s="84" t="s">
        <v>350</v>
      </c>
      <c r="M241" s="38" t="s">
        <v>351</v>
      </c>
      <c r="N241" s="84">
        <v>209325</v>
      </c>
      <c r="O241" s="84" t="s">
        <v>1208</v>
      </c>
      <c r="P241" s="84">
        <v>276772</v>
      </c>
      <c r="Q241" s="38" t="s">
        <v>364</v>
      </c>
      <c r="R241" s="38" t="s">
        <v>254</v>
      </c>
      <c r="S241" s="84" t="s">
        <v>1213</v>
      </c>
      <c r="T241" s="84" t="s">
        <v>1213</v>
      </c>
      <c r="U241" s="84" t="s">
        <v>261</v>
      </c>
      <c r="V241" s="84" t="s">
        <v>252</v>
      </c>
      <c r="W241" s="84">
        <v>0</v>
      </c>
      <c r="X241" s="38" t="s">
        <v>253</v>
      </c>
      <c r="Y241" s="84">
        <v>354230090</v>
      </c>
      <c r="Z241" s="38" t="s">
        <v>1214</v>
      </c>
      <c r="AA241" s="108" t="s">
        <v>1215</v>
      </c>
      <c r="AB241" s="84">
        <v>63000</v>
      </c>
      <c r="AC241" s="108" t="s">
        <v>1156</v>
      </c>
      <c r="AD241" s="84">
        <v>24</v>
      </c>
      <c r="AE241" s="84" t="s">
        <v>275</v>
      </c>
      <c r="AF241" s="84" t="s">
        <v>289</v>
      </c>
      <c r="AG241" s="108" t="s">
        <v>1216</v>
      </c>
      <c r="AH241" s="84" t="s">
        <v>285</v>
      </c>
      <c r="AI241" s="108" t="s">
        <v>1173</v>
      </c>
      <c r="AJ241" s="84">
        <v>3360</v>
      </c>
      <c r="AK241" s="84">
        <v>3360</v>
      </c>
      <c r="AL241" s="108" t="s">
        <v>303</v>
      </c>
      <c r="AM241" s="84">
        <v>43154.239999999998</v>
      </c>
      <c r="AN241" s="112">
        <v>17325.759999999998</v>
      </c>
      <c r="AO241" s="112">
        <v>60480</v>
      </c>
      <c r="AP241" s="112">
        <v>19845.759999999998</v>
      </c>
      <c r="AQ241" s="112">
        <v>1496.24</v>
      </c>
      <c r="AR241" s="112">
        <v>21342</v>
      </c>
      <c r="AS241" s="112">
        <v>0</v>
      </c>
      <c r="AT241" s="112">
        <v>0</v>
      </c>
      <c r="AU241" s="112">
        <v>0</v>
      </c>
      <c r="AV241" s="84">
        <v>18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1213</v>
      </c>
      <c r="BG241" s="84"/>
      <c r="BH241" s="114" t="s">
        <v>313</v>
      </c>
      <c r="BI241" s="38" t="s">
        <v>110</v>
      </c>
      <c r="BJ241" s="85">
        <v>45862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815</v>
      </c>
    </row>
    <row r="242" spans="1:70" s="113" customFormat="1" ht="15" customHeight="1" x14ac:dyDescent="0.3">
      <c r="A242" s="84">
        <f t="shared" si="3"/>
        <v>238</v>
      </c>
      <c r="B242" s="38" t="s">
        <v>248</v>
      </c>
      <c r="C242" s="38" t="s">
        <v>249</v>
      </c>
      <c r="D242" s="38" t="s">
        <v>346</v>
      </c>
      <c r="E242" s="38" t="s">
        <v>347</v>
      </c>
      <c r="F242" s="38" t="s">
        <v>348</v>
      </c>
      <c r="G242" s="84" t="s">
        <v>349</v>
      </c>
      <c r="H242" s="38" t="s">
        <v>348</v>
      </c>
      <c r="I242" s="84">
        <v>124033</v>
      </c>
      <c r="J242" s="38" t="s">
        <v>1149</v>
      </c>
      <c r="K242" s="84">
        <v>124033</v>
      </c>
      <c r="L242" s="84" t="s">
        <v>350</v>
      </c>
      <c r="M242" s="38" t="s">
        <v>351</v>
      </c>
      <c r="N242" s="84">
        <v>209325</v>
      </c>
      <c r="O242" s="84" t="s">
        <v>1208</v>
      </c>
      <c r="P242" s="84">
        <v>276772</v>
      </c>
      <c r="Q242" s="38" t="s">
        <v>364</v>
      </c>
      <c r="R242" s="38" t="s">
        <v>263</v>
      </c>
      <c r="S242" s="84" t="s">
        <v>1213</v>
      </c>
      <c r="T242" s="84" t="s">
        <v>1213</v>
      </c>
      <c r="U242" s="84" t="s">
        <v>261</v>
      </c>
      <c r="V242" s="84" t="s">
        <v>252</v>
      </c>
      <c r="W242" s="84">
        <v>0</v>
      </c>
      <c r="X242" s="38" t="s">
        <v>253</v>
      </c>
      <c r="Y242" s="84">
        <v>357071404</v>
      </c>
      <c r="Z242" s="38" t="s">
        <v>1214</v>
      </c>
      <c r="AA242" s="108" t="s">
        <v>587</v>
      </c>
      <c r="AB242" s="84">
        <v>30000</v>
      </c>
      <c r="AC242" s="108" t="s">
        <v>1156</v>
      </c>
      <c r="AD242" s="84">
        <v>18</v>
      </c>
      <c r="AE242" s="84" t="s">
        <v>278</v>
      </c>
      <c r="AF242" s="84" t="s">
        <v>289</v>
      </c>
      <c r="AG242" s="108" t="s">
        <v>1216</v>
      </c>
      <c r="AH242" s="84" t="s">
        <v>285</v>
      </c>
      <c r="AI242" s="108" t="s">
        <v>1217</v>
      </c>
      <c r="AJ242" s="84">
        <v>2020</v>
      </c>
      <c r="AK242" s="84">
        <v>2020</v>
      </c>
      <c r="AL242" s="108" t="s">
        <v>299</v>
      </c>
      <c r="AM242" s="84">
        <v>18626.25</v>
      </c>
      <c r="AN242" s="112">
        <v>5613.75</v>
      </c>
      <c r="AO242" s="112">
        <v>24240</v>
      </c>
      <c r="AP242" s="112">
        <v>11373.75</v>
      </c>
      <c r="AQ242" s="112">
        <v>826.25</v>
      </c>
      <c r="AR242" s="112">
        <v>12200</v>
      </c>
      <c r="AS242" s="112">
        <v>0</v>
      </c>
      <c r="AT242" s="112">
        <v>0</v>
      </c>
      <c r="AU242" s="112">
        <v>0</v>
      </c>
      <c r="AV242" s="84">
        <v>12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1213</v>
      </c>
      <c r="BG242" s="84"/>
      <c r="BH242" s="114" t="s">
        <v>313</v>
      </c>
      <c r="BI242" s="38" t="s">
        <v>110</v>
      </c>
      <c r="BJ242" s="85">
        <v>45862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815</v>
      </c>
    </row>
    <row r="243" spans="1:70" s="113" customFormat="1" ht="15" customHeight="1" x14ac:dyDescent="0.3">
      <c r="A243" s="84">
        <f t="shared" si="3"/>
        <v>239</v>
      </c>
      <c r="B243" s="38" t="s">
        <v>248</v>
      </c>
      <c r="C243" s="38" t="s">
        <v>249</v>
      </c>
      <c r="D243" s="38" t="s">
        <v>346</v>
      </c>
      <c r="E243" s="38" t="s">
        <v>347</v>
      </c>
      <c r="F243" s="38" t="s">
        <v>348</v>
      </c>
      <c r="G243" s="84" t="s">
        <v>349</v>
      </c>
      <c r="H243" s="38" t="s">
        <v>348</v>
      </c>
      <c r="I243" s="84">
        <v>124033</v>
      </c>
      <c r="J243" s="38" t="s">
        <v>1149</v>
      </c>
      <c r="K243" s="84">
        <v>124033</v>
      </c>
      <c r="L243" s="84" t="s">
        <v>350</v>
      </c>
      <c r="M243" s="38" t="s">
        <v>351</v>
      </c>
      <c r="N243" s="84">
        <v>209325</v>
      </c>
      <c r="O243" s="84" t="s">
        <v>1208</v>
      </c>
      <c r="P243" s="84">
        <v>287845</v>
      </c>
      <c r="Q243" s="38" t="s">
        <v>1218</v>
      </c>
      <c r="R243" s="38" t="s">
        <v>254</v>
      </c>
      <c r="S243" s="84" t="s">
        <v>1219</v>
      </c>
      <c r="T243" s="84" t="s">
        <v>1219</v>
      </c>
      <c r="U243" s="84" t="s">
        <v>318</v>
      </c>
      <c r="V243" s="84" t="s">
        <v>252</v>
      </c>
      <c r="W243" s="84">
        <v>541</v>
      </c>
      <c r="X243" s="38" t="s">
        <v>253</v>
      </c>
      <c r="Y243" s="84">
        <v>351442836</v>
      </c>
      <c r="Z243" s="38" t="s">
        <v>1220</v>
      </c>
      <c r="AA243" s="108" t="s">
        <v>1221</v>
      </c>
      <c r="AB243" s="84">
        <v>42000</v>
      </c>
      <c r="AC243" s="108" t="s">
        <v>1156</v>
      </c>
      <c r="AD243" s="84">
        <v>24</v>
      </c>
      <c r="AE243" s="84" t="s">
        <v>286</v>
      </c>
      <c r="AF243" s="84" t="s">
        <v>291</v>
      </c>
      <c r="AG243" s="108" t="s">
        <v>1222</v>
      </c>
      <c r="AH243" s="84" t="s">
        <v>292</v>
      </c>
      <c r="AI243" s="108" t="s">
        <v>1223</v>
      </c>
      <c r="AJ243" s="84">
        <v>2250</v>
      </c>
      <c r="AK243" s="84">
        <v>2250</v>
      </c>
      <c r="AL243" s="108" t="s">
        <v>1224</v>
      </c>
      <c r="AM243" s="84">
        <v>39484.370000000003</v>
      </c>
      <c r="AN243" s="112">
        <v>12265.63</v>
      </c>
      <c r="AO243" s="112">
        <v>51750</v>
      </c>
      <c r="AP243" s="112">
        <v>2515.63</v>
      </c>
      <c r="AQ243" s="112">
        <v>52.37</v>
      </c>
      <c r="AR243" s="112">
        <v>2568</v>
      </c>
      <c r="AS243" s="112">
        <v>2515.63</v>
      </c>
      <c r="AT243" s="112">
        <v>52.37</v>
      </c>
      <c r="AU243" s="112">
        <v>2568</v>
      </c>
      <c r="AV243" s="84">
        <v>27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1219</v>
      </c>
      <c r="BG243" s="84"/>
      <c r="BH243" s="114" t="s">
        <v>313</v>
      </c>
      <c r="BI243" s="38" t="s">
        <v>110</v>
      </c>
      <c r="BJ243" s="85">
        <v>45862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815</v>
      </c>
    </row>
    <row r="244" spans="1:70" s="113" customFormat="1" ht="15" customHeight="1" x14ac:dyDescent="0.3">
      <c r="A244" s="84">
        <f t="shared" si="3"/>
        <v>240</v>
      </c>
      <c r="B244" s="38" t="s">
        <v>248</v>
      </c>
      <c r="C244" s="38" t="s">
        <v>249</v>
      </c>
      <c r="D244" s="38" t="s">
        <v>346</v>
      </c>
      <c r="E244" s="38" t="s">
        <v>347</v>
      </c>
      <c r="F244" s="38" t="s">
        <v>348</v>
      </c>
      <c r="G244" s="84" t="s">
        <v>349</v>
      </c>
      <c r="H244" s="38" t="s">
        <v>348</v>
      </c>
      <c r="I244" s="84">
        <v>124033</v>
      </c>
      <c r="J244" s="38" t="s">
        <v>1149</v>
      </c>
      <c r="K244" s="84">
        <v>124033</v>
      </c>
      <c r="L244" s="84" t="s">
        <v>350</v>
      </c>
      <c r="M244" s="38" t="s">
        <v>351</v>
      </c>
      <c r="N244" s="84">
        <v>209325</v>
      </c>
      <c r="O244" s="84" t="s">
        <v>1208</v>
      </c>
      <c r="P244" s="84">
        <v>287845</v>
      </c>
      <c r="Q244" s="38" t="s">
        <v>1218</v>
      </c>
      <c r="R244" s="38" t="s">
        <v>326</v>
      </c>
      <c r="S244" s="84" t="s">
        <v>1225</v>
      </c>
      <c r="T244" s="84" t="s">
        <v>1225</v>
      </c>
      <c r="U244" s="84" t="s">
        <v>261</v>
      </c>
      <c r="V244" s="84" t="s">
        <v>252</v>
      </c>
      <c r="W244" s="84">
        <v>0</v>
      </c>
      <c r="X244" s="38" t="s">
        <v>1098</v>
      </c>
      <c r="Y244" s="84">
        <v>23997778</v>
      </c>
      <c r="Z244" s="38" t="s">
        <v>1226</v>
      </c>
      <c r="AA244" s="108" t="s">
        <v>1227</v>
      </c>
      <c r="AB244" s="84">
        <v>62232</v>
      </c>
      <c r="AC244" s="108" t="s">
        <v>1156</v>
      </c>
      <c r="AD244" s="84">
        <v>24</v>
      </c>
      <c r="AE244" s="84" t="s">
        <v>288</v>
      </c>
      <c r="AF244" s="84" t="s">
        <v>269</v>
      </c>
      <c r="AG244" s="108" t="s">
        <v>1228</v>
      </c>
      <c r="AH244" s="84" t="s">
        <v>270</v>
      </c>
      <c r="AI244" s="108" t="s">
        <v>1227</v>
      </c>
      <c r="AJ244" s="84">
        <v>3200</v>
      </c>
      <c r="AK244" s="84">
        <v>3200</v>
      </c>
      <c r="AL244" s="108" t="s">
        <v>1229</v>
      </c>
      <c r="AM244" s="84">
        <v>47870.52</v>
      </c>
      <c r="AN244" s="112">
        <v>4064.27</v>
      </c>
      <c r="AO244" s="112">
        <v>51934.79</v>
      </c>
      <c r="AP244" s="112">
        <v>14361.48</v>
      </c>
      <c r="AQ244" s="112">
        <v>511.73</v>
      </c>
      <c r="AR244" s="112">
        <v>14873.21</v>
      </c>
      <c r="AS244" s="112">
        <v>14361.48</v>
      </c>
      <c r="AT244" s="112">
        <v>511.73</v>
      </c>
      <c r="AU244" s="112">
        <v>14873.21</v>
      </c>
      <c r="AV244" s="84">
        <v>47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1225</v>
      </c>
      <c r="BG244" s="84"/>
      <c r="BH244" s="114" t="s">
        <v>313</v>
      </c>
      <c r="BI244" s="38" t="s">
        <v>110</v>
      </c>
      <c r="BJ244" s="85">
        <v>45862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815</v>
      </c>
    </row>
    <row r="245" spans="1:70" s="113" customFormat="1" ht="15" customHeight="1" x14ac:dyDescent="0.3">
      <c r="A245" s="84">
        <f t="shared" si="3"/>
        <v>241</v>
      </c>
      <c r="B245" s="38" t="s">
        <v>248</v>
      </c>
      <c r="C245" s="38" t="s">
        <v>249</v>
      </c>
      <c r="D245" s="38" t="s">
        <v>346</v>
      </c>
      <c r="E245" s="38" t="s">
        <v>347</v>
      </c>
      <c r="F245" s="38" t="s">
        <v>348</v>
      </c>
      <c r="G245" s="84" t="s">
        <v>349</v>
      </c>
      <c r="H245" s="38" t="s">
        <v>348</v>
      </c>
      <c r="I245" s="84">
        <v>124033</v>
      </c>
      <c r="J245" s="38" t="s">
        <v>1149</v>
      </c>
      <c r="K245" s="84">
        <v>124033</v>
      </c>
      <c r="L245" s="84" t="s">
        <v>350</v>
      </c>
      <c r="M245" s="38" t="s">
        <v>351</v>
      </c>
      <c r="N245" s="84">
        <v>209325</v>
      </c>
      <c r="O245" s="84" t="s">
        <v>1208</v>
      </c>
      <c r="P245" s="84">
        <v>287845</v>
      </c>
      <c r="Q245" s="38" t="s">
        <v>1218</v>
      </c>
      <c r="R245" s="38" t="s">
        <v>263</v>
      </c>
      <c r="S245" s="84" t="s">
        <v>1230</v>
      </c>
      <c r="T245" s="84" t="s">
        <v>1230</v>
      </c>
      <c r="U245" s="84" t="s">
        <v>318</v>
      </c>
      <c r="V245" s="84" t="s">
        <v>252</v>
      </c>
      <c r="W245" s="84">
        <v>0</v>
      </c>
      <c r="X245" s="38" t="s">
        <v>253</v>
      </c>
      <c r="Y245" s="84">
        <v>355896633</v>
      </c>
      <c r="Z245" s="38" t="s">
        <v>1231</v>
      </c>
      <c r="AA245" s="108" t="s">
        <v>1232</v>
      </c>
      <c r="AB245" s="84">
        <v>30000</v>
      </c>
      <c r="AC245" s="108" t="s">
        <v>1156</v>
      </c>
      <c r="AD245" s="84">
        <v>18</v>
      </c>
      <c r="AE245" s="84" t="s">
        <v>273</v>
      </c>
      <c r="AF245" s="84" t="s">
        <v>291</v>
      </c>
      <c r="AG245" s="108" t="s">
        <v>1222</v>
      </c>
      <c r="AH245" s="84" t="s">
        <v>292</v>
      </c>
      <c r="AI245" s="108" t="s">
        <v>1233</v>
      </c>
      <c r="AJ245" s="84">
        <v>2020</v>
      </c>
      <c r="AK245" s="84">
        <v>2020</v>
      </c>
      <c r="AL245" s="108" t="s">
        <v>303</v>
      </c>
      <c r="AM245" s="84">
        <v>26310.59</v>
      </c>
      <c r="AN245" s="112">
        <v>6009.41</v>
      </c>
      <c r="AO245" s="112">
        <v>32320</v>
      </c>
      <c r="AP245" s="112">
        <v>3689.41</v>
      </c>
      <c r="AQ245" s="112">
        <v>104.59</v>
      </c>
      <c r="AR245" s="112">
        <v>3794</v>
      </c>
      <c r="AS245" s="112">
        <v>0</v>
      </c>
      <c r="AT245" s="112">
        <v>0</v>
      </c>
      <c r="AU245" s="112">
        <v>0</v>
      </c>
      <c r="AV245" s="84">
        <v>16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1230</v>
      </c>
      <c r="BG245" s="84"/>
      <c r="BH245" s="114" t="s">
        <v>313</v>
      </c>
      <c r="BI245" s="38" t="s">
        <v>110</v>
      </c>
      <c r="BJ245" s="85">
        <v>45862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815</v>
      </c>
    </row>
    <row r="246" spans="1:70" s="113" customFormat="1" ht="15" customHeight="1" x14ac:dyDescent="0.3">
      <c r="A246" s="84">
        <f t="shared" si="3"/>
        <v>242</v>
      </c>
      <c r="B246" s="38" t="s">
        <v>248</v>
      </c>
      <c r="C246" s="38" t="s">
        <v>249</v>
      </c>
      <c r="D246" s="38" t="s">
        <v>346</v>
      </c>
      <c r="E246" s="38" t="s">
        <v>347</v>
      </c>
      <c r="F246" s="38" t="s">
        <v>348</v>
      </c>
      <c r="G246" s="84" t="s">
        <v>349</v>
      </c>
      <c r="H246" s="38" t="s">
        <v>348</v>
      </c>
      <c r="I246" s="84">
        <v>124033</v>
      </c>
      <c r="J246" s="38" t="s">
        <v>1149</v>
      </c>
      <c r="K246" s="84">
        <v>124033</v>
      </c>
      <c r="L246" s="84" t="s">
        <v>350</v>
      </c>
      <c r="M246" s="38" t="s">
        <v>351</v>
      </c>
      <c r="N246" s="84">
        <v>209325</v>
      </c>
      <c r="O246" s="84" t="s">
        <v>1208</v>
      </c>
      <c r="P246" s="84">
        <v>287845</v>
      </c>
      <c r="Q246" s="38" t="s">
        <v>1218</v>
      </c>
      <c r="R246" s="38" t="s">
        <v>254</v>
      </c>
      <c r="S246" s="84" t="s">
        <v>1234</v>
      </c>
      <c r="T246" s="84" t="s">
        <v>1234</v>
      </c>
      <c r="U246" s="84" t="s">
        <v>261</v>
      </c>
      <c r="V246" s="84" t="s">
        <v>252</v>
      </c>
      <c r="W246" s="84">
        <v>541</v>
      </c>
      <c r="X246" s="38" t="s">
        <v>317</v>
      </c>
      <c r="Y246" s="84">
        <v>348835073</v>
      </c>
      <c r="Z246" s="38" t="s">
        <v>1235</v>
      </c>
      <c r="AA246" s="108" t="s">
        <v>1236</v>
      </c>
      <c r="AB246" s="84">
        <v>65959</v>
      </c>
      <c r="AC246" s="108" t="s">
        <v>1156</v>
      </c>
      <c r="AD246" s="84">
        <v>24</v>
      </c>
      <c r="AE246" s="84" t="s">
        <v>275</v>
      </c>
      <c r="AF246" s="84" t="s">
        <v>289</v>
      </c>
      <c r="AG246" s="108" t="s">
        <v>1237</v>
      </c>
      <c r="AH246" s="84" t="s">
        <v>285</v>
      </c>
      <c r="AI246" s="108" t="s">
        <v>1229</v>
      </c>
      <c r="AJ246" s="84">
        <v>3787</v>
      </c>
      <c r="AK246" s="84">
        <v>3500</v>
      </c>
      <c r="AL246" s="108" t="s">
        <v>1238</v>
      </c>
      <c r="AM246" s="84">
        <v>53140.82</v>
      </c>
      <c r="AN246" s="112">
        <v>17916.18</v>
      </c>
      <c r="AO246" s="112">
        <v>71057</v>
      </c>
      <c r="AP246" s="112">
        <v>12818.18</v>
      </c>
      <c r="AQ246" s="112">
        <v>411.82</v>
      </c>
      <c r="AR246" s="112">
        <v>13230</v>
      </c>
      <c r="AS246" s="112">
        <v>12818.18</v>
      </c>
      <c r="AT246" s="112">
        <v>411.82</v>
      </c>
      <c r="AU246" s="112">
        <v>13230</v>
      </c>
      <c r="AV246" s="84">
        <v>34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1234</v>
      </c>
      <c r="BG246" s="84"/>
      <c r="BH246" s="114" t="s">
        <v>313</v>
      </c>
      <c r="BI246" s="38" t="s">
        <v>110</v>
      </c>
      <c r="BJ246" s="85">
        <v>45862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815</v>
      </c>
    </row>
    <row r="247" spans="1:70" s="113" customFormat="1" ht="15" customHeight="1" x14ac:dyDescent="0.3">
      <c r="A247" s="84">
        <f t="shared" si="3"/>
        <v>243</v>
      </c>
      <c r="B247" s="38" t="s">
        <v>248</v>
      </c>
      <c r="C247" s="38" t="s">
        <v>249</v>
      </c>
      <c r="D247" s="38" t="s">
        <v>346</v>
      </c>
      <c r="E247" s="38" t="s">
        <v>347</v>
      </c>
      <c r="F247" s="38" t="s">
        <v>348</v>
      </c>
      <c r="G247" s="84" t="s">
        <v>349</v>
      </c>
      <c r="H247" s="38" t="s">
        <v>348</v>
      </c>
      <c r="I247" s="84">
        <v>124033</v>
      </c>
      <c r="J247" s="38" t="s">
        <v>1149</v>
      </c>
      <c r="K247" s="84">
        <v>124033</v>
      </c>
      <c r="L247" s="84" t="s">
        <v>350</v>
      </c>
      <c r="M247" s="38" t="s">
        <v>351</v>
      </c>
      <c r="N247" s="84">
        <v>209325</v>
      </c>
      <c r="O247" s="84" t="s">
        <v>1208</v>
      </c>
      <c r="P247" s="84">
        <v>276772</v>
      </c>
      <c r="Q247" s="38" t="s">
        <v>364</v>
      </c>
      <c r="R247" s="38" t="s">
        <v>258</v>
      </c>
      <c r="S247" s="84" t="s">
        <v>1239</v>
      </c>
      <c r="T247" s="84" t="s">
        <v>1239</v>
      </c>
      <c r="U247" s="84" t="s">
        <v>261</v>
      </c>
      <c r="V247" s="84" t="s">
        <v>252</v>
      </c>
      <c r="W247" s="84">
        <v>0</v>
      </c>
      <c r="X247" s="38" t="s">
        <v>352</v>
      </c>
      <c r="Y247" s="84">
        <v>19954641</v>
      </c>
      <c r="Z247" s="38" t="s">
        <v>1240</v>
      </c>
      <c r="AA247" s="108" t="s">
        <v>1241</v>
      </c>
      <c r="AB247" s="84">
        <v>51225</v>
      </c>
      <c r="AC247" s="108" t="s">
        <v>1156</v>
      </c>
      <c r="AD247" s="84">
        <v>12</v>
      </c>
      <c r="AE247" s="84" t="s">
        <v>275</v>
      </c>
      <c r="AF247" s="84" t="s">
        <v>289</v>
      </c>
      <c r="AG247" s="108" t="s">
        <v>1242</v>
      </c>
      <c r="AH247" s="84" t="s">
        <v>285</v>
      </c>
      <c r="AI247" s="108" t="s">
        <v>1241</v>
      </c>
      <c r="AJ247" s="84">
        <v>4840</v>
      </c>
      <c r="AK247" s="84">
        <v>4840</v>
      </c>
      <c r="AL247" s="108" t="s">
        <v>283</v>
      </c>
      <c r="AM247" s="84">
        <v>41125.919999999998</v>
      </c>
      <c r="AN247" s="112">
        <v>150</v>
      </c>
      <c r="AO247" s="112">
        <v>41275.919999999998</v>
      </c>
      <c r="AP247" s="112">
        <v>11996.48</v>
      </c>
      <c r="AQ247" s="112">
        <v>176.7</v>
      </c>
      <c r="AR247" s="112">
        <v>12173.18</v>
      </c>
      <c r="AS247" s="112">
        <v>11268.08</v>
      </c>
      <c r="AT247" s="112">
        <v>176.7</v>
      </c>
      <c r="AU247" s="112">
        <v>11444.78</v>
      </c>
      <c r="AV247" s="84">
        <v>46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1239</v>
      </c>
      <c r="BG247" s="84"/>
      <c r="BH247" s="114" t="s">
        <v>313</v>
      </c>
      <c r="BI247" s="38" t="s">
        <v>110</v>
      </c>
      <c r="BJ247" s="85">
        <v>45862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815</v>
      </c>
    </row>
    <row r="248" spans="1:70" s="113" customFormat="1" ht="15" customHeight="1" x14ac:dyDescent="0.3">
      <c r="A248" s="84">
        <f t="shared" si="3"/>
        <v>244</v>
      </c>
      <c r="B248" s="38" t="s">
        <v>248</v>
      </c>
      <c r="C248" s="38" t="s">
        <v>249</v>
      </c>
      <c r="D248" s="38" t="s">
        <v>346</v>
      </c>
      <c r="E248" s="38" t="s">
        <v>347</v>
      </c>
      <c r="F248" s="38" t="s">
        <v>348</v>
      </c>
      <c r="G248" s="84" t="s">
        <v>349</v>
      </c>
      <c r="H248" s="38" t="s">
        <v>348</v>
      </c>
      <c r="I248" s="84">
        <v>124033</v>
      </c>
      <c r="J248" s="38" t="s">
        <v>1149</v>
      </c>
      <c r="K248" s="84">
        <v>124033</v>
      </c>
      <c r="L248" s="84" t="s">
        <v>350</v>
      </c>
      <c r="M248" s="38" t="s">
        <v>351</v>
      </c>
      <c r="N248" s="84">
        <v>209325</v>
      </c>
      <c r="O248" s="84" t="s">
        <v>1208</v>
      </c>
      <c r="P248" s="84">
        <v>276772</v>
      </c>
      <c r="Q248" s="38" t="s">
        <v>364</v>
      </c>
      <c r="R248" s="38" t="s">
        <v>258</v>
      </c>
      <c r="S248" s="84" t="s">
        <v>1243</v>
      </c>
      <c r="T248" s="84" t="s">
        <v>1243</v>
      </c>
      <c r="U248" s="84" t="s">
        <v>251</v>
      </c>
      <c r="V248" s="84" t="s">
        <v>252</v>
      </c>
      <c r="W248" s="84">
        <v>0</v>
      </c>
      <c r="X248" s="38" t="s">
        <v>260</v>
      </c>
      <c r="Y248" s="84">
        <v>19067534</v>
      </c>
      <c r="Z248" s="38" t="s">
        <v>1244</v>
      </c>
      <c r="AA248" s="108" t="s">
        <v>431</v>
      </c>
      <c r="AB248" s="84">
        <v>51225</v>
      </c>
      <c r="AC248" s="108" t="s">
        <v>1156</v>
      </c>
      <c r="AD248" s="84">
        <v>12</v>
      </c>
      <c r="AE248" s="84" t="s">
        <v>275</v>
      </c>
      <c r="AF248" s="84" t="s">
        <v>269</v>
      </c>
      <c r="AG248" s="108" t="s">
        <v>432</v>
      </c>
      <c r="AH248" s="84" t="s">
        <v>270</v>
      </c>
      <c r="AI248" s="108" t="s">
        <v>431</v>
      </c>
      <c r="AJ248" s="84">
        <v>0</v>
      </c>
      <c r="AK248" s="84">
        <v>0</v>
      </c>
      <c r="AL248" s="108" t="s">
        <v>283</v>
      </c>
      <c r="AM248" s="84">
        <v>47588.34</v>
      </c>
      <c r="AN248" s="112">
        <v>354.56</v>
      </c>
      <c r="AO248" s="112">
        <v>47942.9</v>
      </c>
      <c r="AP248" s="112">
        <v>4312.66</v>
      </c>
      <c r="AQ248" s="112">
        <v>0</v>
      </c>
      <c r="AR248" s="112">
        <v>4312.66</v>
      </c>
      <c r="AS248" s="112">
        <v>4312.8500000000004</v>
      </c>
      <c r="AT248" s="112">
        <v>0</v>
      </c>
      <c r="AU248" s="112">
        <v>4312.8500000000004</v>
      </c>
      <c r="AV248" s="84">
        <v>44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1243</v>
      </c>
      <c r="BG248" s="84"/>
      <c r="BH248" s="114" t="s">
        <v>313</v>
      </c>
      <c r="BI248" s="38" t="s">
        <v>110</v>
      </c>
      <c r="BJ248" s="85">
        <v>45862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815</v>
      </c>
    </row>
    <row r="249" spans="1:70" s="113" customFormat="1" ht="15" customHeight="1" x14ac:dyDescent="0.3">
      <c r="A249" s="84">
        <f t="shared" si="3"/>
        <v>245</v>
      </c>
      <c r="B249" s="38" t="s">
        <v>248</v>
      </c>
      <c r="C249" s="38" t="s">
        <v>249</v>
      </c>
      <c r="D249" s="38" t="s">
        <v>346</v>
      </c>
      <c r="E249" s="38" t="s">
        <v>347</v>
      </c>
      <c r="F249" s="38" t="s">
        <v>348</v>
      </c>
      <c r="G249" s="84" t="s">
        <v>349</v>
      </c>
      <c r="H249" s="38" t="s">
        <v>348</v>
      </c>
      <c r="I249" s="84">
        <v>124033</v>
      </c>
      <c r="J249" s="38" t="s">
        <v>1149</v>
      </c>
      <c r="K249" s="84">
        <v>124033</v>
      </c>
      <c r="L249" s="84" t="s">
        <v>350</v>
      </c>
      <c r="M249" s="38" t="s">
        <v>351</v>
      </c>
      <c r="N249" s="84">
        <v>209325</v>
      </c>
      <c r="O249" s="84" t="s">
        <v>1208</v>
      </c>
      <c r="P249" s="84">
        <v>276772</v>
      </c>
      <c r="Q249" s="38" t="s">
        <v>364</v>
      </c>
      <c r="R249" s="38" t="s">
        <v>254</v>
      </c>
      <c r="S249" s="84" t="s">
        <v>1245</v>
      </c>
      <c r="T249" s="84" t="s">
        <v>1245</v>
      </c>
      <c r="U249" s="84" t="s">
        <v>256</v>
      </c>
      <c r="V249" s="84" t="s">
        <v>327</v>
      </c>
      <c r="W249" s="84">
        <v>541</v>
      </c>
      <c r="X249" s="38" t="s">
        <v>253</v>
      </c>
      <c r="Y249" s="84">
        <v>353399237</v>
      </c>
      <c r="Z249" s="38" t="s">
        <v>1246</v>
      </c>
      <c r="AA249" s="108" t="s">
        <v>1247</v>
      </c>
      <c r="AB249" s="84">
        <v>80000</v>
      </c>
      <c r="AC249" s="108" t="s">
        <v>1156</v>
      </c>
      <c r="AD249" s="84">
        <v>24</v>
      </c>
      <c r="AE249" s="84" t="s">
        <v>320</v>
      </c>
      <c r="AF249" s="84" t="s">
        <v>304</v>
      </c>
      <c r="AG249" s="108" t="s">
        <v>1248</v>
      </c>
      <c r="AH249" s="84" t="s">
        <v>270</v>
      </c>
      <c r="AI249" s="108" t="s">
        <v>1249</v>
      </c>
      <c r="AJ249" s="84">
        <v>4270</v>
      </c>
      <c r="AK249" s="84">
        <v>4270</v>
      </c>
      <c r="AL249" s="108" t="s">
        <v>1250</v>
      </c>
      <c r="AM249" s="84">
        <v>51190.77</v>
      </c>
      <c r="AN249" s="112">
        <v>21399.23</v>
      </c>
      <c r="AO249" s="112">
        <v>72590</v>
      </c>
      <c r="AP249" s="112">
        <v>28809.23</v>
      </c>
      <c r="AQ249" s="112">
        <v>2478.77</v>
      </c>
      <c r="AR249" s="112">
        <v>31288</v>
      </c>
      <c r="AS249" s="112">
        <v>11265.59</v>
      </c>
      <c r="AT249" s="112">
        <v>1544.41</v>
      </c>
      <c r="AU249" s="112">
        <v>12810</v>
      </c>
      <c r="AV249" s="84">
        <v>20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1245</v>
      </c>
      <c r="BG249" s="84"/>
      <c r="BH249" s="114" t="s">
        <v>313</v>
      </c>
      <c r="BI249" s="38" t="s">
        <v>110</v>
      </c>
      <c r="BJ249" s="85">
        <v>45862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245</v>
      </c>
      <c r="BP249" s="84">
        <v>8540</v>
      </c>
      <c r="BQ249" s="117" t="s">
        <v>202</v>
      </c>
      <c r="BR249" s="118" t="s">
        <v>1279</v>
      </c>
    </row>
    <row r="250" spans="1:70" s="113" customFormat="1" ht="15" customHeight="1" x14ac:dyDescent="0.3">
      <c r="A250" s="84">
        <f t="shared" si="3"/>
        <v>246</v>
      </c>
      <c r="B250" s="38" t="s">
        <v>248</v>
      </c>
      <c r="C250" s="38" t="s">
        <v>249</v>
      </c>
      <c r="D250" s="38" t="s">
        <v>346</v>
      </c>
      <c r="E250" s="38" t="s">
        <v>347</v>
      </c>
      <c r="F250" s="38" t="s">
        <v>348</v>
      </c>
      <c r="G250" s="84" t="s">
        <v>349</v>
      </c>
      <c r="H250" s="38" t="s">
        <v>348</v>
      </c>
      <c r="I250" s="84">
        <v>124033</v>
      </c>
      <c r="J250" s="38" t="s">
        <v>1149</v>
      </c>
      <c r="K250" s="84">
        <v>124033</v>
      </c>
      <c r="L250" s="84" t="s">
        <v>350</v>
      </c>
      <c r="M250" s="38" t="s">
        <v>351</v>
      </c>
      <c r="N250" s="84">
        <v>209325</v>
      </c>
      <c r="O250" s="84" t="s">
        <v>1208</v>
      </c>
      <c r="P250" s="84">
        <v>287845</v>
      </c>
      <c r="Q250" s="38" t="s">
        <v>1218</v>
      </c>
      <c r="R250" s="38" t="s">
        <v>958</v>
      </c>
      <c r="S250" s="84" t="s">
        <v>1251</v>
      </c>
      <c r="T250" s="84" t="s">
        <v>1251</v>
      </c>
      <c r="U250" s="84" t="s">
        <v>251</v>
      </c>
      <c r="V250" s="84" t="s">
        <v>252</v>
      </c>
      <c r="W250" s="84">
        <v>0</v>
      </c>
      <c r="X250" s="38" t="s">
        <v>255</v>
      </c>
      <c r="Y250" s="84">
        <v>16995781</v>
      </c>
      <c r="Z250" s="38" t="s">
        <v>1252</v>
      </c>
      <c r="AA250" s="108" t="s">
        <v>1253</v>
      </c>
      <c r="AB250" s="84">
        <v>20744</v>
      </c>
      <c r="AC250" s="108" t="s">
        <v>1156</v>
      </c>
      <c r="AD250" s="84">
        <v>38</v>
      </c>
      <c r="AE250" s="84" t="s">
        <v>320</v>
      </c>
      <c r="AF250" s="84" t="s">
        <v>294</v>
      </c>
      <c r="AG250" s="108" t="s">
        <v>1186</v>
      </c>
      <c r="AH250" s="84" t="s">
        <v>298</v>
      </c>
      <c r="AI250" s="108" t="s">
        <v>1253</v>
      </c>
      <c r="AJ250" s="84">
        <v>0</v>
      </c>
      <c r="AK250" s="84">
        <v>0</v>
      </c>
      <c r="AL250" s="108" t="s">
        <v>287</v>
      </c>
      <c r="AM250" s="84">
        <v>10570.91</v>
      </c>
      <c r="AN250" s="112">
        <v>248.31</v>
      </c>
      <c r="AO250" s="112">
        <v>10819.22</v>
      </c>
      <c r="AP250" s="112">
        <v>11499.09</v>
      </c>
      <c r="AQ250" s="112">
        <v>212.42</v>
      </c>
      <c r="AR250" s="112">
        <v>11711.51</v>
      </c>
      <c r="AS250" s="112">
        <v>11499.93</v>
      </c>
      <c r="AT250" s="112">
        <v>212.42</v>
      </c>
      <c r="AU250" s="112">
        <v>11712.35</v>
      </c>
      <c r="AV250" s="84">
        <v>78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1251</v>
      </c>
      <c r="BG250" s="84"/>
      <c r="BH250" s="114" t="s">
        <v>313</v>
      </c>
      <c r="BI250" s="38" t="s">
        <v>110</v>
      </c>
      <c r="BJ250" s="85">
        <v>45862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815</v>
      </c>
    </row>
    <row r="251" spans="1:70" s="113" customFormat="1" ht="15" customHeight="1" x14ac:dyDescent="0.3">
      <c r="A251" s="84">
        <f t="shared" si="3"/>
        <v>247</v>
      </c>
      <c r="B251" s="38" t="s">
        <v>248</v>
      </c>
      <c r="C251" s="38" t="s">
        <v>249</v>
      </c>
      <c r="D251" s="38" t="s">
        <v>346</v>
      </c>
      <c r="E251" s="38" t="s">
        <v>347</v>
      </c>
      <c r="F251" s="38" t="s">
        <v>348</v>
      </c>
      <c r="G251" s="84" t="s">
        <v>349</v>
      </c>
      <c r="H251" s="38" t="s">
        <v>348</v>
      </c>
      <c r="I251" s="84">
        <v>124033</v>
      </c>
      <c r="J251" s="38" t="s">
        <v>1149</v>
      </c>
      <c r="K251" s="84">
        <v>124033</v>
      </c>
      <c r="L251" s="84" t="s">
        <v>350</v>
      </c>
      <c r="M251" s="38" t="s">
        <v>351</v>
      </c>
      <c r="N251" s="84">
        <v>209325</v>
      </c>
      <c r="O251" s="84" t="s">
        <v>1208</v>
      </c>
      <c r="P251" s="84">
        <v>287845</v>
      </c>
      <c r="Q251" s="38" t="s">
        <v>1218</v>
      </c>
      <c r="R251" s="38" t="s">
        <v>259</v>
      </c>
      <c r="S251" s="84" t="s">
        <v>1251</v>
      </c>
      <c r="T251" s="84" t="s">
        <v>1251</v>
      </c>
      <c r="U251" s="84" t="s">
        <v>251</v>
      </c>
      <c r="V251" s="84" t="s">
        <v>252</v>
      </c>
      <c r="W251" s="84">
        <v>0</v>
      </c>
      <c r="X251" s="38" t="s">
        <v>255</v>
      </c>
      <c r="Y251" s="84">
        <v>29569698</v>
      </c>
      <c r="Z251" s="38" t="s">
        <v>1252</v>
      </c>
      <c r="AA251" s="108" t="s">
        <v>1254</v>
      </c>
      <c r="AB251" s="84">
        <v>7993</v>
      </c>
      <c r="AC251" s="108" t="s">
        <v>1156</v>
      </c>
      <c r="AD251" s="84">
        <v>12</v>
      </c>
      <c r="AE251" s="84" t="s">
        <v>320</v>
      </c>
      <c r="AF251" s="84" t="s">
        <v>294</v>
      </c>
      <c r="AG251" s="108" t="s">
        <v>1186</v>
      </c>
      <c r="AH251" s="84" t="s">
        <v>298</v>
      </c>
      <c r="AI251" s="108" t="s">
        <v>1254</v>
      </c>
      <c r="AJ251" s="84">
        <v>750</v>
      </c>
      <c r="AK251" s="84">
        <v>750</v>
      </c>
      <c r="AL251" s="108" t="s">
        <v>283</v>
      </c>
      <c r="AM251" s="84">
        <v>1379.07</v>
      </c>
      <c r="AN251" s="112">
        <v>0</v>
      </c>
      <c r="AO251" s="112">
        <v>1379.07</v>
      </c>
      <c r="AP251" s="112">
        <v>6613.93</v>
      </c>
      <c r="AQ251" s="112">
        <v>121</v>
      </c>
      <c r="AR251" s="112">
        <v>6734.93</v>
      </c>
      <c r="AS251" s="112">
        <v>6613.93</v>
      </c>
      <c r="AT251" s="112">
        <v>121</v>
      </c>
      <c r="AU251" s="112">
        <v>6734.93</v>
      </c>
      <c r="AV251" s="84">
        <v>48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1251</v>
      </c>
      <c r="BG251" s="84"/>
      <c r="BH251" s="114" t="s">
        <v>313</v>
      </c>
      <c r="BI251" s="38" t="s">
        <v>110</v>
      </c>
      <c r="BJ251" s="85">
        <v>45862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815</v>
      </c>
    </row>
    <row r="252" spans="1:70" s="113" customFormat="1" ht="15" customHeight="1" x14ac:dyDescent="0.3">
      <c r="A252" s="84">
        <f t="shared" si="3"/>
        <v>248</v>
      </c>
      <c r="B252" s="38" t="s">
        <v>248</v>
      </c>
      <c r="C252" s="38" t="s">
        <v>249</v>
      </c>
      <c r="D252" s="38" t="s">
        <v>346</v>
      </c>
      <c r="E252" s="38" t="s">
        <v>347</v>
      </c>
      <c r="F252" s="38" t="s">
        <v>348</v>
      </c>
      <c r="G252" s="84" t="s">
        <v>349</v>
      </c>
      <c r="H252" s="38" t="s">
        <v>348</v>
      </c>
      <c r="I252" s="84">
        <v>124033</v>
      </c>
      <c r="J252" s="38" t="s">
        <v>1149</v>
      </c>
      <c r="K252" s="84">
        <v>124033</v>
      </c>
      <c r="L252" s="84" t="s">
        <v>350</v>
      </c>
      <c r="M252" s="38" t="s">
        <v>351</v>
      </c>
      <c r="N252" s="84">
        <v>209325</v>
      </c>
      <c r="O252" s="84" t="s">
        <v>1208</v>
      </c>
      <c r="P252" s="84">
        <v>287845</v>
      </c>
      <c r="Q252" s="38" t="s">
        <v>1218</v>
      </c>
      <c r="R252" s="38" t="s">
        <v>315</v>
      </c>
      <c r="S252" s="84" t="s">
        <v>1251</v>
      </c>
      <c r="T252" s="84" t="s">
        <v>1251</v>
      </c>
      <c r="U252" s="84" t="s">
        <v>251</v>
      </c>
      <c r="V252" s="84" t="s">
        <v>252</v>
      </c>
      <c r="W252" s="84">
        <v>0</v>
      </c>
      <c r="X252" s="38" t="s">
        <v>253</v>
      </c>
      <c r="Y252" s="84">
        <v>31223955</v>
      </c>
      <c r="Z252" s="38" t="s">
        <v>1252</v>
      </c>
      <c r="AA252" s="108" t="s">
        <v>1255</v>
      </c>
      <c r="AB252" s="84">
        <v>8074</v>
      </c>
      <c r="AC252" s="108" t="s">
        <v>1156</v>
      </c>
      <c r="AD252" s="84">
        <v>12</v>
      </c>
      <c r="AE252" s="84" t="s">
        <v>320</v>
      </c>
      <c r="AF252" s="84" t="s">
        <v>294</v>
      </c>
      <c r="AG252" s="108" t="s">
        <v>1186</v>
      </c>
      <c r="AH252" s="84" t="s">
        <v>298</v>
      </c>
      <c r="AI252" s="108" t="s">
        <v>1255</v>
      </c>
      <c r="AJ252" s="84">
        <v>750</v>
      </c>
      <c r="AK252" s="84">
        <v>750</v>
      </c>
      <c r="AL252" s="108" t="s">
        <v>1256</v>
      </c>
      <c r="AM252" s="84">
        <v>113</v>
      </c>
      <c r="AN252" s="112">
        <v>637</v>
      </c>
      <c r="AO252" s="112">
        <v>750</v>
      </c>
      <c r="AP252" s="112">
        <v>7961</v>
      </c>
      <c r="AQ252" s="112">
        <v>242</v>
      </c>
      <c r="AR252" s="112">
        <v>8203</v>
      </c>
      <c r="AS252" s="112">
        <v>7961</v>
      </c>
      <c r="AT252" s="112">
        <v>242</v>
      </c>
      <c r="AU252" s="112">
        <v>8203</v>
      </c>
      <c r="AV252" s="84">
        <v>48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1251</v>
      </c>
      <c r="BG252" s="84"/>
      <c r="BH252" s="114" t="s">
        <v>313</v>
      </c>
      <c r="BI252" s="38" t="s">
        <v>110</v>
      </c>
      <c r="BJ252" s="85">
        <v>45862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815</v>
      </c>
    </row>
    <row r="253" spans="1:70" s="113" customFormat="1" ht="15" customHeight="1" x14ac:dyDescent="0.3">
      <c r="A253" s="84">
        <f t="shared" si="3"/>
        <v>249</v>
      </c>
      <c r="B253" s="38" t="s">
        <v>248</v>
      </c>
      <c r="C253" s="38" t="s">
        <v>249</v>
      </c>
      <c r="D253" s="38" t="s">
        <v>346</v>
      </c>
      <c r="E253" s="38" t="s">
        <v>347</v>
      </c>
      <c r="F253" s="38" t="s">
        <v>348</v>
      </c>
      <c r="G253" s="84" t="s">
        <v>349</v>
      </c>
      <c r="H253" s="38" t="s">
        <v>348</v>
      </c>
      <c r="I253" s="84">
        <v>124033</v>
      </c>
      <c r="J253" s="38" t="s">
        <v>1149</v>
      </c>
      <c r="K253" s="84">
        <v>124033</v>
      </c>
      <c r="L253" s="84" t="s">
        <v>350</v>
      </c>
      <c r="M253" s="38" t="s">
        <v>351</v>
      </c>
      <c r="N253" s="84">
        <v>209325</v>
      </c>
      <c r="O253" s="84" t="s">
        <v>1208</v>
      </c>
      <c r="P253" s="84">
        <v>276772</v>
      </c>
      <c r="Q253" s="38" t="s">
        <v>364</v>
      </c>
      <c r="R253" s="38" t="s">
        <v>254</v>
      </c>
      <c r="S253" s="84" t="s">
        <v>1257</v>
      </c>
      <c r="T253" s="84" t="s">
        <v>1257</v>
      </c>
      <c r="U253" s="84" t="s">
        <v>261</v>
      </c>
      <c r="V253" s="84" t="s">
        <v>252</v>
      </c>
      <c r="W253" s="84">
        <v>0</v>
      </c>
      <c r="X253" s="38" t="s">
        <v>1258</v>
      </c>
      <c r="Y253" s="84">
        <v>355374546</v>
      </c>
      <c r="Z253" s="38" t="s">
        <v>1259</v>
      </c>
      <c r="AA253" s="108" t="s">
        <v>300</v>
      </c>
      <c r="AB253" s="84">
        <v>52000</v>
      </c>
      <c r="AC253" s="108" t="s">
        <v>1156</v>
      </c>
      <c r="AD253" s="84">
        <v>24</v>
      </c>
      <c r="AE253" s="84" t="s">
        <v>361</v>
      </c>
      <c r="AF253" s="84" t="s">
        <v>293</v>
      </c>
      <c r="AG253" s="108" t="s">
        <v>1260</v>
      </c>
      <c r="AH253" s="84" t="s">
        <v>308</v>
      </c>
      <c r="AI253" s="108" t="s">
        <v>301</v>
      </c>
      <c r="AJ253" s="84">
        <v>2750</v>
      </c>
      <c r="AK253" s="84">
        <v>2750</v>
      </c>
      <c r="AL253" s="108" t="s">
        <v>1261</v>
      </c>
      <c r="AM253" s="84">
        <v>3562.07</v>
      </c>
      <c r="AN253" s="112">
        <v>1937.93</v>
      </c>
      <c r="AO253" s="112">
        <v>5500</v>
      </c>
      <c r="AP253" s="112">
        <v>48437.93</v>
      </c>
      <c r="AQ253" s="112">
        <v>11825.07</v>
      </c>
      <c r="AR253" s="112">
        <v>60263</v>
      </c>
      <c r="AS253" s="112">
        <v>21662.95</v>
      </c>
      <c r="AT253" s="112">
        <v>8587.0499999999993</v>
      </c>
      <c r="AU253" s="112">
        <v>30250</v>
      </c>
      <c r="AV253" s="84">
        <v>13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1257</v>
      </c>
      <c r="BG253" s="84"/>
      <c r="BH253" s="114" t="s">
        <v>313</v>
      </c>
      <c r="BI253" s="38" t="s">
        <v>110</v>
      </c>
      <c r="BJ253" s="85">
        <v>45862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815</v>
      </c>
    </row>
    <row r="254" spans="1:70" s="113" customFormat="1" ht="15" customHeight="1" x14ac:dyDescent="0.3">
      <c r="A254" s="84">
        <f t="shared" si="3"/>
        <v>250</v>
      </c>
      <c r="B254" s="38" t="s">
        <v>248</v>
      </c>
      <c r="C254" s="38" t="s">
        <v>249</v>
      </c>
      <c r="D254" s="38" t="s">
        <v>346</v>
      </c>
      <c r="E254" s="38" t="s">
        <v>347</v>
      </c>
      <c r="F254" s="38" t="s">
        <v>348</v>
      </c>
      <c r="G254" s="84" t="s">
        <v>349</v>
      </c>
      <c r="H254" s="38" t="s">
        <v>348</v>
      </c>
      <c r="I254" s="84">
        <v>124033</v>
      </c>
      <c r="J254" s="38" t="s">
        <v>1149</v>
      </c>
      <c r="K254" s="84">
        <v>124033</v>
      </c>
      <c r="L254" s="84" t="s">
        <v>350</v>
      </c>
      <c r="M254" s="38" t="s">
        <v>351</v>
      </c>
      <c r="N254" s="84">
        <v>209325</v>
      </c>
      <c r="O254" s="84" t="s">
        <v>1208</v>
      </c>
      <c r="P254" s="84">
        <v>287845</v>
      </c>
      <c r="Q254" s="38" t="s">
        <v>1218</v>
      </c>
      <c r="R254" s="38" t="s">
        <v>254</v>
      </c>
      <c r="S254" s="84" t="s">
        <v>1262</v>
      </c>
      <c r="T254" s="84" t="s">
        <v>1262</v>
      </c>
      <c r="U254" s="84" t="s">
        <v>256</v>
      </c>
      <c r="V254" s="84" t="s">
        <v>252</v>
      </c>
      <c r="W254" s="84">
        <v>0</v>
      </c>
      <c r="X254" s="38" t="s">
        <v>253</v>
      </c>
      <c r="Y254" s="84">
        <v>358019247</v>
      </c>
      <c r="Z254" s="38" t="s">
        <v>1263</v>
      </c>
      <c r="AA254" s="108" t="s">
        <v>590</v>
      </c>
      <c r="AB254" s="84">
        <v>50000</v>
      </c>
      <c r="AC254" s="108" t="s">
        <v>1156</v>
      </c>
      <c r="AD254" s="84">
        <v>24</v>
      </c>
      <c r="AE254" s="84" t="s">
        <v>784</v>
      </c>
      <c r="AF254" s="84" t="s">
        <v>294</v>
      </c>
      <c r="AG254" s="108" t="s">
        <v>1237</v>
      </c>
      <c r="AH254" s="84" t="s">
        <v>298</v>
      </c>
      <c r="AI254" s="108" t="s">
        <v>1199</v>
      </c>
      <c r="AJ254" s="84">
        <v>2640</v>
      </c>
      <c r="AK254" s="84">
        <v>2640</v>
      </c>
      <c r="AL254" s="108" t="s">
        <v>1158</v>
      </c>
      <c r="AM254" s="84">
        <v>17878.990000000002</v>
      </c>
      <c r="AN254" s="112">
        <v>8521.01</v>
      </c>
      <c r="AO254" s="112">
        <v>26400</v>
      </c>
      <c r="AP254" s="112">
        <v>32121.01</v>
      </c>
      <c r="AQ254" s="112">
        <v>4978.99</v>
      </c>
      <c r="AR254" s="112">
        <v>37100</v>
      </c>
      <c r="AS254" s="112">
        <v>0</v>
      </c>
      <c r="AT254" s="112">
        <v>0</v>
      </c>
      <c r="AU254" s="112">
        <v>0</v>
      </c>
      <c r="AV254" s="84">
        <v>10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1262</v>
      </c>
      <c r="BG254" s="84"/>
      <c r="BH254" s="114" t="s">
        <v>313</v>
      </c>
      <c r="BI254" s="38" t="s">
        <v>110</v>
      </c>
      <c r="BJ254" s="85">
        <v>45862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815</v>
      </c>
    </row>
    <row r="255" spans="1:70" s="113" customFormat="1" ht="15" customHeight="1" x14ac:dyDescent="0.3">
      <c r="A255" s="84">
        <f t="shared" si="3"/>
        <v>251</v>
      </c>
      <c r="B255" s="38" t="s">
        <v>248</v>
      </c>
      <c r="C255" s="38" t="s">
        <v>249</v>
      </c>
      <c r="D255" s="38" t="s">
        <v>346</v>
      </c>
      <c r="E255" s="38" t="s">
        <v>347</v>
      </c>
      <c r="F255" s="38" t="s">
        <v>348</v>
      </c>
      <c r="G255" s="84" t="s">
        <v>349</v>
      </c>
      <c r="H255" s="38" t="s">
        <v>348</v>
      </c>
      <c r="I255" s="84">
        <v>124033</v>
      </c>
      <c r="J255" s="38" t="s">
        <v>1149</v>
      </c>
      <c r="K255" s="84">
        <v>124033</v>
      </c>
      <c r="L255" s="84" t="s">
        <v>350</v>
      </c>
      <c r="M255" s="38" t="s">
        <v>351</v>
      </c>
      <c r="N255" s="84">
        <v>209325</v>
      </c>
      <c r="O255" s="84" t="s">
        <v>1208</v>
      </c>
      <c r="P255" s="84">
        <v>287845</v>
      </c>
      <c r="Q255" s="38" t="s">
        <v>1218</v>
      </c>
      <c r="R255" s="38" t="s">
        <v>263</v>
      </c>
      <c r="S255" s="84" t="s">
        <v>1264</v>
      </c>
      <c r="T255" s="84" t="s">
        <v>1264</v>
      </c>
      <c r="U255" s="84" t="s">
        <v>261</v>
      </c>
      <c r="V255" s="84" t="s">
        <v>252</v>
      </c>
      <c r="W255" s="84">
        <v>0</v>
      </c>
      <c r="X255" s="38" t="s">
        <v>253</v>
      </c>
      <c r="Y255" s="84">
        <v>356180566</v>
      </c>
      <c r="Z255" s="38" t="s">
        <v>1265</v>
      </c>
      <c r="AA255" s="108" t="s">
        <v>1266</v>
      </c>
      <c r="AB255" s="84">
        <v>40000</v>
      </c>
      <c r="AC255" s="108" t="s">
        <v>1156</v>
      </c>
      <c r="AD255" s="84">
        <v>18</v>
      </c>
      <c r="AE255" s="84" t="s">
        <v>273</v>
      </c>
      <c r="AF255" s="84" t="s">
        <v>291</v>
      </c>
      <c r="AG255" s="108" t="s">
        <v>1222</v>
      </c>
      <c r="AH255" s="84" t="s">
        <v>292</v>
      </c>
      <c r="AI255" s="108" t="s">
        <v>1267</v>
      </c>
      <c r="AJ255" s="84">
        <v>2690</v>
      </c>
      <c r="AK255" s="84">
        <v>2690</v>
      </c>
      <c r="AL255" s="108" t="s">
        <v>1158</v>
      </c>
      <c r="AM255" s="84">
        <v>32090.26</v>
      </c>
      <c r="AN255" s="112">
        <v>8259.74</v>
      </c>
      <c r="AO255" s="112">
        <v>40350</v>
      </c>
      <c r="AP255" s="112">
        <v>7909.74</v>
      </c>
      <c r="AQ255" s="112">
        <v>322.26</v>
      </c>
      <c r="AR255" s="112">
        <v>8232</v>
      </c>
      <c r="AS255" s="112">
        <v>0</v>
      </c>
      <c r="AT255" s="112">
        <v>0</v>
      </c>
      <c r="AU255" s="112">
        <v>0</v>
      </c>
      <c r="AV255" s="84">
        <v>15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1264</v>
      </c>
      <c r="BG255" s="84"/>
      <c r="BH255" s="114" t="s">
        <v>313</v>
      </c>
      <c r="BI255" s="38" t="s">
        <v>110</v>
      </c>
      <c r="BJ255" s="85">
        <v>45862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815</v>
      </c>
    </row>
    <row r="256" spans="1:70" s="113" customFormat="1" ht="15" customHeight="1" x14ac:dyDescent="0.3">
      <c r="A256" s="84">
        <f t="shared" si="3"/>
        <v>252</v>
      </c>
      <c r="B256" s="38" t="s">
        <v>248</v>
      </c>
      <c r="C256" s="38" t="s">
        <v>249</v>
      </c>
      <c r="D256" s="38" t="s">
        <v>346</v>
      </c>
      <c r="E256" s="38" t="s">
        <v>347</v>
      </c>
      <c r="F256" s="38" t="s">
        <v>348</v>
      </c>
      <c r="G256" s="84" t="s">
        <v>349</v>
      </c>
      <c r="H256" s="38" t="s">
        <v>348</v>
      </c>
      <c r="I256" s="84">
        <v>124033</v>
      </c>
      <c r="J256" s="38" t="s">
        <v>1149</v>
      </c>
      <c r="K256" s="84">
        <v>124033</v>
      </c>
      <c r="L256" s="84" t="s">
        <v>350</v>
      </c>
      <c r="M256" s="38" t="s">
        <v>351</v>
      </c>
      <c r="N256" s="84">
        <v>209325</v>
      </c>
      <c r="O256" s="84" t="s">
        <v>1208</v>
      </c>
      <c r="P256" s="84">
        <v>287845</v>
      </c>
      <c r="Q256" s="38" t="s">
        <v>1218</v>
      </c>
      <c r="R256" s="38" t="s">
        <v>254</v>
      </c>
      <c r="S256" s="84" t="s">
        <v>1268</v>
      </c>
      <c r="T256" s="84" t="s">
        <v>1268</v>
      </c>
      <c r="U256" s="84" t="s">
        <v>251</v>
      </c>
      <c r="V256" s="84" t="s">
        <v>252</v>
      </c>
      <c r="W256" s="84">
        <v>541</v>
      </c>
      <c r="X256" s="38" t="s">
        <v>353</v>
      </c>
      <c r="Y256" s="84">
        <v>349085292</v>
      </c>
      <c r="Z256" s="38" t="s">
        <v>1269</v>
      </c>
      <c r="AA256" s="108" t="s">
        <v>466</v>
      </c>
      <c r="AB256" s="84">
        <v>44040</v>
      </c>
      <c r="AC256" s="108" t="s">
        <v>1156</v>
      </c>
      <c r="AD256" s="84">
        <v>24</v>
      </c>
      <c r="AE256" s="84" t="s">
        <v>286</v>
      </c>
      <c r="AF256" s="84" t="s">
        <v>293</v>
      </c>
      <c r="AG256" s="108" t="s">
        <v>1035</v>
      </c>
      <c r="AH256" s="84" t="s">
        <v>308</v>
      </c>
      <c r="AI256" s="108" t="s">
        <v>1229</v>
      </c>
      <c r="AJ256" s="84">
        <v>1999</v>
      </c>
      <c r="AK256" s="84">
        <v>2350</v>
      </c>
      <c r="AL256" s="108" t="s">
        <v>1193</v>
      </c>
      <c r="AM256" s="84">
        <v>24857.599999999999</v>
      </c>
      <c r="AN256" s="112">
        <v>10041.4</v>
      </c>
      <c r="AO256" s="112">
        <v>34899</v>
      </c>
      <c r="AP256" s="112">
        <v>19182.400000000001</v>
      </c>
      <c r="AQ256" s="112">
        <v>1967.6</v>
      </c>
      <c r="AR256" s="112">
        <v>21150</v>
      </c>
      <c r="AS256" s="112">
        <v>19182.400000000001</v>
      </c>
      <c r="AT256" s="112">
        <v>1967.6</v>
      </c>
      <c r="AU256" s="112">
        <v>21150</v>
      </c>
      <c r="AV256" s="84">
        <v>34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1268</v>
      </c>
      <c r="BG256" s="84"/>
      <c r="BH256" s="114" t="s">
        <v>313</v>
      </c>
      <c r="BI256" s="38" t="s">
        <v>110</v>
      </c>
      <c r="BJ256" s="85">
        <v>45862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815</v>
      </c>
    </row>
    <row r="257" spans="1:70" s="113" customFormat="1" ht="15" customHeight="1" x14ac:dyDescent="0.3">
      <c r="A257" s="84">
        <f t="shared" si="3"/>
        <v>253</v>
      </c>
      <c r="B257" s="38" t="s">
        <v>248</v>
      </c>
      <c r="C257" s="38" t="s">
        <v>249</v>
      </c>
      <c r="D257" s="38" t="s">
        <v>346</v>
      </c>
      <c r="E257" s="38" t="s">
        <v>347</v>
      </c>
      <c r="F257" s="38" t="s">
        <v>348</v>
      </c>
      <c r="G257" s="84" t="s">
        <v>349</v>
      </c>
      <c r="H257" s="38" t="s">
        <v>348</v>
      </c>
      <c r="I257" s="84">
        <v>124033</v>
      </c>
      <c r="J257" s="38" t="s">
        <v>1149</v>
      </c>
      <c r="K257" s="84">
        <v>124033</v>
      </c>
      <c r="L257" s="84" t="s">
        <v>350</v>
      </c>
      <c r="M257" s="38" t="s">
        <v>351</v>
      </c>
      <c r="N257" s="84">
        <v>209325</v>
      </c>
      <c r="O257" s="84" t="s">
        <v>1208</v>
      </c>
      <c r="P257" s="84">
        <v>276772</v>
      </c>
      <c r="Q257" s="38" t="s">
        <v>364</v>
      </c>
      <c r="R257" s="38" t="s">
        <v>254</v>
      </c>
      <c r="S257" s="84" t="s">
        <v>1270</v>
      </c>
      <c r="T257" s="84" t="s">
        <v>1270</v>
      </c>
      <c r="U257" s="84" t="s">
        <v>261</v>
      </c>
      <c r="V257" s="84" t="s">
        <v>252</v>
      </c>
      <c r="W257" s="84">
        <v>0</v>
      </c>
      <c r="X257" s="38" t="s">
        <v>262</v>
      </c>
      <c r="Y257" s="84">
        <v>358920927</v>
      </c>
      <c r="Z257" s="38" t="s">
        <v>1271</v>
      </c>
      <c r="AA257" s="108" t="s">
        <v>1272</v>
      </c>
      <c r="AB257" s="84">
        <v>80000</v>
      </c>
      <c r="AC257" s="108" t="s">
        <v>1156</v>
      </c>
      <c r="AD257" s="84">
        <v>24</v>
      </c>
      <c r="AE257" s="84" t="s">
        <v>1273</v>
      </c>
      <c r="AF257" s="84" t="s">
        <v>293</v>
      </c>
      <c r="AG257" s="108" t="s">
        <v>1274</v>
      </c>
      <c r="AH257" s="84" t="s">
        <v>292</v>
      </c>
      <c r="AI257" s="108" t="s">
        <v>600</v>
      </c>
      <c r="AJ257" s="84">
        <v>4260</v>
      </c>
      <c r="AK257" s="84">
        <v>4260</v>
      </c>
      <c r="AL257" s="108" t="s">
        <v>1158</v>
      </c>
      <c r="AM257" s="84">
        <v>18859.79</v>
      </c>
      <c r="AN257" s="112">
        <v>10960.21</v>
      </c>
      <c r="AO257" s="112">
        <v>29820</v>
      </c>
      <c r="AP257" s="112">
        <v>61140.21</v>
      </c>
      <c r="AQ257" s="112">
        <v>11950.79</v>
      </c>
      <c r="AR257" s="112">
        <v>73091</v>
      </c>
      <c r="AS257" s="112">
        <v>0</v>
      </c>
      <c r="AT257" s="112">
        <v>0</v>
      </c>
      <c r="AU257" s="112">
        <v>0</v>
      </c>
      <c r="AV257" s="84">
        <v>7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1270</v>
      </c>
      <c r="BG257" s="84"/>
      <c r="BH257" s="114" t="s">
        <v>313</v>
      </c>
      <c r="BI257" s="38" t="s">
        <v>110</v>
      </c>
      <c r="BJ257" s="85">
        <v>45862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815</v>
      </c>
    </row>
    <row r="258" spans="1:70" s="113" customFormat="1" ht="15" customHeight="1" x14ac:dyDescent="0.3">
      <c r="A258" s="84">
        <f t="shared" si="3"/>
        <v>254</v>
      </c>
      <c r="B258" s="38" t="s">
        <v>248</v>
      </c>
      <c r="C258" s="38" t="s">
        <v>249</v>
      </c>
      <c r="D258" s="38" t="s">
        <v>346</v>
      </c>
      <c r="E258" s="38" t="s">
        <v>347</v>
      </c>
      <c r="F258" s="38" t="s">
        <v>348</v>
      </c>
      <c r="G258" s="84" t="s">
        <v>349</v>
      </c>
      <c r="H258" s="38" t="s">
        <v>348</v>
      </c>
      <c r="I258" s="84">
        <v>124033</v>
      </c>
      <c r="J258" s="38" t="s">
        <v>1149</v>
      </c>
      <c r="K258" s="84">
        <v>124033</v>
      </c>
      <c r="L258" s="84" t="s">
        <v>350</v>
      </c>
      <c r="M258" s="38" t="s">
        <v>351</v>
      </c>
      <c r="N258" s="84">
        <v>209325</v>
      </c>
      <c r="O258" s="84" t="s">
        <v>1208</v>
      </c>
      <c r="P258" s="84">
        <v>276772</v>
      </c>
      <c r="Q258" s="38" t="s">
        <v>364</v>
      </c>
      <c r="R258" s="38" t="s">
        <v>254</v>
      </c>
      <c r="S258" s="84" t="s">
        <v>1275</v>
      </c>
      <c r="T258" s="84" t="s">
        <v>1275</v>
      </c>
      <c r="U258" s="84" t="s">
        <v>256</v>
      </c>
      <c r="V258" s="84" t="s">
        <v>252</v>
      </c>
      <c r="W258" s="84">
        <v>0</v>
      </c>
      <c r="X258" s="38" t="s">
        <v>1276</v>
      </c>
      <c r="Y258" s="84">
        <v>355623280</v>
      </c>
      <c r="Z258" s="38" t="s">
        <v>1277</v>
      </c>
      <c r="AA258" s="108" t="s">
        <v>752</v>
      </c>
      <c r="AB258" s="84">
        <v>80000</v>
      </c>
      <c r="AC258" s="108" t="s">
        <v>1156</v>
      </c>
      <c r="AD258" s="84">
        <v>24</v>
      </c>
      <c r="AE258" s="84" t="s">
        <v>359</v>
      </c>
      <c r="AF258" s="84" t="s">
        <v>321</v>
      </c>
      <c r="AG258" s="108" t="s">
        <v>1278</v>
      </c>
      <c r="AH258" s="84" t="s">
        <v>298</v>
      </c>
      <c r="AI258" s="108" t="s">
        <v>1233</v>
      </c>
      <c r="AJ258" s="84">
        <v>4270</v>
      </c>
      <c r="AK258" s="84">
        <v>4270</v>
      </c>
      <c r="AL258" s="108" t="s">
        <v>1158</v>
      </c>
      <c r="AM258" s="84">
        <v>48578.18</v>
      </c>
      <c r="AN258" s="112">
        <v>19741.82</v>
      </c>
      <c r="AO258" s="112">
        <v>68320</v>
      </c>
      <c r="AP258" s="112">
        <v>31421.82</v>
      </c>
      <c r="AQ258" s="112">
        <v>2963.18</v>
      </c>
      <c r="AR258" s="112">
        <v>34385</v>
      </c>
      <c r="AS258" s="112">
        <v>0</v>
      </c>
      <c r="AT258" s="112">
        <v>0</v>
      </c>
      <c r="AU258" s="112">
        <v>0</v>
      </c>
      <c r="AV258" s="84">
        <v>16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1275</v>
      </c>
      <c r="BG258" s="84"/>
      <c r="BH258" s="114" t="s">
        <v>313</v>
      </c>
      <c r="BI258" s="38" t="s">
        <v>110</v>
      </c>
      <c r="BJ258" s="85">
        <v>45862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815</v>
      </c>
    </row>
    <row r="259" spans="1:70" s="113" customFormat="1" ht="15" customHeight="1" x14ac:dyDescent="0.3">
      <c r="A259" s="84">
        <f t="shared" si="3"/>
        <v>255</v>
      </c>
      <c r="B259" s="38" t="s">
        <v>248</v>
      </c>
      <c r="C259" s="38" t="s">
        <v>249</v>
      </c>
      <c r="D259" s="38" t="s">
        <v>346</v>
      </c>
      <c r="E259" s="38" t="s">
        <v>347</v>
      </c>
      <c r="F259" s="38" t="s">
        <v>348</v>
      </c>
      <c r="G259" s="84" t="s">
        <v>349</v>
      </c>
      <c r="H259" s="38" t="s">
        <v>348</v>
      </c>
      <c r="I259" s="84">
        <v>124033</v>
      </c>
      <c r="J259" s="38" t="s">
        <v>1149</v>
      </c>
      <c r="K259" s="84">
        <v>124033</v>
      </c>
      <c r="L259" s="84" t="s">
        <v>350</v>
      </c>
      <c r="M259" s="38" t="s">
        <v>351</v>
      </c>
      <c r="N259" s="84">
        <v>229411</v>
      </c>
      <c r="O259" s="84" t="s">
        <v>1280</v>
      </c>
      <c r="P259" s="84">
        <v>302109</v>
      </c>
      <c r="Q259" s="38" t="s">
        <v>1281</v>
      </c>
      <c r="R259" s="38" t="s">
        <v>254</v>
      </c>
      <c r="S259" s="84" t="s">
        <v>1282</v>
      </c>
      <c r="T259" s="84" t="s">
        <v>1282</v>
      </c>
      <c r="U259" s="84" t="s">
        <v>261</v>
      </c>
      <c r="V259" s="84" t="s">
        <v>252</v>
      </c>
      <c r="W259" s="84">
        <v>541</v>
      </c>
      <c r="X259" s="38" t="s">
        <v>266</v>
      </c>
      <c r="Y259" s="84">
        <v>350458924</v>
      </c>
      <c r="Z259" s="38" t="s">
        <v>1283</v>
      </c>
      <c r="AA259" s="108" t="s">
        <v>1284</v>
      </c>
      <c r="AB259" s="84">
        <v>44040</v>
      </c>
      <c r="AC259" s="108" t="s">
        <v>1156</v>
      </c>
      <c r="AD259" s="84">
        <v>24</v>
      </c>
      <c r="AE259" s="84" t="s">
        <v>286</v>
      </c>
      <c r="AF259" s="84" t="s">
        <v>293</v>
      </c>
      <c r="AG259" s="108" t="s">
        <v>1285</v>
      </c>
      <c r="AH259" s="84" t="s">
        <v>292</v>
      </c>
      <c r="AI259" s="108" t="s">
        <v>1187</v>
      </c>
      <c r="AJ259" s="84">
        <v>1484</v>
      </c>
      <c r="AK259" s="84">
        <v>2400</v>
      </c>
      <c r="AL259" s="108" t="s">
        <v>1193</v>
      </c>
      <c r="AM259" s="84">
        <v>16956.5</v>
      </c>
      <c r="AN259" s="112">
        <v>8527.5</v>
      </c>
      <c r="AO259" s="112">
        <v>25484</v>
      </c>
      <c r="AP259" s="112">
        <v>27083.5</v>
      </c>
      <c r="AQ259" s="112">
        <v>4116.5</v>
      </c>
      <c r="AR259" s="112">
        <v>31200</v>
      </c>
      <c r="AS259" s="112">
        <v>27083.5</v>
      </c>
      <c r="AT259" s="112">
        <v>4116.5</v>
      </c>
      <c r="AU259" s="112">
        <v>31200</v>
      </c>
      <c r="AV259" s="84">
        <v>30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1282</v>
      </c>
      <c r="BG259" s="84"/>
      <c r="BH259" s="114" t="s">
        <v>313</v>
      </c>
      <c r="BI259" s="38" t="s">
        <v>110</v>
      </c>
      <c r="BJ259" s="85">
        <v>45862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815</v>
      </c>
    </row>
    <row r="260" spans="1:70" s="113" customFormat="1" ht="15" customHeight="1" x14ac:dyDescent="0.3">
      <c r="A260" s="84">
        <f t="shared" si="3"/>
        <v>256</v>
      </c>
      <c r="B260" s="38" t="s">
        <v>248</v>
      </c>
      <c r="C260" s="38" t="s">
        <v>249</v>
      </c>
      <c r="D260" s="38" t="s">
        <v>346</v>
      </c>
      <c r="E260" s="38" t="s">
        <v>347</v>
      </c>
      <c r="F260" s="38" t="s">
        <v>348</v>
      </c>
      <c r="G260" s="84" t="s">
        <v>349</v>
      </c>
      <c r="H260" s="38" t="s">
        <v>348</v>
      </c>
      <c r="I260" s="84">
        <v>124033</v>
      </c>
      <c r="J260" s="38" t="s">
        <v>1149</v>
      </c>
      <c r="K260" s="84">
        <v>124033</v>
      </c>
      <c r="L260" s="84" t="s">
        <v>350</v>
      </c>
      <c r="M260" s="38" t="s">
        <v>351</v>
      </c>
      <c r="N260" s="84">
        <v>229411</v>
      </c>
      <c r="O260" s="84" t="s">
        <v>1280</v>
      </c>
      <c r="P260" s="84">
        <v>302109</v>
      </c>
      <c r="Q260" s="38" t="s">
        <v>1281</v>
      </c>
      <c r="R260" s="38" t="s">
        <v>263</v>
      </c>
      <c r="S260" s="84" t="s">
        <v>1282</v>
      </c>
      <c r="T260" s="84" t="s">
        <v>1282</v>
      </c>
      <c r="U260" s="84" t="s">
        <v>261</v>
      </c>
      <c r="V260" s="84" t="s">
        <v>252</v>
      </c>
      <c r="W260" s="84">
        <v>0</v>
      </c>
      <c r="X260" s="38" t="s">
        <v>266</v>
      </c>
      <c r="Y260" s="84">
        <v>353958319</v>
      </c>
      <c r="Z260" s="38" t="s">
        <v>1283</v>
      </c>
      <c r="AA260" s="108" t="s">
        <v>621</v>
      </c>
      <c r="AB260" s="84">
        <v>30000</v>
      </c>
      <c r="AC260" s="108" t="s">
        <v>1156</v>
      </c>
      <c r="AD260" s="84">
        <v>18</v>
      </c>
      <c r="AE260" s="84" t="s">
        <v>273</v>
      </c>
      <c r="AF260" s="84" t="s">
        <v>293</v>
      </c>
      <c r="AG260" s="108" t="s">
        <v>1285</v>
      </c>
      <c r="AH260" s="84" t="s">
        <v>292</v>
      </c>
      <c r="AI260" s="108" t="s">
        <v>1193</v>
      </c>
      <c r="AJ260" s="84">
        <v>2020</v>
      </c>
      <c r="AK260" s="84">
        <v>2020</v>
      </c>
      <c r="AL260" s="108" t="s">
        <v>1193</v>
      </c>
      <c r="AM260" s="84">
        <v>1465.21</v>
      </c>
      <c r="AN260" s="112">
        <v>554.79</v>
      </c>
      <c r="AO260" s="112">
        <v>2020</v>
      </c>
      <c r="AP260" s="112">
        <v>28534.79</v>
      </c>
      <c r="AQ260" s="112">
        <v>5693.21</v>
      </c>
      <c r="AR260" s="112">
        <v>34228</v>
      </c>
      <c r="AS260" s="112">
        <v>28534.79</v>
      </c>
      <c r="AT260" s="112">
        <v>5693.21</v>
      </c>
      <c r="AU260" s="112">
        <v>34228</v>
      </c>
      <c r="AV260" s="84">
        <v>19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1282</v>
      </c>
      <c r="BG260" s="84"/>
      <c r="BH260" s="114" t="s">
        <v>313</v>
      </c>
      <c r="BI260" s="38" t="s">
        <v>110</v>
      </c>
      <c r="BJ260" s="85">
        <v>45862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815</v>
      </c>
    </row>
    <row r="261" spans="1:70" s="113" customFormat="1" ht="15" customHeight="1" x14ac:dyDescent="0.3">
      <c r="A261" s="84">
        <f t="shared" si="3"/>
        <v>257</v>
      </c>
      <c r="B261" s="38" t="s">
        <v>248</v>
      </c>
      <c r="C261" s="38" t="s">
        <v>249</v>
      </c>
      <c r="D261" s="38" t="s">
        <v>346</v>
      </c>
      <c r="E261" s="38" t="s">
        <v>347</v>
      </c>
      <c r="F261" s="38" t="s">
        <v>348</v>
      </c>
      <c r="G261" s="84" t="s">
        <v>349</v>
      </c>
      <c r="H261" s="38" t="s">
        <v>348</v>
      </c>
      <c r="I261" s="84">
        <v>124033</v>
      </c>
      <c r="J261" s="38" t="s">
        <v>1149</v>
      </c>
      <c r="K261" s="84">
        <v>124033</v>
      </c>
      <c r="L261" s="84" t="s">
        <v>350</v>
      </c>
      <c r="M261" s="38" t="s">
        <v>351</v>
      </c>
      <c r="N261" s="84">
        <v>229411</v>
      </c>
      <c r="O261" s="84" t="s">
        <v>1280</v>
      </c>
      <c r="P261" s="84">
        <v>302109</v>
      </c>
      <c r="Q261" s="38" t="s">
        <v>1281</v>
      </c>
      <c r="R261" s="38" t="s">
        <v>254</v>
      </c>
      <c r="S261" s="84" t="s">
        <v>1286</v>
      </c>
      <c r="T261" s="84" t="s">
        <v>1286</v>
      </c>
      <c r="U261" s="84" t="s">
        <v>261</v>
      </c>
      <c r="V261" s="84" t="s">
        <v>252</v>
      </c>
      <c r="W261" s="84">
        <v>0</v>
      </c>
      <c r="X261" s="38" t="s">
        <v>253</v>
      </c>
      <c r="Y261" s="84">
        <v>354087815</v>
      </c>
      <c r="Z261" s="38" t="s">
        <v>1287</v>
      </c>
      <c r="AA261" s="108" t="s">
        <v>929</v>
      </c>
      <c r="AB261" s="84">
        <v>80000</v>
      </c>
      <c r="AC261" s="108" t="s">
        <v>1156</v>
      </c>
      <c r="AD261" s="84">
        <v>24</v>
      </c>
      <c r="AE261" s="84" t="s">
        <v>319</v>
      </c>
      <c r="AF261" s="84" t="s">
        <v>294</v>
      </c>
      <c r="AG261" s="108" t="s">
        <v>453</v>
      </c>
      <c r="AH261" s="84" t="s">
        <v>270</v>
      </c>
      <c r="AI261" s="108" t="s">
        <v>1193</v>
      </c>
      <c r="AJ261" s="84">
        <v>4270</v>
      </c>
      <c r="AK261" s="84">
        <v>4270</v>
      </c>
      <c r="AL261" s="108" t="s">
        <v>1250</v>
      </c>
      <c r="AM261" s="84">
        <v>49276.82</v>
      </c>
      <c r="AN261" s="112">
        <v>19043.18</v>
      </c>
      <c r="AO261" s="112">
        <v>68320</v>
      </c>
      <c r="AP261" s="112">
        <v>30723.18</v>
      </c>
      <c r="AQ261" s="112">
        <v>2840.82</v>
      </c>
      <c r="AR261" s="112">
        <v>33564</v>
      </c>
      <c r="AS261" s="112">
        <v>11143.82</v>
      </c>
      <c r="AT261" s="112">
        <v>1666.18</v>
      </c>
      <c r="AU261" s="112">
        <v>12810</v>
      </c>
      <c r="AV261" s="84">
        <v>19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1286</v>
      </c>
      <c r="BG261" s="84"/>
      <c r="BH261" s="114" t="s">
        <v>313</v>
      </c>
      <c r="BI261" s="38" t="s">
        <v>110</v>
      </c>
      <c r="BJ261" s="85">
        <v>45862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245</v>
      </c>
      <c r="BP261" s="84">
        <v>12000</v>
      </c>
      <c r="BQ261" s="117" t="s">
        <v>209</v>
      </c>
      <c r="BR261" s="130" t="s">
        <v>1303</v>
      </c>
    </row>
    <row r="262" spans="1:70" s="113" customFormat="1" ht="15" customHeight="1" x14ac:dyDescent="0.3">
      <c r="A262" s="84">
        <f t="shared" ref="A262:A325" si="4">ROW()-4</f>
        <v>258</v>
      </c>
      <c r="B262" s="38" t="s">
        <v>248</v>
      </c>
      <c r="C262" s="38" t="s">
        <v>249</v>
      </c>
      <c r="D262" s="38" t="s">
        <v>346</v>
      </c>
      <c r="E262" s="38" t="s">
        <v>347</v>
      </c>
      <c r="F262" s="38" t="s">
        <v>348</v>
      </c>
      <c r="G262" s="84" t="s">
        <v>349</v>
      </c>
      <c r="H262" s="38" t="s">
        <v>348</v>
      </c>
      <c r="I262" s="84">
        <v>124033</v>
      </c>
      <c r="J262" s="38" t="s">
        <v>1149</v>
      </c>
      <c r="K262" s="84">
        <v>124033</v>
      </c>
      <c r="L262" s="84" t="s">
        <v>350</v>
      </c>
      <c r="M262" s="38" t="s">
        <v>351</v>
      </c>
      <c r="N262" s="84">
        <v>229411</v>
      </c>
      <c r="O262" s="84" t="s">
        <v>1280</v>
      </c>
      <c r="P262" s="84">
        <v>302109</v>
      </c>
      <c r="Q262" s="38" t="s">
        <v>1281</v>
      </c>
      <c r="R262" s="38" t="s">
        <v>254</v>
      </c>
      <c r="S262" s="84" t="s">
        <v>1288</v>
      </c>
      <c r="T262" s="84" t="s">
        <v>1288</v>
      </c>
      <c r="U262" s="84" t="s">
        <v>261</v>
      </c>
      <c r="V262" s="84" t="s">
        <v>252</v>
      </c>
      <c r="W262" s="84">
        <v>0</v>
      </c>
      <c r="X262" s="38" t="s">
        <v>253</v>
      </c>
      <c r="Y262" s="84">
        <v>357479055</v>
      </c>
      <c r="Z262" s="38" t="s">
        <v>1289</v>
      </c>
      <c r="AA262" s="108" t="s">
        <v>1290</v>
      </c>
      <c r="AB262" s="84">
        <v>80000</v>
      </c>
      <c r="AC262" s="108" t="s">
        <v>1156</v>
      </c>
      <c r="AD262" s="84">
        <v>24</v>
      </c>
      <c r="AE262" s="84" t="s">
        <v>305</v>
      </c>
      <c r="AF262" s="84" t="s">
        <v>269</v>
      </c>
      <c r="AG262" s="108" t="s">
        <v>1291</v>
      </c>
      <c r="AH262" s="84" t="s">
        <v>270</v>
      </c>
      <c r="AI262" s="108" t="s">
        <v>1217</v>
      </c>
      <c r="AJ262" s="84">
        <v>4230</v>
      </c>
      <c r="AK262" s="84">
        <v>4230</v>
      </c>
      <c r="AL262" s="108" t="s">
        <v>1292</v>
      </c>
      <c r="AM262" s="84">
        <v>35147.769999999997</v>
      </c>
      <c r="AN262" s="112">
        <v>15612.23</v>
      </c>
      <c r="AO262" s="112">
        <v>50760</v>
      </c>
      <c r="AP262" s="112">
        <v>44852.23</v>
      </c>
      <c r="AQ262" s="112">
        <v>5952.77</v>
      </c>
      <c r="AR262" s="112">
        <v>50805</v>
      </c>
      <c r="AS262" s="112">
        <v>0</v>
      </c>
      <c r="AT262" s="112">
        <v>0</v>
      </c>
      <c r="AU262" s="112">
        <v>0</v>
      </c>
      <c r="AV262" s="84">
        <v>12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1288</v>
      </c>
      <c r="BG262" s="84"/>
      <c r="BH262" s="114" t="s">
        <v>313</v>
      </c>
      <c r="BI262" s="38" t="s">
        <v>110</v>
      </c>
      <c r="BJ262" s="85">
        <v>45862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815</v>
      </c>
    </row>
    <row r="263" spans="1:70" s="113" customFormat="1" ht="15" customHeight="1" x14ac:dyDescent="0.3">
      <c r="A263" s="84">
        <f t="shared" si="4"/>
        <v>259</v>
      </c>
      <c r="B263" s="38" t="s">
        <v>248</v>
      </c>
      <c r="C263" s="38" t="s">
        <v>249</v>
      </c>
      <c r="D263" s="38" t="s">
        <v>346</v>
      </c>
      <c r="E263" s="38" t="s">
        <v>347</v>
      </c>
      <c r="F263" s="38" t="s">
        <v>348</v>
      </c>
      <c r="G263" s="84" t="s">
        <v>349</v>
      </c>
      <c r="H263" s="38" t="s">
        <v>348</v>
      </c>
      <c r="I263" s="84">
        <v>124033</v>
      </c>
      <c r="J263" s="38" t="s">
        <v>1149</v>
      </c>
      <c r="K263" s="84">
        <v>124033</v>
      </c>
      <c r="L263" s="84" t="s">
        <v>350</v>
      </c>
      <c r="M263" s="38" t="s">
        <v>351</v>
      </c>
      <c r="N263" s="84">
        <v>229411</v>
      </c>
      <c r="O263" s="84" t="s">
        <v>1280</v>
      </c>
      <c r="P263" s="84">
        <v>302109</v>
      </c>
      <c r="Q263" s="38" t="s">
        <v>1281</v>
      </c>
      <c r="R263" s="38" t="s">
        <v>254</v>
      </c>
      <c r="S263" s="84" t="s">
        <v>1293</v>
      </c>
      <c r="T263" s="84" t="s">
        <v>1293</v>
      </c>
      <c r="U263" s="84" t="s">
        <v>261</v>
      </c>
      <c r="V263" s="84" t="s">
        <v>252</v>
      </c>
      <c r="W263" s="84">
        <v>541</v>
      </c>
      <c r="X263" s="38" t="s">
        <v>1294</v>
      </c>
      <c r="Y263" s="84">
        <v>350458923</v>
      </c>
      <c r="Z263" s="38" t="s">
        <v>1295</v>
      </c>
      <c r="AA263" s="108" t="s">
        <v>1284</v>
      </c>
      <c r="AB263" s="84">
        <v>43840</v>
      </c>
      <c r="AC263" s="108" t="s">
        <v>1156</v>
      </c>
      <c r="AD263" s="84">
        <v>24</v>
      </c>
      <c r="AE263" s="84" t="s">
        <v>286</v>
      </c>
      <c r="AF263" s="84" t="s">
        <v>293</v>
      </c>
      <c r="AG263" s="108" t="s">
        <v>1285</v>
      </c>
      <c r="AH263" s="84" t="s">
        <v>292</v>
      </c>
      <c r="AI263" s="108" t="s">
        <v>1187</v>
      </c>
      <c r="AJ263" s="84">
        <v>2186</v>
      </c>
      <c r="AK263" s="84">
        <v>2350</v>
      </c>
      <c r="AL263" s="108" t="s">
        <v>1193</v>
      </c>
      <c r="AM263" s="84">
        <v>17320.75</v>
      </c>
      <c r="AN263" s="112">
        <v>8365.25</v>
      </c>
      <c r="AO263" s="112">
        <v>25686</v>
      </c>
      <c r="AP263" s="112">
        <v>26519.25</v>
      </c>
      <c r="AQ263" s="112">
        <v>4030.75</v>
      </c>
      <c r="AR263" s="112">
        <v>30550</v>
      </c>
      <c r="AS263" s="112">
        <v>26519.25</v>
      </c>
      <c r="AT263" s="112">
        <v>4030.75</v>
      </c>
      <c r="AU263" s="112">
        <v>30550</v>
      </c>
      <c r="AV263" s="84">
        <v>30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1293</v>
      </c>
      <c r="BG263" s="84"/>
      <c r="BH263" s="114" t="s">
        <v>313</v>
      </c>
      <c r="BI263" s="38" t="s">
        <v>110</v>
      </c>
      <c r="BJ263" s="85">
        <v>45862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815</v>
      </c>
    </row>
    <row r="264" spans="1:70" s="113" customFormat="1" ht="15" customHeight="1" x14ac:dyDescent="0.3">
      <c r="A264" s="84">
        <f t="shared" si="4"/>
        <v>260</v>
      </c>
      <c r="B264" s="38" t="s">
        <v>248</v>
      </c>
      <c r="C264" s="38" t="s">
        <v>249</v>
      </c>
      <c r="D264" s="38" t="s">
        <v>346</v>
      </c>
      <c r="E264" s="38" t="s">
        <v>347</v>
      </c>
      <c r="F264" s="38" t="s">
        <v>348</v>
      </c>
      <c r="G264" s="84" t="s">
        <v>349</v>
      </c>
      <c r="H264" s="38" t="s">
        <v>348</v>
      </c>
      <c r="I264" s="84">
        <v>124033</v>
      </c>
      <c r="J264" s="38" t="s">
        <v>1149</v>
      </c>
      <c r="K264" s="84">
        <v>124033</v>
      </c>
      <c r="L264" s="84" t="s">
        <v>350</v>
      </c>
      <c r="M264" s="38" t="s">
        <v>351</v>
      </c>
      <c r="N264" s="84">
        <v>229411</v>
      </c>
      <c r="O264" s="84" t="s">
        <v>1280</v>
      </c>
      <c r="P264" s="84">
        <v>302109</v>
      </c>
      <c r="Q264" s="38" t="s">
        <v>1281</v>
      </c>
      <c r="R264" s="38" t="s">
        <v>254</v>
      </c>
      <c r="S264" s="84" t="s">
        <v>1296</v>
      </c>
      <c r="T264" s="84" t="s">
        <v>1296</v>
      </c>
      <c r="U264" s="84" t="s">
        <v>256</v>
      </c>
      <c r="V264" s="84" t="s">
        <v>252</v>
      </c>
      <c r="W264" s="84">
        <v>541</v>
      </c>
      <c r="X264" s="38" t="s">
        <v>1297</v>
      </c>
      <c r="Y264" s="84">
        <v>352417720</v>
      </c>
      <c r="Z264" s="38" t="s">
        <v>1298</v>
      </c>
      <c r="AA264" s="108" t="s">
        <v>1299</v>
      </c>
      <c r="AB264" s="84">
        <v>42000</v>
      </c>
      <c r="AC264" s="108" t="s">
        <v>1156</v>
      </c>
      <c r="AD264" s="84">
        <v>24</v>
      </c>
      <c r="AE264" s="84" t="s">
        <v>286</v>
      </c>
      <c r="AF264" s="84" t="s">
        <v>291</v>
      </c>
      <c r="AG264" s="108" t="s">
        <v>1300</v>
      </c>
      <c r="AH264" s="84" t="s">
        <v>292</v>
      </c>
      <c r="AI264" s="108" t="s">
        <v>1301</v>
      </c>
      <c r="AJ264" s="84">
        <v>2240</v>
      </c>
      <c r="AK264" s="84">
        <v>2240</v>
      </c>
      <c r="AL264" s="108" t="s">
        <v>1302</v>
      </c>
      <c r="AM264" s="84">
        <v>39723.230000000003</v>
      </c>
      <c r="AN264" s="112">
        <v>11796.77</v>
      </c>
      <c r="AO264" s="112">
        <v>51520</v>
      </c>
      <c r="AP264" s="112">
        <v>2276.77</v>
      </c>
      <c r="AQ264" s="112">
        <v>44.23</v>
      </c>
      <c r="AR264" s="112">
        <v>2321</v>
      </c>
      <c r="AS264" s="112">
        <v>0</v>
      </c>
      <c r="AT264" s="112">
        <v>0</v>
      </c>
      <c r="AU264" s="112">
        <v>0</v>
      </c>
      <c r="AV264" s="84">
        <v>23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1296</v>
      </c>
      <c r="BG264" s="84"/>
      <c r="BH264" s="114" t="s">
        <v>313</v>
      </c>
      <c r="BI264" s="38" t="s">
        <v>110</v>
      </c>
      <c r="BJ264" s="85">
        <v>45862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815</v>
      </c>
    </row>
    <row r="265" spans="1:70" s="113" customFormat="1" ht="15" customHeight="1" x14ac:dyDescent="0.3">
      <c r="A265" s="84">
        <f t="shared" si="4"/>
        <v>261</v>
      </c>
      <c r="B265" s="38" t="s">
        <v>248</v>
      </c>
      <c r="C265" s="38" t="s">
        <v>249</v>
      </c>
      <c r="D265" s="38" t="s">
        <v>346</v>
      </c>
      <c r="E265" s="38" t="s">
        <v>347</v>
      </c>
      <c r="F265" s="38" t="s">
        <v>348</v>
      </c>
      <c r="G265" s="84" t="s">
        <v>349</v>
      </c>
      <c r="H265" s="38" t="s">
        <v>348</v>
      </c>
      <c r="I265" s="84">
        <v>134299</v>
      </c>
      <c r="J265" s="38" t="s">
        <v>1304</v>
      </c>
      <c r="K265" s="84">
        <v>134299</v>
      </c>
      <c r="L265" s="84" t="s">
        <v>350</v>
      </c>
      <c r="M265" s="38" t="s">
        <v>351</v>
      </c>
      <c r="N265" s="84">
        <v>226702</v>
      </c>
      <c r="O265" s="84" t="s">
        <v>1305</v>
      </c>
      <c r="P265" s="84">
        <v>298694</v>
      </c>
      <c r="Q265" s="38" t="s">
        <v>1306</v>
      </c>
      <c r="R265" s="38" t="s">
        <v>258</v>
      </c>
      <c r="S265" s="84" t="s">
        <v>1307</v>
      </c>
      <c r="T265" s="84" t="s">
        <v>1307</v>
      </c>
      <c r="U265" s="84" t="s">
        <v>257</v>
      </c>
      <c r="V265" s="84" t="s">
        <v>252</v>
      </c>
      <c r="W265" s="84">
        <v>0</v>
      </c>
      <c r="X265" s="38" t="s">
        <v>253</v>
      </c>
      <c r="Y265" s="84">
        <v>18693836</v>
      </c>
      <c r="Z265" s="38" t="s">
        <v>1308</v>
      </c>
      <c r="AA265" s="108" t="s">
        <v>1309</v>
      </c>
      <c r="AB265" s="84">
        <v>62232</v>
      </c>
      <c r="AC265" s="108" t="s">
        <v>357</v>
      </c>
      <c r="AD265" s="84">
        <v>24</v>
      </c>
      <c r="AE265" s="84" t="s">
        <v>268</v>
      </c>
      <c r="AF265" s="84" t="s">
        <v>284</v>
      </c>
      <c r="AG265" s="108" t="s">
        <v>1310</v>
      </c>
      <c r="AH265" s="84" t="s">
        <v>285</v>
      </c>
      <c r="AI265" s="108" t="s">
        <v>1309</v>
      </c>
      <c r="AJ265" s="84">
        <v>3290</v>
      </c>
      <c r="AK265" s="84">
        <v>3290</v>
      </c>
      <c r="AL265" s="108" t="s">
        <v>427</v>
      </c>
      <c r="AM265" s="84">
        <v>62232</v>
      </c>
      <c r="AN265" s="112">
        <v>736</v>
      </c>
      <c r="AO265" s="112">
        <v>62968</v>
      </c>
      <c r="AP265" s="112">
        <v>826</v>
      </c>
      <c r="AQ265" s="112">
        <v>0</v>
      </c>
      <c r="AR265" s="112">
        <v>826</v>
      </c>
      <c r="AS265" s="112">
        <v>0</v>
      </c>
      <c r="AT265" s="112">
        <v>0</v>
      </c>
      <c r="AU265" s="112">
        <v>0</v>
      </c>
      <c r="AV265" s="84">
        <v>47</v>
      </c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1307</v>
      </c>
      <c r="BG265" s="84"/>
      <c r="BH265" s="114" t="s">
        <v>313</v>
      </c>
      <c r="BI265" s="38" t="s">
        <v>110</v>
      </c>
      <c r="BJ265" s="85">
        <v>45862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815</v>
      </c>
    </row>
    <row r="266" spans="1:70" s="113" customFormat="1" ht="15" customHeight="1" x14ac:dyDescent="0.3">
      <c r="A266" s="84">
        <f t="shared" si="4"/>
        <v>262</v>
      </c>
      <c r="B266" s="38" t="s">
        <v>248</v>
      </c>
      <c r="C266" s="38" t="s">
        <v>249</v>
      </c>
      <c r="D266" s="38" t="s">
        <v>346</v>
      </c>
      <c r="E266" s="38" t="s">
        <v>347</v>
      </c>
      <c r="F266" s="38" t="s">
        <v>348</v>
      </c>
      <c r="G266" s="84" t="s">
        <v>349</v>
      </c>
      <c r="H266" s="38" t="s">
        <v>348</v>
      </c>
      <c r="I266" s="84">
        <v>134299</v>
      </c>
      <c r="J266" s="38" t="s">
        <v>1304</v>
      </c>
      <c r="K266" s="84">
        <v>134299</v>
      </c>
      <c r="L266" s="84" t="s">
        <v>350</v>
      </c>
      <c r="M266" s="38" t="s">
        <v>351</v>
      </c>
      <c r="N266" s="84">
        <v>226702</v>
      </c>
      <c r="O266" s="84" t="s">
        <v>1305</v>
      </c>
      <c r="P266" s="84">
        <v>298694</v>
      </c>
      <c r="Q266" s="38" t="s">
        <v>1306</v>
      </c>
      <c r="R266" s="38" t="s">
        <v>263</v>
      </c>
      <c r="S266" s="84" t="s">
        <v>1311</v>
      </c>
      <c r="T266" s="84" t="s">
        <v>1311</v>
      </c>
      <c r="U266" s="84" t="s">
        <v>261</v>
      </c>
      <c r="V266" s="84" t="s">
        <v>252</v>
      </c>
      <c r="W266" s="84">
        <v>0</v>
      </c>
      <c r="X266" s="38" t="s">
        <v>738</v>
      </c>
      <c r="Y266" s="84">
        <v>355695657</v>
      </c>
      <c r="Z266" s="38" t="s">
        <v>1312</v>
      </c>
      <c r="AA266" s="108" t="s">
        <v>337</v>
      </c>
      <c r="AB266" s="84">
        <v>40000</v>
      </c>
      <c r="AC266" s="108" t="s">
        <v>357</v>
      </c>
      <c r="AD266" s="84">
        <v>18</v>
      </c>
      <c r="AE266" s="84" t="s">
        <v>273</v>
      </c>
      <c r="AF266" s="84" t="s">
        <v>284</v>
      </c>
      <c r="AG266" s="108" t="s">
        <v>1310</v>
      </c>
      <c r="AH266" s="84" t="s">
        <v>285</v>
      </c>
      <c r="AI266" s="108" t="s">
        <v>324</v>
      </c>
      <c r="AJ266" s="84">
        <v>2690</v>
      </c>
      <c r="AK266" s="84">
        <v>2690</v>
      </c>
      <c r="AL266" s="108" t="s">
        <v>299</v>
      </c>
      <c r="AM266" s="84">
        <v>34628.85</v>
      </c>
      <c r="AN266" s="112">
        <v>8411.15</v>
      </c>
      <c r="AO266" s="112">
        <v>43040</v>
      </c>
      <c r="AP266" s="112">
        <v>5371.15</v>
      </c>
      <c r="AQ266" s="112">
        <v>182.85</v>
      </c>
      <c r="AR266" s="112">
        <v>5554</v>
      </c>
      <c r="AS266" s="112">
        <v>0</v>
      </c>
      <c r="AT266" s="112">
        <v>0</v>
      </c>
      <c r="AU266" s="112">
        <v>0</v>
      </c>
      <c r="AV266" s="84">
        <v>16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1311</v>
      </c>
      <c r="BG266" s="84"/>
      <c r="BH266" s="114" t="s">
        <v>313</v>
      </c>
      <c r="BI266" s="38" t="s">
        <v>110</v>
      </c>
      <c r="BJ266" s="85">
        <v>45862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815</v>
      </c>
    </row>
    <row r="267" spans="1:70" s="113" customFormat="1" ht="15" customHeight="1" x14ac:dyDescent="0.3">
      <c r="A267" s="84">
        <f t="shared" si="4"/>
        <v>263</v>
      </c>
      <c r="B267" s="38" t="s">
        <v>248</v>
      </c>
      <c r="C267" s="38" t="s">
        <v>249</v>
      </c>
      <c r="D267" s="38" t="s">
        <v>346</v>
      </c>
      <c r="E267" s="38" t="s">
        <v>347</v>
      </c>
      <c r="F267" s="38" t="s">
        <v>348</v>
      </c>
      <c r="G267" s="84" t="s">
        <v>349</v>
      </c>
      <c r="H267" s="38" t="s">
        <v>348</v>
      </c>
      <c r="I267" s="84">
        <v>134299</v>
      </c>
      <c r="J267" s="38" t="s">
        <v>1304</v>
      </c>
      <c r="K267" s="84">
        <v>134299</v>
      </c>
      <c r="L267" s="84" t="s">
        <v>350</v>
      </c>
      <c r="M267" s="38" t="s">
        <v>351</v>
      </c>
      <c r="N267" s="84">
        <v>226702</v>
      </c>
      <c r="O267" s="84" t="s">
        <v>1305</v>
      </c>
      <c r="P267" s="84">
        <v>298694</v>
      </c>
      <c r="Q267" s="38" t="s">
        <v>1306</v>
      </c>
      <c r="R267" s="38" t="s">
        <v>254</v>
      </c>
      <c r="S267" s="84" t="s">
        <v>1313</v>
      </c>
      <c r="T267" s="84" t="s">
        <v>1313</v>
      </c>
      <c r="U267" s="84" t="s">
        <v>261</v>
      </c>
      <c r="V267" s="84" t="s">
        <v>252</v>
      </c>
      <c r="W267" s="84">
        <v>0</v>
      </c>
      <c r="X267" s="38" t="s">
        <v>1314</v>
      </c>
      <c r="Y267" s="84">
        <v>355374574</v>
      </c>
      <c r="Z267" s="38" t="s">
        <v>1315</v>
      </c>
      <c r="AA267" s="108" t="s">
        <v>1316</v>
      </c>
      <c r="AB267" s="84">
        <v>27000</v>
      </c>
      <c r="AC267" s="108" t="s">
        <v>357</v>
      </c>
      <c r="AD267" s="84">
        <v>18</v>
      </c>
      <c r="AE267" s="84" t="s">
        <v>282</v>
      </c>
      <c r="AF267" s="84" t="s">
        <v>293</v>
      </c>
      <c r="AG267" s="108" t="s">
        <v>1317</v>
      </c>
      <c r="AH267" s="84" t="s">
        <v>292</v>
      </c>
      <c r="AI267" s="108" t="s">
        <v>925</v>
      </c>
      <c r="AJ267" s="84">
        <v>1810</v>
      </c>
      <c r="AK267" s="84">
        <v>1810</v>
      </c>
      <c r="AL267" s="108" t="s">
        <v>299</v>
      </c>
      <c r="AM267" s="84">
        <v>21313.49</v>
      </c>
      <c r="AN267" s="112">
        <v>5836.51</v>
      </c>
      <c r="AO267" s="112">
        <v>27150</v>
      </c>
      <c r="AP267" s="112">
        <v>5686.51</v>
      </c>
      <c r="AQ267" s="112">
        <v>257.49</v>
      </c>
      <c r="AR267" s="112">
        <v>5944</v>
      </c>
      <c r="AS267" s="112">
        <v>0</v>
      </c>
      <c r="AT267" s="112">
        <v>0</v>
      </c>
      <c r="AU267" s="112">
        <v>0</v>
      </c>
      <c r="AV267" s="84">
        <v>15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1313</v>
      </c>
      <c r="BG267" s="84"/>
      <c r="BH267" s="114" t="s">
        <v>313</v>
      </c>
      <c r="BI267" s="38" t="s">
        <v>110</v>
      </c>
      <c r="BJ267" s="85">
        <v>45862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815</v>
      </c>
    </row>
    <row r="268" spans="1:70" s="113" customFormat="1" ht="15" customHeight="1" x14ac:dyDescent="0.3">
      <c r="A268" s="84">
        <f t="shared" si="4"/>
        <v>264</v>
      </c>
      <c r="B268" s="38" t="s">
        <v>248</v>
      </c>
      <c r="C268" s="38" t="s">
        <v>249</v>
      </c>
      <c r="D268" s="38" t="s">
        <v>346</v>
      </c>
      <c r="E268" s="38" t="s">
        <v>347</v>
      </c>
      <c r="F268" s="38" t="s">
        <v>348</v>
      </c>
      <c r="G268" s="84" t="s">
        <v>349</v>
      </c>
      <c r="H268" s="38" t="s">
        <v>348</v>
      </c>
      <c r="I268" s="84">
        <v>134299</v>
      </c>
      <c r="J268" s="38" t="s">
        <v>1304</v>
      </c>
      <c r="K268" s="84">
        <v>134299</v>
      </c>
      <c r="L268" s="84" t="s">
        <v>350</v>
      </c>
      <c r="M268" s="38" t="s">
        <v>351</v>
      </c>
      <c r="N268" s="84">
        <v>226702</v>
      </c>
      <c r="O268" s="84" t="s">
        <v>1305</v>
      </c>
      <c r="P268" s="84">
        <v>298694</v>
      </c>
      <c r="Q268" s="38" t="s">
        <v>1306</v>
      </c>
      <c r="R268" s="38" t="s">
        <v>258</v>
      </c>
      <c r="S268" s="84" t="s">
        <v>1318</v>
      </c>
      <c r="T268" s="84" t="s">
        <v>1318</v>
      </c>
      <c r="U268" s="84" t="s">
        <v>257</v>
      </c>
      <c r="V268" s="84" t="s">
        <v>252</v>
      </c>
      <c r="W268" s="84">
        <v>0</v>
      </c>
      <c r="X268" s="38" t="s">
        <v>255</v>
      </c>
      <c r="Y268" s="84">
        <v>18965988</v>
      </c>
      <c r="Z268" s="38" t="s">
        <v>1319</v>
      </c>
      <c r="AA268" s="108" t="s">
        <v>1320</v>
      </c>
      <c r="AB268" s="84">
        <v>62232</v>
      </c>
      <c r="AC268" s="108" t="s">
        <v>357</v>
      </c>
      <c r="AD268" s="84">
        <v>24</v>
      </c>
      <c r="AE268" s="84" t="s">
        <v>268</v>
      </c>
      <c r="AF268" s="84" t="s">
        <v>284</v>
      </c>
      <c r="AG268" s="108" t="s">
        <v>1321</v>
      </c>
      <c r="AH268" s="84" t="s">
        <v>285</v>
      </c>
      <c r="AI268" s="108" t="s">
        <v>1320</v>
      </c>
      <c r="AJ268" s="84">
        <v>3300</v>
      </c>
      <c r="AK268" s="84">
        <v>3300</v>
      </c>
      <c r="AL268" s="108" t="s">
        <v>283</v>
      </c>
      <c r="AM268" s="84">
        <v>57614.29</v>
      </c>
      <c r="AN268" s="112">
        <v>1623.11</v>
      </c>
      <c r="AO268" s="112">
        <v>59237.4</v>
      </c>
      <c r="AP268" s="112">
        <v>5545.71</v>
      </c>
      <c r="AQ268" s="112">
        <v>56.89</v>
      </c>
      <c r="AR268" s="112">
        <v>5602.6</v>
      </c>
      <c r="AS268" s="112">
        <v>4617.71</v>
      </c>
      <c r="AT268" s="112">
        <v>56.89</v>
      </c>
      <c r="AU268" s="112">
        <v>4674.6000000000004</v>
      </c>
      <c r="AV268" s="84">
        <v>47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1318</v>
      </c>
      <c r="BG268" s="84"/>
      <c r="BH268" s="114" t="s">
        <v>313</v>
      </c>
      <c r="BI268" s="38" t="s">
        <v>110</v>
      </c>
      <c r="BJ268" s="85">
        <v>45862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815</v>
      </c>
    </row>
    <row r="269" spans="1:70" s="113" customFormat="1" ht="15" customHeight="1" x14ac:dyDescent="0.3">
      <c r="A269" s="84">
        <f t="shared" si="4"/>
        <v>265</v>
      </c>
      <c r="B269" s="38" t="s">
        <v>248</v>
      </c>
      <c r="C269" s="38" t="s">
        <v>249</v>
      </c>
      <c r="D269" s="38" t="s">
        <v>346</v>
      </c>
      <c r="E269" s="38" t="s">
        <v>347</v>
      </c>
      <c r="F269" s="38" t="s">
        <v>348</v>
      </c>
      <c r="G269" s="84" t="s">
        <v>349</v>
      </c>
      <c r="H269" s="38" t="s">
        <v>348</v>
      </c>
      <c r="I269" s="84">
        <v>134299</v>
      </c>
      <c r="J269" s="38" t="s">
        <v>1304</v>
      </c>
      <c r="K269" s="84">
        <v>134299</v>
      </c>
      <c r="L269" s="84" t="s">
        <v>350</v>
      </c>
      <c r="M269" s="38" t="s">
        <v>351</v>
      </c>
      <c r="N269" s="84">
        <v>226702</v>
      </c>
      <c r="O269" s="84" t="s">
        <v>1305</v>
      </c>
      <c r="P269" s="84">
        <v>298694</v>
      </c>
      <c r="Q269" s="38" t="s">
        <v>1306</v>
      </c>
      <c r="R269" s="38" t="s">
        <v>258</v>
      </c>
      <c r="S269" s="84" t="s">
        <v>1322</v>
      </c>
      <c r="T269" s="84" t="s">
        <v>1322</v>
      </c>
      <c r="U269" s="84" t="s">
        <v>257</v>
      </c>
      <c r="V269" s="84" t="s">
        <v>252</v>
      </c>
      <c r="W269" s="84">
        <v>0</v>
      </c>
      <c r="X269" s="38" t="s">
        <v>253</v>
      </c>
      <c r="Y269" s="84">
        <v>18693855</v>
      </c>
      <c r="Z269" s="38" t="s">
        <v>1323</v>
      </c>
      <c r="AA269" s="108" t="s">
        <v>1324</v>
      </c>
      <c r="AB269" s="84">
        <v>62232</v>
      </c>
      <c r="AC269" s="108" t="s">
        <v>357</v>
      </c>
      <c r="AD269" s="84">
        <v>24</v>
      </c>
      <c r="AE269" s="84" t="s">
        <v>268</v>
      </c>
      <c r="AF269" s="84" t="s">
        <v>294</v>
      </c>
      <c r="AG269" s="108" t="s">
        <v>1325</v>
      </c>
      <c r="AH269" s="84" t="s">
        <v>270</v>
      </c>
      <c r="AI269" s="108" t="s">
        <v>1324</v>
      </c>
      <c r="AJ269" s="84">
        <v>3290</v>
      </c>
      <c r="AK269" s="84">
        <v>3290</v>
      </c>
      <c r="AL269" s="108" t="s">
        <v>283</v>
      </c>
      <c r="AM269" s="84">
        <v>62006.22</v>
      </c>
      <c r="AN269" s="112">
        <v>712</v>
      </c>
      <c r="AO269" s="112">
        <v>62718.22</v>
      </c>
      <c r="AP269" s="112">
        <v>1050.78</v>
      </c>
      <c r="AQ269" s="112">
        <v>0</v>
      </c>
      <c r="AR269" s="112">
        <v>1050.78</v>
      </c>
      <c r="AS269" s="112">
        <v>225.78</v>
      </c>
      <c r="AT269" s="112">
        <v>0</v>
      </c>
      <c r="AU269" s="112">
        <v>225.78</v>
      </c>
      <c r="AV269" s="84">
        <v>47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1322</v>
      </c>
      <c r="BG269" s="84"/>
      <c r="BH269" s="114" t="s">
        <v>313</v>
      </c>
      <c r="BI269" s="38" t="s">
        <v>110</v>
      </c>
      <c r="BJ269" s="85">
        <v>45862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815</v>
      </c>
    </row>
    <row r="270" spans="1:70" s="113" customFormat="1" ht="15" customHeight="1" x14ac:dyDescent="0.3">
      <c r="A270" s="84">
        <f t="shared" si="4"/>
        <v>266</v>
      </c>
      <c r="B270" s="38" t="s">
        <v>248</v>
      </c>
      <c r="C270" s="38" t="s">
        <v>249</v>
      </c>
      <c r="D270" s="38" t="s">
        <v>346</v>
      </c>
      <c r="E270" s="38" t="s">
        <v>347</v>
      </c>
      <c r="F270" s="38" t="s">
        <v>348</v>
      </c>
      <c r="G270" s="84" t="s">
        <v>349</v>
      </c>
      <c r="H270" s="38" t="s">
        <v>348</v>
      </c>
      <c r="I270" s="84">
        <v>134299</v>
      </c>
      <c r="J270" s="38" t="s">
        <v>1304</v>
      </c>
      <c r="K270" s="84">
        <v>134299</v>
      </c>
      <c r="L270" s="84" t="s">
        <v>350</v>
      </c>
      <c r="M270" s="38" t="s">
        <v>351</v>
      </c>
      <c r="N270" s="84">
        <v>226702</v>
      </c>
      <c r="O270" s="84" t="s">
        <v>1305</v>
      </c>
      <c r="P270" s="84">
        <v>298694</v>
      </c>
      <c r="Q270" s="38" t="s">
        <v>1306</v>
      </c>
      <c r="R270" s="38" t="s">
        <v>254</v>
      </c>
      <c r="S270" s="84" t="s">
        <v>1326</v>
      </c>
      <c r="T270" s="84" t="s">
        <v>1326</v>
      </c>
      <c r="U270" s="84" t="s">
        <v>261</v>
      </c>
      <c r="V270" s="84" t="s">
        <v>252</v>
      </c>
      <c r="W270" s="84">
        <v>0</v>
      </c>
      <c r="X270" s="38" t="s">
        <v>253</v>
      </c>
      <c r="Y270" s="84">
        <v>355695562</v>
      </c>
      <c r="Z270" s="38" t="s">
        <v>1327</v>
      </c>
      <c r="AA270" s="108" t="s">
        <v>1328</v>
      </c>
      <c r="AB270" s="84">
        <v>80000</v>
      </c>
      <c r="AC270" s="108" t="s">
        <v>357</v>
      </c>
      <c r="AD270" s="84">
        <v>24</v>
      </c>
      <c r="AE270" s="84" t="s">
        <v>361</v>
      </c>
      <c r="AF270" s="84" t="s">
        <v>294</v>
      </c>
      <c r="AG270" s="108" t="s">
        <v>1310</v>
      </c>
      <c r="AH270" s="84" t="s">
        <v>270</v>
      </c>
      <c r="AI270" s="108" t="s">
        <v>324</v>
      </c>
      <c r="AJ270" s="84">
        <v>4270</v>
      </c>
      <c r="AK270" s="84">
        <v>4270</v>
      </c>
      <c r="AL270" s="108" t="s">
        <v>1329</v>
      </c>
      <c r="AM270" s="84">
        <v>31474.560000000001</v>
      </c>
      <c r="AN270" s="112">
        <v>15495.44</v>
      </c>
      <c r="AO270" s="112">
        <v>46970</v>
      </c>
      <c r="AP270" s="112">
        <v>48525.440000000002</v>
      </c>
      <c r="AQ270" s="112">
        <v>7316.56</v>
      </c>
      <c r="AR270" s="112">
        <v>55842</v>
      </c>
      <c r="AS270" s="112">
        <v>17141.62</v>
      </c>
      <c r="AT270" s="112">
        <v>4208.38</v>
      </c>
      <c r="AU270" s="112">
        <v>21350</v>
      </c>
      <c r="AV270" s="84">
        <v>16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1326</v>
      </c>
      <c r="BG270" s="84"/>
      <c r="BH270" s="114" t="s">
        <v>313</v>
      </c>
      <c r="BI270" s="38" t="s">
        <v>110</v>
      </c>
      <c r="BJ270" s="85">
        <v>45862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245</v>
      </c>
      <c r="BP270" s="84">
        <v>21350</v>
      </c>
      <c r="BQ270" s="117" t="s">
        <v>209</v>
      </c>
      <c r="BR270" s="130" t="s">
        <v>1330</v>
      </c>
    </row>
    <row r="271" spans="1:70" s="113" customFormat="1" ht="15" customHeight="1" x14ac:dyDescent="0.3">
      <c r="A271" s="84">
        <f t="shared" si="4"/>
        <v>267</v>
      </c>
      <c r="B271" s="38" t="s">
        <v>248</v>
      </c>
      <c r="C271" s="38" t="s">
        <v>249</v>
      </c>
      <c r="D271" s="38" t="s">
        <v>346</v>
      </c>
      <c r="E271" s="38" t="s">
        <v>347</v>
      </c>
      <c r="F271" s="38" t="s">
        <v>348</v>
      </c>
      <c r="G271" s="84" t="s">
        <v>349</v>
      </c>
      <c r="H271" s="38" t="s">
        <v>348</v>
      </c>
      <c r="I271" s="84">
        <v>120755</v>
      </c>
      <c r="J271" s="38" t="s">
        <v>1331</v>
      </c>
      <c r="K271" s="84">
        <v>120755</v>
      </c>
      <c r="L271" s="84" t="s">
        <v>350</v>
      </c>
      <c r="M271" s="38" t="s">
        <v>351</v>
      </c>
      <c r="N271" s="84">
        <v>212372</v>
      </c>
      <c r="O271" s="84" t="s">
        <v>1332</v>
      </c>
      <c r="P271" s="84">
        <v>280633</v>
      </c>
      <c r="Q271" s="38" t="s">
        <v>1333</v>
      </c>
      <c r="R271" s="38" t="s">
        <v>326</v>
      </c>
      <c r="S271" s="84" t="s">
        <v>1334</v>
      </c>
      <c r="T271" s="84" t="s">
        <v>1334</v>
      </c>
      <c r="U271" s="84" t="s">
        <v>562</v>
      </c>
      <c r="V271" s="84"/>
      <c r="W271" s="84">
        <v>0</v>
      </c>
      <c r="X271" s="38" t="s">
        <v>253</v>
      </c>
      <c r="Y271" s="84">
        <v>33901203</v>
      </c>
      <c r="Z271" s="38" t="s">
        <v>1335</v>
      </c>
      <c r="AA271" s="108" t="s">
        <v>1336</v>
      </c>
      <c r="AB271" s="84">
        <v>72804</v>
      </c>
      <c r="AC271" s="108" t="s">
        <v>1156</v>
      </c>
      <c r="AD271" s="84">
        <v>24</v>
      </c>
      <c r="AE271" s="84" t="s">
        <v>286</v>
      </c>
      <c r="AF271" s="84" t="s">
        <v>321</v>
      </c>
      <c r="AG271" s="108" t="s">
        <v>1337</v>
      </c>
      <c r="AH271" s="84" t="s">
        <v>298</v>
      </c>
      <c r="AI271" s="108" t="s">
        <v>1336</v>
      </c>
      <c r="AJ271" s="84">
        <v>3988</v>
      </c>
      <c r="AK271" s="84">
        <v>3800</v>
      </c>
      <c r="AL271" s="108" t="s">
        <v>283</v>
      </c>
      <c r="AM271" s="84">
        <v>34258.980000000003</v>
      </c>
      <c r="AN271" s="112">
        <v>14464.82</v>
      </c>
      <c r="AO271" s="112">
        <v>48723.8</v>
      </c>
      <c r="AP271" s="112">
        <v>38545.019999999997</v>
      </c>
      <c r="AQ271" s="112">
        <v>4119.18</v>
      </c>
      <c r="AR271" s="112">
        <v>42664.2</v>
      </c>
      <c r="AS271" s="112">
        <v>38545.019999999997</v>
      </c>
      <c r="AT271" s="112">
        <v>4119.18</v>
      </c>
      <c r="AU271" s="112">
        <v>42664.2</v>
      </c>
      <c r="AV271" s="84">
        <v>46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1334</v>
      </c>
      <c r="BG271" s="84"/>
      <c r="BH271" s="114" t="s">
        <v>313</v>
      </c>
      <c r="BI271" s="38" t="s">
        <v>110</v>
      </c>
      <c r="BJ271" s="85">
        <v>45862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815</v>
      </c>
    </row>
    <row r="272" spans="1:70" s="113" customFormat="1" ht="15" customHeight="1" x14ac:dyDescent="0.3">
      <c r="A272" s="84">
        <f t="shared" si="4"/>
        <v>268</v>
      </c>
      <c r="B272" s="38" t="s">
        <v>248</v>
      </c>
      <c r="C272" s="38" t="s">
        <v>249</v>
      </c>
      <c r="D272" s="38" t="s">
        <v>346</v>
      </c>
      <c r="E272" s="38" t="s">
        <v>347</v>
      </c>
      <c r="F272" s="38" t="s">
        <v>348</v>
      </c>
      <c r="G272" s="84" t="s">
        <v>349</v>
      </c>
      <c r="H272" s="38" t="s">
        <v>348</v>
      </c>
      <c r="I272" s="84">
        <v>120755</v>
      </c>
      <c r="J272" s="38" t="s">
        <v>1331</v>
      </c>
      <c r="K272" s="84">
        <v>120755</v>
      </c>
      <c r="L272" s="84" t="s">
        <v>350</v>
      </c>
      <c r="M272" s="38" t="s">
        <v>351</v>
      </c>
      <c r="N272" s="84">
        <v>212372</v>
      </c>
      <c r="O272" s="84" t="s">
        <v>1332</v>
      </c>
      <c r="P272" s="84">
        <v>280633</v>
      </c>
      <c r="Q272" s="38" t="s">
        <v>1333</v>
      </c>
      <c r="R272" s="38" t="s">
        <v>254</v>
      </c>
      <c r="S272" s="84" t="s">
        <v>1338</v>
      </c>
      <c r="T272" s="84" t="s">
        <v>1338</v>
      </c>
      <c r="U272" s="84" t="s">
        <v>261</v>
      </c>
      <c r="V272" s="84" t="s">
        <v>252</v>
      </c>
      <c r="W272" s="84">
        <v>541</v>
      </c>
      <c r="X272" s="38" t="s">
        <v>1339</v>
      </c>
      <c r="Y272" s="84">
        <v>351774376</v>
      </c>
      <c r="Z272" s="38" t="s">
        <v>1340</v>
      </c>
      <c r="AA272" s="108" t="s">
        <v>1341</v>
      </c>
      <c r="AB272" s="84">
        <v>80000</v>
      </c>
      <c r="AC272" s="108" t="s">
        <v>1156</v>
      </c>
      <c r="AD272" s="84">
        <v>24</v>
      </c>
      <c r="AE272" s="84" t="s">
        <v>361</v>
      </c>
      <c r="AF272" s="84" t="s">
        <v>321</v>
      </c>
      <c r="AG272" s="108" t="s">
        <v>569</v>
      </c>
      <c r="AH272" s="84" t="s">
        <v>298</v>
      </c>
      <c r="AI272" s="108" t="s">
        <v>1342</v>
      </c>
      <c r="AJ272" s="84">
        <v>4270</v>
      </c>
      <c r="AK272" s="84">
        <v>4270</v>
      </c>
      <c r="AL272" s="108" t="s">
        <v>1343</v>
      </c>
      <c r="AM272" s="84">
        <v>73892.61</v>
      </c>
      <c r="AN272" s="112">
        <v>24317.39</v>
      </c>
      <c r="AO272" s="112">
        <v>98210</v>
      </c>
      <c r="AP272" s="112">
        <v>6107.39</v>
      </c>
      <c r="AQ272" s="112">
        <v>125.61</v>
      </c>
      <c r="AR272" s="112">
        <v>6233</v>
      </c>
      <c r="AS272" s="112">
        <v>6107.39</v>
      </c>
      <c r="AT272" s="112">
        <v>125.61</v>
      </c>
      <c r="AU272" s="112">
        <v>6233</v>
      </c>
      <c r="AV272" s="84">
        <v>25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1338</v>
      </c>
      <c r="BG272" s="84"/>
      <c r="BH272" s="114" t="s">
        <v>313</v>
      </c>
      <c r="BI272" s="38" t="s">
        <v>110</v>
      </c>
      <c r="BJ272" s="85">
        <v>45862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815</v>
      </c>
    </row>
    <row r="273" spans="1:70" s="113" customFormat="1" ht="15" customHeight="1" x14ac:dyDescent="0.3">
      <c r="A273" s="84">
        <f t="shared" si="4"/>
        <v>269</v>
      </c>
      <c r="B273" s="38" t="s">
        <v>248</v>
      </c>
      <c r="C273" s="38" t="s">
        <v>249</v>
      </c>
      <c r="D273" s="38" t="s">
        <v>346</v>
      </c>
      <c r="E273" s="38" t="s">
        <v>347</v>
      </c>
      <c r="F273" s="38" t="s">
        <v>348</v>
      </c>
      <c r="G273" s="84" t="s">
        <v>349</v>
      </c>
      <c r="H273" s="38" t="s">
        <v>348</v>
      </c>
      <c r="I273" s="84">
        <v>120755</v>
      </c>
      <c r="J273" s="38" t="s">
        <v>1331</v>
      </c>
      <c r="K273" s="84">
        <v>120755</v>
      </c>
      <c r="L273" s="84" t="s">
        <v>350</v>
      </c>
      <c r="M273" s="38" t="s">
        <v>351</v>
      </c>
      <c r="N273" s="84">
        <v>212372</v>
      </c>
      <c r="O273" s="84" t="s">
        <v>1332</v>
      </c>
      <c r="P273" s="84">
        <v>280633</v>
      </c>
      <c r="Q273" s="38" t="s">
        <v>1333</v>
      </c>
      <c r="R273" s="38" t="s">
        <v>263</v>
      </c>
      <c r="S273" s="84" t="s">
        <v>1338</v>
      </c>
      <c r="T273" s="84" t="s">
        <v>1338</v>
      </c>
      <c r="U273" s="84" t="s">
        <v>261</v>
      </c>
      <c r="V273" s="84" t="s">
        <v>252</v>
      </c>
      <c r="W273" s="84">
        <v>0</v>
      </c>
      <c r="X273" s="38" t="s">
        <v>1339</v>
      </c>
      <c r="Y273" s="84">
        <v>355576120</v>
      </c>
      <c r="Z273" s="38" t="s">
        <v>1340</v>
      </c>
      <c r="AA273" s="108" t="s">
        <v>1344</v>
      </c>
      <c r="AB273" s="84">
        <v>30000</v>
      </c>
      <c r="AC273" s="108" t="s">
        <v>1156</v>
      </c>
      <c r="AD273" s="84">
        <v>18</v>
      </c>
      <c r="AE273" s="84" t="s">
        <v>273</v>
      </c>
      <c r="AF273" s="84" t="s">
        <v>321</v>
      </c>
      <c r="AG273" s="108" t="s">
        <v>569</v>
      </c>
      <c r="AH273" s="84" t="s">
        <v>298</v>
      </c>
      <c r="AI273" s="108" t="s">
        <v>1345</v>
      </c>
      <c r="AJ273" s="84">
        <v>2020</v>
      </c>
      <c r="AK273" s="84">
        <v>2020</v>
      </c>
      <c r="AL273" s="108" t="s">
        <v>1346</v>
      </c>
      <c r="AM273" s="84">
        <v>25860.959999999999</v>
      </c>
      <c r="AN273" s="112">
        <v>6459.04</v>
      </c>
      <c r="AO273" s="112">
        <v>32320</v>
      </c>
      <c r="AP273" s="112">
        <v>4139.04</v>
      </c>
      <c r="AQ273" s="112">
        <v>121.96</v>
      </c>
      <c r="AR273" s="112">
        <v>4261</v>
      </c>
      <c r="AS273" s="112">
        <v>0</v>
      </c>
      <c r="AT273" s="112">
        <v>0</v>
      </c>
      <c r="AU273" s="112">
        <v>0</v>
      </c>
      <c r="AV273" s="84">
        <v>16</v>
      </c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1338</v>
      </c>
      <c r="BG273" s="84"/>
      <c r="BH273" s="114" t="s">
        <v>313</v>
      </c>
      <c r="BI273" s="38" t="s">
        <v>110</v>
      </c>
      <c r="BJ273" s="85">
        <v>45862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815</v>
      </c>
    </row>
    <row r="274" spans="1:70" s="113" customFormat="1" ht="15" customHeight="1" x14ac:dyDescent="0.3">
      <c r="A274" s="84">
        <f t="shared" si="4"/>
        <v>270</v>
      </c>
      <c r="B274" s="38" t="s">
        <v>248</v>
      </c>
      <c r="C274" s="38" t="s">
        <v>249</v>
      </c>
      <c r="D274" s="38" t="s">
        <v>346</v>
      </c>
      <c r="E274" s="38" t="s">
        <v>347</v>
      </c>
      <c r="F274" s="38" t="s">
        <v>348</v>
      </c>
      <c r="G274" s="84" t="s">
        <v>349</v>
      </c>
      <c r="H274" s="38" t="s">
        <v>348</v>
      </c>
      <c r="I274" s="84">
        <v>120755</v>
      </c>
      <c r="J274" s="38" t="s">
        <v>1331</v>
      </c>
      <c r="K274" s="84">
        <v>120755</v>
      </c>
      <c r="L274" s="84" t="s">
        <v>350</v>
      </c>
      <c r="M274" s="38" t="s">
        <v>351</v>
      </c>
      <c r="N274" s="84">
        <v>212372</v>
      </c>
      <c r="O274" s="84" t="s">
        <v>1332</v>
      </c>
      <c r="P274" s="84">
        <v>280633</v>
      </c>
      <c r="Q274" s="38" t="s">
        <v>1333</v>
      </c>
      <c r="R274" s="38" t="s">
        <v>254</v>
      </c>
      <c r="S274" s="84" t="s">
        <v>1347</v>
      </c>
      <c r="T274" s="84" t="s">
        <v>1347</v>
      </c>
      <c r="U274" s="84" t="s">
        <v>261</v>
      </c>
      <c r="V274" s="84" t="s">
        <v>252</v>
      </c>
      <c r="W274" s="84">
        <v>541</v>
      </c>
      <c r="X274" s="38" t="s">
        <v>1339</v>
      </c>
      <c r="Y274" s="84">
        <v>352655093</v>
      </c>
      <c r="Z274" s="38" t="s">
        <v>1348</v>
      </c>
      <c r="AA274" s="108" t="s">
        <v>1349</v>
      </c>
      <c r="AB274" s="84">
        <v>80000</v>
      </c>
      <c r="AC274" s="108" t="s">
        <v>1156</v>
      </c>
      <c r="AD274" s="84">
        <v>24</v>
      </c>
      <c r="AE274" s="84" t="s">
        <v>361</v>
      </c>
      <c r="AF274" s="84" t="s">
        <v>321</v>
      </c>
      <c r="AG274" s="108" t="s">
        <v>1337</v>
      </c>
      <c r="AH274" s="84" t="s">
        <v>298</v>
      </c>
      <c r="AI274" s="108" t="s">
        <v>1350</v>
      </c>
      <c r="AJ274" s="84">
        <v>4270</v>
      </c>
      <c r="AK274" s="84">
        <v>4270</v>
      </c>
      <c r="AL274" s="108" t="s">
        <v>1351</v>
      </c>
      <c r="AM274" s="84">
        <v>55331.4</v>
      </c>
      <c r="AN274" s="112">
        <v>21528.6</v>
      </c>
      <c r="AO274" s="112">
        <v>76860</v>
      </c>
      <c r="AP274" s="112">
        <v>24668.6</v>
      </c>
      <c r="AQ274" s="112">
        <v>1914.4</v>
      </c>
      <c r="AR274" s="112">
        <v>26583</v>
      </c>
      <c r="AS274" s="112">
        <v>15441.72</v>
      </c>
      <c r="AT274" s="112">
        <v>1638.28</v>
      </c>
      <c r="AU274" s="112">
        <v>17080</v>
      </c>
      <c r="AV274" s="84">
        <v>22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1347</v>
      </c>
      <c r="BG274" s="84"/>
      <c r="BH274" s="114" t="s">
        <v>313</v>
      </c>
      <c r="BI274" s="38" t="s">
        <v>110</v>
      </c>
      <c r="BJ274" s="85">
        <v>45862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245</v>
      </c>
      <c r="BP274" s="84">
        <v>12810</v>
      </c>
      <c r="BQ274" s="117" t="s">
        <v>202</v>
      </c>
      <c r="BR274" s="118" t="s">
        <v>1352</v>
      </c>
    </row>
    <row r="275" spans="1:70" s="113" customFormat="1" ht="15" customHeight="1" x14ac:dyDescent="0.3">
      <c r="A275" s="84">
        <f t="shared" si="4"/>
        <v>271</v>
      </c>
      <c r="B275" s="38" t="s">
        <v>248</v>
      </c>
      <c r="C275" s="38" t="s">
        <v>249</v>
      </c>
      <c r="D275" s="38" t="s">
        <v>346</v>
      </c>
      <c r="E275" s="38" t="s">
        <v>347</v>
      </c>
      <c r="F275" s="38" t="s">
        <v>348</v>
      </c>
      <c r="G275" s="84" t="s">
        <v>349</v>
      </c>
      <c r="H275" s="38" t="s">
        <v>348</v>
      </c>
      <c r="I275" s="84">
        <v>120164</v>
      </c>
      <c r="J275" s="38" t="s">
        <v>1353</v>
      </c>
      <c r="K275" s="84">
        <v>120164</v>
      </c>
      <c r="L275" s="84" t="s">
        <v>350</v>
      </c>
      <c r="M275" s="38" t="s">
        <v>351</v>
      </c>
      <c r="N275" s="84">
        <v>202816</v>
      </c>
      <c r="O275" s="84" t="s">
        <v>1354</v>
      </c>
      <c r="P275" s="84">
        <v>585012</v>
      </c>
      <c r="Q275" s="38" t="s">
        <v>1355</v>
      </c>
      <c r="R275" s="38" t="s">
        <v>254</v>
      </c>
      <c r="S275" s="84" t="s">
        <v>1356</v>
      </c>
      <c r="T275" s="84" t="s">
        <v>1356</v>
      </c>
      <c r="U275" s="84" t="s">
        <v>251</v>
      </c>
      <c r="V275" s="84" t="s">
        <v>252</v>
      </c>
      <c r="W275" s="84">
        <v>541</v>
      </c>
      <c r="X275" s="38" t="s">
        <v>1339</v>
      </c>
      <c r="Y275" s="84">
        <v>352557916</v>
      </c>
      <c r="Z275" s="38" t="s">
        <v>1357</v>
      </c>
      <c r="AA275" s="108" t="s">
        <v>1358</v>
      </c>
      <c r="AB275" s="84">
        <v>80000</v>
      </c>
      <c r="AC275" s="108" t="s">
        <v>360</v>
      </c>
      <c r="AD275" s="84">
        <v>24</v>
      </c>
      <c r="AE275" s="84" t="s">
        <v>363</v>
      </c>
      <c r="AF275" s="84" t="s">
        <v>304</v>
      </c>
      <c r="AG275" s="108" t="s">
        <v>1359</v>
      </c>
      <c r="AH275" s="84" t="s">
        <v>270</v>
      </c>
      <c r="AI275" s="108" t="s">
        <v>1360</v>
      </c>
      <c r="AJ275" s="84">
        <v>4270</v>
      </c>
      <c r="AK275" s="84">
        <v>4270</v>
      </c>
      <c r="AL275" s="108" t="s">
        <v>1361</v>
      </c>
      <c r="AM275" s="84">
        <v>40454.65</v>
      </c>
      <c r="AN275" s="112">
        <v>19325.349999999999</v>
      </c>
      <c r="AO275" s="112">
        <v>59780</v>
      </c>
      <c r="AP275" s="112">
        <v>39545.35</v>
      </c>
      <c r="AQ275" s="112">
        <v>4753.25</v>
      </c>
      <c r="AR275" s="112">
        <v>44298.6</v>
      </c>
      <c r="AS275" s="112">
        <v>29751.95</v>
      </c>
      <c r="AT275" s="112">
        <v>4408.05</v>
      </c>
      <c r="AU275" s="112">
        <v>34160</v>
      </c>
      <c r="AV275" s="84">
        <v>22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1356</v>
      </c>
      <c r="BG275" s="84"/>
      <c r="BH275" s="114" t="s">
        <v>313</v>
      </c>
      <c r="BI275" s="38" t="s">
        <v>110</v>
      </c>
      <c r="BJ275" s="85">
        <v>45862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815</v>
      </c>
    </row>
    <row r="276" spans="1:70" s="113" customFormat="1" ht="15" customHeight="1" x14ac:dyDescent="0.3">
      <c r="A276" s="84">
        <f t="shared" si="4"/>
        <v>272</v>
      </c>
      <c r="B276" s="38" t="s">
        <v>248</v>
      </c>
      <c r="C276" s="38" t="s">
        <v>249</v>
      </c>
      <c r="D276" s="38" t="s">
        <v>346</v>
      </c>
      <c r="E276" s="38" t="s">
        <v>347</v>
      </c>
      <c r="F276" s="38" t="s">
        <v>348</v>
      </c>
      <c r="G276" s="84" t="s">
        <v>349</v>
      </c>
      <c r="H276" s="38" t="s">
        <v>348</v>
      </c>
      <c r="I276" s="84">
        <v>120164</v>
      </c>
      <c r="J276" s="38" t="s">
        <v>1353</v>
      </c>
      <c r="K276" s="84">
        <v>120164</v>
      </c>
      <c r="L276" s="84" t="s">
        <v>350</v>
      </c>
      <c r="M276" s="38" t="s">
        <v>351</v>
      </c>
      <c r="N276" s="84">
        <v>202816</v>
      </c>
      <c r="O276" s="84" t="s">
        <v>1354</v>
      </c>
      <c r="P276" s="84">
        <v>324494</v>
      </c>
      <c r="Q276" s="38" t="s">
        <v>1362</v>
      </c>
      <c r="R276" s="38" t="s">
        <v>250</v>
      </c>
      <c r="S276" s="84" t="s">
        <v>1363</v>
      </c>
      <c r="T276" s="84" t="s">
        <v>1363</v>
      </c>
      <c r="U276" s="84" t="s">
        <v>257</v>
      </c>
      <c r="V276" s="84" t="s">
        <v>252</v>
      </c>
      <c r="W276" s="84">
        <v>0</v>
      </c>
      <c r="X276" s="38" t="s">
        <v>253</v>
      </c>
      <c r="Y276" s="84">
        <v>13130574</v>
      </c>
      <c r="Z276" s="38" t="s">
        <v>1364</v>
      </c>
      <c r="AA276" s="108" t="s">
        <v>1365</v>
      </c>
      <c r="AB276" s="84">
        <v>45575</v>
      </c>
      <c r="AC276" s="108" t="s">
        <v>360</v>
      </c>
      <c r="AD276" s="84">
        <v>55</v>
      </c>
      <c r="AE276" s="84" t="s">
        <v>288</v>
      </c>
      <c r="AF276" s="84" t="s">
        <v>304</v>
      </c>
      <c r="AG276" s="108" t="s">
        <v>1366</v>
      </c>
      <c r="AH276" s="84" t="s">
        <v>270</v>
      </c>
      <c r="AI276" s="108" t="s">
        <v>1365</v>
      </c>
      <c r="AJ276" s="84">
        <v>0</v>
      </c>
      <c r="AK276" s="84">
        <v>0</v>
      </c>
      <c r="AL276" s="108" t="s">
        <v>283</v>
      </c>
      <c r="AM276" s="84">
        <v>42296.5</v>
      </c>
      <c r="AN276" s="112">
        <v>62.62</v>
      </c>
      <c r="AO276" s="112">
        <v>42359.12</v>
      </c>
      <c r="AP276" s="112">
        <v>3326.5</v>
      </c>
      <c r="AQ276" s="112">
        <v>0</v>
      </c>
      <c r="AR276" s="112">
        <v>3326.5</v>
      </c>
      <c r="AS276" s="112">
        <v>3326.68</v>
      </c>
      <c r="AT276" s="112">
        <v>0</v>
      </c>
      <c r="AU276" s="112">
        <v>3326.68</v>
      </c>
      <c r="AV276" s="84">
        <v>89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1363</v>
      </c>
      <c r="BG276" s="84"/>
      <c r="BH276" s="114" t="s">
        <v>313</v>
      </c>
      <c r="BI276" s="38" t="s">
        <v>110</v>
      </c>
      <c r="BJ276" s="85">
        <v>45862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815</v>
      </c>
    </row>
    <row r="277" spans="1:70" s="113" customFormat="1" ht="15" customHeight="1" x14ac:dyDescent="0.3">
      <c r="A277" s="84">
        <f t="shared" si="4"/>
        <v>273</v>
      </c>
      <c r="B277" s="38" t="s">
        <v>248</v>
      </c>
      <c r="C277" s="38" t="s">
        <v>249</v>
      </c>
      <c r="D277" s="38" t="s">
        <v>346</v>
      </c>
      <c r="E277" s="38" t="s">
        <v>347</v>
      </c>
      <c r="F277" s="38" t="s">
        <v>348</v>
      </c>
      <c r="G277" s="84" t="s">
        <v>349</v>
      </c>
      <c r="H277" s="38" t="s">
        <v>348</v>
      </c>
      <c r="I277" s="84">
        <v>120164</v>
      </c>
      <c r="J277" s="38" t="s">
        <v>1353</v>
      </c>
      <c r="K277" s="84">
        <v>120164</v>
      </c>
      <c r="L277" s="84" t="s">
        <v>350</v>
      </c>
      <c r="M277" s="38" t="s">
        <v>351</v>
      </c>
      <c r="N277" s="84">
        <v>202816</v>
      </c>
      <c r="O277" s="84" t="s">
        <v>1354</v>
      </c>
      <c r="P277" s="84">
        <v>324494</v>
      </c>
      <c r="Q277" s="38" t="s">
        <v>1362</v>
      </c>
      <c r="R277" s="38" t="s">
        <v>254</v>
      </c>
      <c r="S277" s="84" t="s">
        <v>1367</v>
      </c>
      <c r="T277" s="84" t="s">
        <v>1367</v>
      </c>
      <c r="U277" s="84" t="s">
        <v>261</v>
      </c>
      <c r="V277" s="84" t="s">
        <v>252</v>
      </c>
      <c r="W277" s="84">
        <v>541</v>
      </c>
      <c r="X277" s="38" t="s">
        <v>1368</v>
      </c>
      <c r="Y277" s="84">
        <v>352077596</v>
      </c>
      <c r="Z277" s="38" t="s">
        <v>1369</v>
      </c>
      <c r="AA277" s="108" t="s">
        <v>1370</v>
      </c>
      <c r="AB277" s="84">
        <v>42000</v>
      </c>
      <c r="AC277" s="108" t="s">
        <v>360</v>
      </c>
      <c r="AD277" s="84">
        <v>24</v>
      </c>
      <c r="AE277" s="84" t="s">
        <v>286</v>
      </c>
      <c r="AF277" s="84" t="s">
        <v>291</v>
      </c>
      <c r="AG277" s="108" t="s">
        <v>1371</v>
      </c>
      <c r="AH277" s="84" t="s">
        <v>292</v>
      </c>
      <c r="AI277" s="108" t="s">
        <v>1372</v>
      </c>
      <c r="AJ277" s="84">
        <v>2240</v>
      </c>
      <c r="AK277" s="84">
        <v>2240</v>
      </c>
      <c r="AL277" s="108" t="s">
        <v>931</v>
      </c>
      <c r="AM277" s="84">
        <v>38497.339999999997</v>
      </c>
      <c r="AN277" s="112">
        <v>13022.66</v>
      </c>
      <c r="AO277" s="112">
        <v>51520</v>
      </c>
      <c r="AP277" s="112">
        <v>3502.66</v>
      </c>
      <c r="AQ277" s="112">
        <v>75.34</v>
      </c>
      <c r="AR277" s="112">
        <v>3578</v>
      </c>
      <c r="AS277" s="112">
        <v>0</v>
      </c>
      <c r="AT277" s="112">
        <v>0</v>
      </c>
      <c r="AU277" s="112">
        <v>0</v>
      </c>
      <c r="AV277" s="84">
        <v>23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1367</v>
      </c>
      <c r="BG277" s="84"/>
      <c r="BH277" s="114" t="s">
        <v>313</v>
      </c>
      <c r="BI277" s="38" t="s">
        <v>110</v>
      </c>
      <c r="BJ277" s="85">
        <v>45862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815</v>
      </c>
    </row>
    <row r="278" spans="1:70" s="113" customFormat="1" ht="15" customHeight="1" x14ac:dyDescent="0.3">
      <c r="A278" s="84">
        <f t="shared" si="4"/>
        <v>274</v>
      </c>
      <c r="B278" s="38" t="s">
        <v>248</v>
      </c>
      <c r="C278" s="38" t="s">
        <v>249</v>
      </c>
      <c r="D278" s="38" t="s">
        <v>346</v>
      </c>
      <c r="E278" s="38" t="s">
        <v>347</v>
      </c>
      <c r="F278" s="38" t="s">
        <v>348</v>
      </c>
      <c r="G278" s="84" t="s">
        <v>349</v>
      </c>
      <c r="H278" s="38" t="s">
        <v>348</v>
      </c>
      <c r="I278" s="84">
        <v>120164</v>
      </c>
      <c r="J278" s="38" t="s">
        <v>1353</v>
      </c>
      <c r="K278" s="84">
        <v>120164</v>
      </c>
      <c r="L278" s="84" t="s">
        <v>350</v>
      </c>
      <c r="M278" s="38" t="s">
        <v>351</v>
      </c>
      <c r="N278" s="84">
        <v>202816</v>
      </c>
      <c r="O278" s="84" t="s">
        <v>1354</v>
      </c>
      <c r="P278" s="84">
        <v>585012</v>
      </c>
      <c r="Q278" s="38" t="s">
        <v>1355</v>
      </c>
      <c r="R278" s="38" t="s">
        <v>254</v>
      </c>
      <c r="S278" s="84" t="s">
        <v>1373</v>
      </c>
      <c r="T278" s="84" t="s">
        <v>1373</v>
      </c>
      <c r="U278" s="84" t="s">
        <v>261</v>
      </c>
      <c r="V278" s="84" t="s">
        <v>252</v>
      </c>
      <c r="W278" s="84">
        <v>0</v>
      </c>
      <c r="X278" s="38" t="s">
        <v>253</v>
      </c>
      <c r="Y278" s="84">
        <v>358413641</v>
      </c>
      <c r="Z278" s="38" t="s">
        <v>1374</v>
      </c>
      <c r="AA278" s="108" t="s">
        <v>1375</v>
      </c>
      <c r="AB278" s="84">
        <v>80000</v>
      </c>
      <c r="AC278" s="108" t="s">
        <v>360</v>
      </c>
      <c r="AD278" s="84">
        <v>24</v>
      </c>
      <c r="AE278" s="84" t="s">
        <v>1376</v>
      </c>
      <c r="AF278" s="84" t="s">
        <v>321</v>
      </c>
      <c r="AG278" s="108" t="s">
        <v>1377</v>
      </c>
      <c r="AH278" s="84" t="s">
        <v>298</v>
      </c>
      <c r="AI278" s="108" t="s">
        <v>1058</v>
      </c>
      <c r="AJ278" s="84">
        <v>4060</v>
      </c>
      <c r="AK278" s="84">
        <v>4060</v>
      </c>
      <c r="AL278" s="108" t="s">
        <v>1292</v>
      </c>
      <c r="AM278" s="84">
        <v>23840.66</v>
      </c>
      <c r="AN278" s="112">
        <v>8639.34</v>
      </c>
      <c r="AO278" s="112">
        <v>32480</v>
      </c>
      <c r="AP278" s="112">
        <v>56159.34</v>
      </c>
      <c r="AQ278" s="112">
        <v>8247.66</v>
      </c>
      <c r="AR278" s="112">
        <v>64407</v>
      </c>
      <c r="AS278" s="112">
        <v>0</v>
      </c>
      <c r="AT278" s="112">
        <v>0</v>
      </c>
      <c r="AU278" s="112">
        <v>0</v>
      </c>
      <c r="AV278" s="84">
        <v>8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1373</v>
      </c>
      <c r="BG278" s="84"/>
      <c r="BH278" s="114" t="s">
        <v>313</v>
      </c>
      <c r="BI278" s="38" t="s">
        <v>110</v>
      </c>
      <c r="BJ278" s="85">
        <v>45862</v>
      </c>
      <c r="BK278" s="84"/>
      <c r="BL278" s="38" t="s">
        <v>115</v>
      </c>
      <c r="BM278" s="115"/>
      <c r="BN278" s="116"/>
      <c r="BO278" s="84" t="s">
        <v>247</v>
      </c>
      <c r="BP278" s="84"/>
      <c r="BQ278" s="117"/>
      <c r="BR278" s="118" t="s">
        <v>815</v>
      </c>
    </row>
    <row r="279" spans="1:70" s="113" customFormat="1" ht="15" customHeight="1" x14ac:dyDescent="0.3">
      <c r="A279" s="84">
        <f t="shared" si="4"/>
        <v>275</v>
      </c>
      <c r="B279" s="38" t="s">
        <v>248</v>
      </c>
      <c r="C279" s="38" t="s">
        <v>249</v>
      </c>
      <c r="D279" s="38" t="s">
        <v>346</v>
      </c>
      <c r="E279" s="38" t="s">
        <v>347</v>
      </c>
      <c r="F279" s="38" t="s">
        <v>348</v>
      </c>
      <c r="G279" s="84" t="s">
        <v>349</v>
      </c>
      <c r="H279" s="38" t="s">
        <v>348</v>
      </c>
      <c r="I279" s="84">
        <v>120164</v>
      </c>
      <c r="J279" s="38" t="s">
        <v>1353</v>
      </c>
      <c r="K279" s="84">
        <v>120164</v>
      </c>
      <c r="L279" s="84" t="s">
        <v>350</v>
      </c>
      <c r="M279" s="38" t="s">
        <v>351</v>
      </c>
      <c r="N279" s="84">
        <v>202816</v>
      </c>
      <c r="O279" s="84" t="s">
        <v>1354</v>
      </c>
      <c r="P279" s="84">
        <v>585012</v>
      </c>
      <c r="Q279" s="38" t="s">
        <v>1355</v>
      </c>
      <c r="R279" s="38" t="s">
        <v>254</v>
      </c>
      <c r="S279" s="84" t="s">
        <v>1378</v>
      </c>
      <c r="T279" s="84" t="s">
        <v>1378</v>
      </c>
      <c r="U279" s="84" t="s">
        <v>261</v>
      </c>
      <c r="V279" s="84" t="s">
        <v>252</v>
      </c>
      <c r="W279" s="84">
        <v>0</v>
      </c>
      <c r="X279" s="38" t="s">
        <v>737</v>
      </c>
      <c r="Y279" s="84">
        <v>355670744</v>
      </c>
      <c r="Z279" s="38" t="s">
        <v>1379</v>
      </c>
      <c r="AA279" s="108" t="s">
        <v>337</v>
      </c>
      <c r="AB279" s="84">
        <v>80000</v>
      </c>
      <c r="AC279" s="108" t="s">
        <v>360</v>
      </c>
      <c r="AD279" s="84">
        <v>24</v>
      </c>
      <c r="AE279" s="84" t="s">
        <v>363</v>
      </c>
      <c r="AF279" s="84" t="s">
        <v>304</v>
      </c>
      <c r="AG279" s="108" t="s">
        <v>1291</v>
      </c>
      <c r="AH279" s="84" t="s">
        <v>270</v>
      </c>
      <c r="AI279" s="108" t="s">
        <v>1380</v>
      </c>
      <c r="AJ279" s="84">
        <v>4270</v>
      </c>
      <c r="AK279" s="84">
        <v>4270</v>
      </c>
      <c r="AL279" s="108" t="s">
        <v>931</v>
      </c>
      <c r="AM279" s="84">
        <v>49014.39</v>
      </c>
      <c r="AN279" s="112">
        <v>19305.61</v>
      </c>
      <c r="AO279" s="112">
        <v>68320</v>
      </c>
      <c r="AP279" s="112">
        <v>30985.61</v>
      </c>
      <c r="AQ279" s="112">
        <v>3058.39</v>
      </c>
      <c r="AR279" s="112">
        <v>34044</v>
      </c>
      <c r="AS279" s="112">
        <v>0</v>
      </c>
      <c r="AT279" s="112">
        <v>0</v>
      </c>
      <c r="AU279" s="112">
        <v>0</v>
      </c>
      <c r="AV279" s="84">
        <v>16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1378</v>
      </c>
      <c r="BG279" s="84"/>
      <c r="BH279" s="114" t="s">
        <v>313</v>
      </c>
      <c r="BI279" s="38" t="s">
        <v>110</v>
      </c>
      <c r="BJ279" s="85">
        <v>45862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815</v>
      </c>
    </row>
    <row r="280" spans="1:70" s="113" customFormat="1" ht="15" customHeight="1" x14ac:dyDescent="0.3">
      <c r="A280" s="84">
        <f t="shared" si="4"/>
        <v>276</v>
      </c>
      <c r="B280" s="38" t="s">
        <v>248</v>
      </c>
      <c r="C280" s="38" t="s">
        <v>249</v>
      </c>
      <c r="D280" s="38" t="s">
        <v>346</v>
      </c>
      <c r="E280" s="38" t="s">
        <v>347</v>
      </c>
      <c r="F280" s="38" t="s">
        <v>348</v>
      </c>
      <c r="G280" s="84" t="s">
        <v>349</v>
      </c>
      <c r="H280" s="38" t="s">
        <v>348</v>
      </c>
      <c r="I280" s="84">
        <v>120164</v>
      </c>
      <c r="J280" s="38" t="s">
        <v>1353</v>
      </c>
      <c r="K280" s="84">
        <v>120164</v>
      </c>
      <c r="L280" s="84" t="s">
        <v>350</v>
      </c>
      <c r="M280" s="38" t="s">
        <v>351</v>
      </c>
      <c r="N280" s="84">
        <v>202816</v>
      </c>
      <c r="O280" s="84" t="s">
        <v>1354</v>
      </c>
      <c r="P280" s="84">
        <v>324494</v>
      </c>
      <c r="Q280" s="38" t="s">
        <v>1362</v>
      </c>
      <c r="R280" s="38" t="s">
        <v>263</v>
      </c>
      <c r="S280" s="84" t="s">
        <v>1381</v>
      </c>
      <c r="T280" s="84" t="s">
        <v>1381</v>
      </c>
      <c r="U280" s="84" t="s">
        <v>318</v>
      </c>
      <c r="V280" s="84" t="s">
        <v>252</v>
      </c>
      <c r="W280" s="84">
        <v>0</v>
      </c>
      <c r="X280" s="38" t="s">
        <v>1382</v>
      </c>
      <c r="Y280" s="84">
        <v>355105076</v>
      </c>
      <c r="Z280" s="38" t="s">
        <v>1383</v>
      </c>
      <c r="AA280" s="108" t="s">
        <v>337</v>
      </c>
      <c r="AB280" s="84">
        <v>40000</v>
      </c>
      <c r="AC280" s="108" t="s">
        <v>360</v>
      </c>
      <c r="AD280" s="84">
        <v>18</v>
      </c>
      <c r="AE280" s="84" t="s">
        <v>273</v>
      </c>
      <c r="AF280" s="84" t="s">
        <v>293</v>
      </c>
      <c r="AG280" s="108" t="s">
        <v>1384</v>
      </c>
      <c r="AH280" s="84" t="s">
        <v>292</v>
      </c>
      <c r="AI280" s="108" t="s">
        <v>1380</v>
      </c>
      <c r="AJ280" s="84">
        <v>2690</v>
      </c>
      <c r="AK280" s="84">
        <v>2690</v>
      </c>
      <c r="AL280" s="108" t="s">
        <v>1250</v>
      </c>
      <c r="AM280" s="84">
        <v>34896.129999999997</v>
      </c>
      <c r="AN280" s="112">
        <v>8143.87</v>
      </c>
      <c r="AO280" s="112">
        <v>43040</v>
      </c>
      <c r="AP280" s="112">
        <v>5103.87</v>
      </c>
      <c r="AQ280" s="112">
        <v>171.13</v>
      </c>
      <c r="AR280" s="112">
        <v>5275</v>
      </c>
      <c r="AS280" s="112">
        <v>0</v>
      </c>
      <c r="AT280" s="112">
        <v>0</v>
      </c>
      <c r="AU280" s="112">
        <v>0</v>
      </c>
      <c r="AV280" s="84">
        <v>16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1381</v>
      </c>
      <c r="BG280" s="84"/>
      <c r="BH280" s="114" t="s">
        <v>313</v>
      </c>
      <c r="BI280" s="38" t="s">
        <v>110</v>
      </c>
      <c r="BJ280" s="85">
        <v>45862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815</v>
      </c>
    </row>
    <row r="281" spans="1:70" s="113" customFormat="1" ht="15" customHeight="1" x14ac:dyDescent="0.3">
      <c r="A281" s="84">
        <f t="shared" si="4"/>
        <v>277</v>
      </c>
      <c r="B281" s="38" t="s">
        <v>248</v>
      </c>
      <c r="C281" s="38" t="s">
        <v>249</v>
      </c>
      <c r="D281" s="38" t="s">
        <v>346</v>
      </c>
      <c r="E281" s="38" t="s">
        <v>347</v>
      </c>
      <c r="F281" s="38" t="s">
        <v>348</v>
      </c>
      <c r="G281" s="84" t="s">
        <v>349</v>
      </c>
      <c r="H281" s="38" t="s">
        <v>348</v>
      </c>
      <c r="I281" s="84">
        <v>120164</v>
      </c>
      <c r="J281" s="38" t="s">
        <v>1353</v>
      </c>
      <c r="K281" s="84">
        <v>120164</v>
      </c>
      <c r="L281" s="84" t="s">
        <v>350</v>
      </c>
      <c r="M281" s="38" t="s">
        <v>351</v>
      </c>
      <c r="N281" s="84">
        <v>202816</v>
      </c>
      <c r="O281" s="84" t="s">
        <v>1354</v>
      </c>
      <c r="P281" s="84">
        <v>324494</v>
      </c>
      <c r="Q281" s="38" t="s">
        <v>1362</v>
      </c>
      <c r="R281" s="38" t="s">
        <v>254</v>
      </c>
      <c r="S281" s="84" t="s">
        <v>1385</v>
      </c>
      <c r="T281" s="84" t="s">
        <v>1385</v>
      </c>
      <c r="U281" s="84" t="s">
        <v>251</v>
      </c>
      <c r="V281" s="84" t="s">
        <v>252</v>
      </c>
      <c r="W281" s="84">
        <v>541</v>
      </c>
      <c r="X281" s="38" t="s">
        <v>1368</v>
      </c>
      <c r="Y281" s="84">
        <v>352837614</v>
      </c>
      <c r="Z281" s="38" t="s">
        <v>1386</v>
      </c>
      <c r="AA281" s="108" t="s">
        <v>1301</v>
      </c>
      <c r="AB281" s="84">
        <v>40000</v>
      </c>
      <c r="AC281" s="108" t="s">
        <v>360</v>
      </c>
      <c r="AD281" s="84">
        <v>24</v>
      </c>
      <c r="AE281" s="84" t="s">
        <v>286</v>
      </c>
      <c r="AF281" s="84" t="s">
        <v>291</v>
      </c>
      <c r="AG281" s="108" t="s">
        <v>1387</v>
      </c>
      <c r="AH281" s="84" t="s">
        <v>292</v>
      </c>
      <c r="AI281" s="108" t="s">
        <v>1360</v>
      </c>
      <c r="AJ281" s="84">
        <v>2130</v>
      </c>
      <c r="AK281" s="84">
        <v>2130</v>
      </c>
      <c r="AL281" s="108" t="s">
        <v>931</v>
      </c>
      <c r="AM281" s="84">
        <v>32473.77</v>
      </c>
      <c r="AN281" s="112">
        <v>12256.23</v>
      </c>
      <c r="AO281" s="112">
        <v>44730</v>
      </c>
      <c r="AP281" s="112">
        <v>7526.23</v>
      </c>
      <c r="AQ281" s="112">
        <v>372.56</v>
      </c>
      <c r="AR281" s="112">
        <v>7898.79</v>
      </c>
      <c r="AS281" s="112">
        <v>0</v>
      </c>
      <c r="AT281" s="112">
        <v>0</v>
      </c>
      <c r="AU281" s="112">
        <v>0</v>
      </c>
      <c r="AV281" s="84">
        <v>21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1385</v>
      </c>
      <c r="BG281" s="84"/>
      <c r="BH281" s="114" t="s">
        <v>313</v>
      </c>
      <c r="BI281" s="38" t="s">
        <v>110</v>
      </c>
      <c r="BJ281" s="85">
        <v>45862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815</v>
      </c>
    </row>
    <row r="282" spans="1:70" s="113" customFormat="1" ht="15" customHeight="1" x14ac:dyDescent="0.3">
      <c r="A282" s="84">
        <f t="shared" si="4"/>
        <v>278</v>
      </c>
      <c r="B282" s="38" t="s">
        <v>248</v>
      </c>
      <c r="C282" s="38" t="s">
        <v>249</v>
      </c>
      <c r="D282" s="38" t="s">
        <v>346</v>
      </c>
      <c r="E282" s="38" t="s">
        <v>347</v>
      </c>
      <c r="F282" s="38" t="s">
        <v>348</v>
      </c>
      <c r="G282" s="84" t="s">
        <v>349</v>
      </c>
      <c r="H282" s="38" t="s">
        <v>348</v>
      </c>
      <c r="I282" s="84">
        <v>120164</v>
      </c>
      <c r="J282" s="38" t="s">
        <v>1353</v>
      </c>
      <c r="K282" s="84">
        <v>120164</v>
      </c>
      <c r="L282" s="84" t="s">
        <v>350</v>
      </c>
      <c r="M282" s="38" t="s">
        <v>351</v>
      </c>
      <c r="N282" s="84">
        <v>202816</v>
      </c>
      <c r="O282" s="84" t="s">
        <v>1354</v>
      </c>
      <c r="P282" s="84">
        <v>585012</v>
      </c>
      <c r="Q282" s="38" t="s">
        <v>1355</v>
      </c>
      <c r="R282" s="38" t="s">
        <v>250</v>
      </c>
      <c r="S282" s="84" t="s">
        <v>1388</v>
      </c>
      <c r="T282" s="84" t="s">
        <v>1388</v>
      </c>
      <c r="U282" s="84" t="s">
        <v>251</v>
      </c>
      <c r="V282" s="84" t="s">
        <v>252</v>
      </c>
      <c r="W282" s="84">
        <v>0</v>
      </c>
      <c r="X282" s="38" t="s">
        <v>260</v>
      </c>
      <c r="Y282" s="84">
        <v>13133612</v>
      </c>
      <c r="Z282" s="38" t="s">
        <v>1389</v>
      </c>
      <c r="AA282" s="108" t="s">
        <v>1365</v>
      </c>
      <c r="AB282" s="84">
        <v>45575</v>
      </c>
      <c r="AC282" s="108" t="s">
        <v>360</v>
      </c>
      <c r="AD282" s="84">
        <v>55</v>
      </c>
      <c r="AE282" s="84" t="s">
        <v>319</v>
      </c>
      <c r="AF282" s="84" t="s">
        <v>321</v>
      </c>
      <c r="AG282" s="108" t="s">
        <v>1366</v>
      </c>
      <c r="AH282" s="84" t="s">
        <v>298</v>
      </c>
      <c r="AI282" s="108" t="s">
        <v>1365</v>
      </c>
      <c r="AJ282" s="84">
        <v>0</v>
      </c>
      <c r="AK282" s="84">
        <v>0</v>
      </c>
      <c r="AL282" s="108" t="s">
        <v>283</v>
      </c>
      <c r="AM282" s="84">
        <v>43508.27</v>
      </c>
      <c r="AN282" s="112">
        <v>28.76</v>
      </c>
      <c r="AO282" s="112">
        <v>43537.03</v>
      </c>
      <c r="AP282" s="112">
        <v>2109.73</v>
      </c>
      <c r="AQ282" s="112">
        <v>0</v>
      </c>
      <c r="AR282" s="112">
        <v>2109.73</v>
      </c>
      <c r="AS282" s="112">
        <v>2110.61</v>
      </c>
      <c r="AT282" s="112">
        <v>0</v>
      </c>
      <c r="AU282" s="112">
        <v>2110.61</v>
      </c>
      <c r="AV282" s="84">
        <v>89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1388</v>
      </c>
      <c r="BG282" s="84"/>
      <c r="BH282" s="114" t="s">
        <v>313</v>
      </c>
      <c r="BI282" s="38" t="s">
        <v>110</v>
      </c>
      <c r="BJ282" s="85">
        <v>45862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815</v>
      </c>
    </row>
    <row r="283" spans="1:70" s="113" customFormat="1" ht="15" customHeight="1" x14ac:dyDescent="0.3">
      <c r="A283" s="84">
        <f t="shared" si="4"/>
        <v>279</v>
      </c>
      <c r="B283" s="38" t="s">
        <v>248</v>
      </c>
      <c r="C283" s="38" t="s">
        <v>249</v>
      </c>
      <c r="D283" s="38" t="s">
        <v>346</v>
      </c>
      <c r="E283" s="38" t="s">
        <v>347</v>
      </c>
      <c r="F283" s="38" t="s">
        <v>348</v>
      </c>
      <c r="G283" s="84" t="s">
        <v>349</v>
      </c>
      <c r="H283" s="38" t="s">
        <v>348</v>
      </c>
      <c r="I283" s="84">
        <v>120164</v>
      </c>
      <c r="J283" s="38" t="s">
        <v>1353</v>
      </c>
      <c r="K283" s="84">
        <v>120164</v>
      </c>
      <c r="L283" s="84" t="s">
        <v>350</v>
      </c>
      <c r="M283" s="38" t="s">
        <v>351</v>
      </c>
      <c r="N283" s="84">
        <v>202816</v>
      </c>
      <c r="O283" s="84" t="s">
        <v>1354</v>
      </c>
      <c r="P283" s="84">
        <v>268588</v>
      </c>
      <c r="Q283" s="38" t="s">
        <v>373</v>
      </c>
      <c r="R283" s="38" t="s">
        <v>258</v>
      </c>
      <c r="S283" s="84" t="s">
        <v>1390</v>
      </c>
      <c r="T283" s="84" t="s">
        <v>1390</v>
      </c>
      <c r="U283" s="84" t="s">
        <v>261</v>
      </c>
      <c r="V283" s="84" t="s">
        <v>252</v>
      </c>
      <c r="W283" s="84">
        <v>0</v>
      </c>
      <c r="X283" s="38" t="s">
        <v>260</v>
      </c>
      <c r="Y283" s="84">
        <v>17534840</v>
      </c>
      <c r="Z283" s="38" t="s">
        <v>1391</v>
      </c>
      <c r="AA283" s="108" t="s">
        <v>407</v>
      </c>
      <c r="AB283" s="84">
        <v>51860</v>
      </c>
      <c r="AC283" s="108" t="s">
        <v>360</v>
      </c>
      <c r="AD283" s="84">
        <v>52</v>
      </c>
      <c r="AE283" s="84" t="s">
        <v>282</v>
      </c>
      <c r="AF283" s="84" t="s">
        <v>284</v>
      </c>
      <c r="AG283" s="108" t="s">
        <v>408</v>
      </c>
      <c r="AH283" s="84" t="s">
        <v>270</v>
      </c>
      <c r="AI283" s="108" t="s">
        <v>407</v>
      </c>
      <c r="AJ283" s="84">
        <v>1615</v>
      </c>
      <c r="AK283" s="84">
        <v>1615</v>
      </c>
      <c r="AL283" s="108" t="s">
        <v>283</v>
      </c>
      <c r="AM283" s="84">
        <v>27047.91</v>
      </c>
      <c r="AN283" s="112">
        <v>630.91</v>
      </c>
      <c r="AO283" s="112">
        <v>27678.82</v>
      </c>
      <c r="AP283" s="112">
        <v>27208.29</v>
      </c>
      <c r="AQ283" s="112">
        <v>5340</v>
      </c>
      <c r="AR283" s="112">
        <v>32548.29</v>
      </c>
      <c r="AS283" s="112">
        <v>26792.09</v>
      </c>
      <c r="AT283" s="112">
        <v>5340</v>
      </c>
      <c r="AU283" s="112">
        <v>32132.09</v>
      </c>
      <c r="AV283" s="84">
        <v>46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1390</v>
      </c>
      <c r="BG283" s="84"/>
      <c r="BH283" s="114" t="s">
        <v>313</v>
      </c>
      <c r="BI283" s="38" t="s">
        <v>110</v>
      </c>
      <c r="BJ283" s="85">
        <v>45862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815</v>
      </c>
    </row>
    <row r="284" spans="1:70" s="113" customFormat="1" ht="15" customHeight="1" x14ac:dyDescent="0.3">
      <c r="A284" s="84">
        <f t="shared" si="4"/>
        <v>280</v>
      </c>
      <c r="B284" s="38" t="s">
        <v>248</v>
      </c>
      <c r="C284" s="38" t="s">
        <v>249</v>
      </c>
      <c r="D284" s="38" t="s">
        <v>346</v>
      </c>
      <c r="E284" s="38" t="s">
        <v>347</v>
      </c>
      <c r="F284" s="38" t="s">
        <v>348</v>
      </c>
      <c r="G284" s="84" t="s">
        <v>349</v>
      </c>
      <c r="H284" s="38" t="s">
        <v>348</v>
      </c>
      <c r="I284" s="84">
        <v>120164</v>
      </c>
      <c r="J284" s="38" t="s">
        <v>1353</v>
      </c>
      <c r="K284" s="84">
        <v>120164</v>
      </c>
      <c r="L284" s="84" t="s">
        <v>350</v>
      </c>
      <c r="M284" s="38" t="s">
        <v>351</v>
      </c>
      <c r="N284" s="84">
        <v>202816</v>
      </c>
      <c r="O284" s="84" t="s">
        <v>1354</v>
      </c>
      <c r="P284" s="84">
        <v>268588</v>
      </c>
      <c r="Q284" s="38" t="s">
        <v>373</v>
      </c>
      <c r="R284" s="38" t="s">
        <v>250</v>
      </c>
      <c r="S284" s="84" t="s">
        <v>1392</v>
      </c>
      <c r="T284" s="84" t="s">
        <v>1392</v>
      </c>
      <c r="U284" s="84" t="s">
        <v>251</v>
      </c>
      <c r="V284" s="84" t="s">
        <v>252</v>
      </c>
      <c r="W284" s="84">
        <v>0</v>
      </c>
      <c r="X284" s="38" t="s">
        <v>253</v>
      </c>
      <c r="Y284" s="84">
        <v>13133675</v>
      </c>
      <c r="Z284" s="38" t="s">
        <v>1393</v>
      </c>
      <c r="AA284" s="108" t="s">
        <v>1365</v>
      </c>
      <c r="AB284" s="84">
        <v>45575</v>
      </c>
      <c r="AC284" s="108" t="s">
        <v>360</v>
      </c>
      <c r="AD284" s="84">
        <v>55</v>
      </c>
      <c r="AE284" s="84" t="s">
        <v>361</v>
      </c>
      <c r="AF284" s="84" t="s">
        <v>321</v>
      </c>
      <c r="AG284" s="108" t="s">
        <v>1366</v>
      </c>
      <c r="AH284" s="84" t="s">
        <v>298</v>
      </c>
      <c r="AI284" s="108" t="s">
        <v>1365</v>
      </c>
      <c r="AJ284" s="84">
        <v>0</v>
      </c>
      <c r="AK284" s="84">
        <v>0</v>
      </c>
      <c r="AL284" s="108" t="s">
        <v>283</v>
      </c>
      <c r="AM284" s="84">
        <v>44586.27</v>
      </c>
      <c r="AN284" s="112">
        <v>9.5399999999999991</v>
      </c>
      <c r="AO284" s="112">
        <v>44595.81</v>
      </c>
      <c r="AP284" s="112">
        <v>1031.73</v>
      </c>
      <c r="AQ284" s="112">
        <v>0</v>
      </c>
      <c r="AR284" s="112">
        <v>1031.73</v>
      </c>
      <c r="AS284" s="112">
        <v>1032.6099999999999</v>
      </c>
      <c r="AT284" s="112">
        <v>0</v>
      </c>
      <c r="AU284" s="112">
        <v>1032.6099999999999</v>
      </c>
      <c r="AV284" s="84">
        <v>89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1392</v>
      </c>
      <c r="BG284" s="84"/>
      <c r="BH284" s="114" t="s">
        <v>313</v>
      </c>
      <c r="BI284" s="38" t="s">
        <v>110</v>
      </c>
      <c r="BJ284" s="85">
        <v>45862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815</v>
      </c>
    </row>
    <row r="285" spans="1:70" s="113" customFormat="1" ht="15" customHeight="1" x14ac:dyDescent="0.3">
      <c r="A285" s="84">
        <f t="shared" si="4"/>
        <v>281</v>
      </c>
      <c r="B285" s="38" t="s">
        <v>248</v>
      </c>
      <c r="C285" s="38" t="s">
        <v>249</v>
      </c>
      <c r="D285" s="38" t="s">
        <v>346</v>
      </c>
      <c r="E285" s="38" t="s">
        <v>347</v>
      </c>
      <c r="F285" s="38" t="s">
        <v>348</v>
      </c>
      <c r="G285" s="84" t="s">
        <v>349</v>
      </c>
      <c r="H285" s="38" t="s">
        <v>348</v>
      </c>
      <c r="I285" s="84">
        <v>120164</v>
      </c>
      <c r="J285" s="38" t="s">
        <v>1353</v>
      </c>
      <c r="K285" s="84">
        <v>120164</v>
      </c>
      <c r="L285" s="84" t="s">
        <v>350</v>
      </c>
      <c r="M285" s="38" t="s">
        <v>351</v>
      </c>
      <c r="N285" s="84">
        <v>202816</v>
      </c>
      <c r="O285" s="84" t="s">
        <v>1354</v>
      </c>
      <c r="P285" s="84">
        <v>324494</v>
      </c>
      <c r="Q285" s="38" t="s">
        <v>1362</v>
      </c>
      <c r="R285" s="38" t="s">
        <v>254</v>
      </c>
      <c r="S285" s="84" t="s">
        <v>1394</v>
      </c>
      <c r="T285" s="84" t="s">
        <v>1394</v>
      </c>
      <c r="U285" s="84" t="s">
        <v>318</v>
      </c>
      <c r="V285" s="84" t="s">
        <v>252</v>
      </c>
      <c r="W285" s="84">
        <v>541</v>
      </c>
      <c r="X285" s="38" t="s">
        <v>701</v>
      </c>
      <c r="Y285" s="84">
        <v>353872354</v>
      </c>
      <c r="Z285" s="38" t="s">
        <v>1395</v>
      </c>
      <c r="AA285" s="108" t="s">
        <v>1396</v>
      </c>
      <c r="AB285" s="84">
        <v>80000</v>
      </c>
      <c r="AC285" s="108" t="s">
        <v>360</v>
      </c>
      <c r="AD285" s="84">
        <v>24</v>
      </c>
      <c r="AE285" s="84" t="s">
        <v>268</v>
      </c>
      <c r="AF285" s="84" t="s">
        <v>276</v>
      </c>
      <c r="AG285" s="108" t="s">
        <v>1397</v>
      </c>
      <c r="AH285" s="84" t="s">
        <v>270</v>
      </c>
      <c r="AI285" s="108" t="s">
        <v>274</v>
      </c>
      <c r="AJ285" s="84">
        <v>4270</v>
      </c>
      <c r="AK285" s="84">
        <v>4270</v>
      </c>
      <c r="AL285" s="108" t="s">
        <v>949</v>
      </c>
      <c r="AM285" s="84">
        <v>55585.81</v>
      </c>
      <c r="AN285" s="112">
        <v>21274.19</v>
      </c>
      <c r="AO285" s="112">
        <v>76860</v>
      </c>
      <c r="AP285" s="112">
        <v>24414.19</v>
      </c>
      <c r="AQ285" s="112">
        <v>1858.81</v>
      </c>
      <c r="AR285" s="112">
        <v>26273</v>
      </c>
      <c r="AS285" s="112">
        <v>3801.78</v>
      </c>
      <c r="AT285" s="112">
        <v>468.22</v>
      </c>
      <c r="AU285" s="112">
        <v>4270</v>
      </c>
      <c r="AV285" s="84">
        <v>19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1394</v>
      </c>
      <c r="BG285" s="84"/>
      <c r="BH285" s="114" t="s">
        <v>313</v>
      </c>
      <c r="BI285" s="38" t="s">
        <v>110</v>
      </c>
      <c r="BJ285" s="85">
        <v>45863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815</v>
      </c>
    </row>
    <row r="286" spans="1:70" s="113" customFormat="1" ht="15" customHeight="1" x14ac:dyDescent="0.3">
      <c r="A286" s="84">
        <f t="shared" si="4"/>
        <v>282</v>
      </c>
      <c r="B286" s="38" t="s">
        <v>248</v>
      </c>
      <c r="C286" s="38" t="s">
        <v>249</v>
      </c>
      <c r="D286" s="38" t="s">
        <v>346</v>
      </c>
      <c r="E286" s="38" t="s">
        <v>347</v>
      </c>
      <c r="F286" s="38" t="s">
        <v>348</v>
      </c>
      <c r="G286" s="84" t="s">
        <v>349</v>
      </c>
      <c r="H286" s="38" t="s">
        <v>348</v>
      </c>
      <c r="I286" s="84">
        <v>120164</v>
      </c>
      <c r="J286" s="38" t="s">
        <v>1353</v>
      </c>
      <c r="K286" s="84">
        <v>120164</v>
      </c>
      <c r="L286" s="84" t="s">
        <v>350</v>
      </c>
      <c r="M286" s="38" t="s">
        <v>351</v>
      </c>
      <c r="N286" s="84">
        <v>202816</v>
      </c>
      <c r="O286" s="84" t="s">
        <v>1354</v>
      </c>
      <c r="P286" s="84">
        <v>324494</v>
      </c>
      <c r="Q286" s="38" t="s">
        <v>1362</v>
      </c>
      <c r="R286" s="38" t="s">
        <v>263</v>
      </c>
      <c r="S286" s="84" t="s">
        <v>1394</v>
      </c>
      <c r="T286" s="84" t="s">
        <v>1394</v>
      </c>
      <c r="U286" s="84" t="s">
        <v>318</v>
      </c>
      <c r="V286" s="84" t="s">
        <v>252</v>
      </c>
      <c r="W286" s="84">
        <v>0</v>
      </c>
      <c r="X286" s="38" t="s">
        <v>701</v>
      </c>
      <c r="Y286" s="84">
        <v>357176689</v>
      </c>
      <c r="Z286" s="38" t="s">
        <v>1395</v>
      </c>
      <c r="AA286" s="108" t="s">
        <v>604</v>
      </c>
      <c r="AB286" s="84">
        <v>40000</v>
      </c>
      <c r="AC286" s="108" t="s">
        <v>360</v>
      </c>
      <c r="AD286" s="84">
        <v>18</v>
      </c>
      <c r="AE286" s="84" t="s">
        <v>278</v>
      </c>
      <c r="AF286" s="84" t="s">
        <v>276</v>
      </c>
      <c r="AG286" s="108" t="s">
        <v>1397</v>
      </c>
      <c r="AH286" s="84" t="s">
        <v>270</v>
      </c>
      <c r="AI286" s="108" t="s">
        <v>1398</v>
      </c>
      <c r="AJ286" s="84">
        <v>2690</v>
      </c>
      <c r="AK286" s="84">
        <v>2690</v>
      </c>
      <c r="AL286" s="108" t="s">
        <v>931</v>
      </c>
      <c r="AM286" s="84">
        <v>27396.78</v>
      </c>
      <c r="AN286" s="112">
        <v>7573.22</v>
      </c>
      <c r="AO286" s="112">
        <v>34970</v>
      </c>
      <c r="AP286" s="112">
        <v>12603.22</v>
      </c>
      <c r="AQ286" s="112">
        <v>833.78</v>
      </c>
      <c r="AR286" s="112">
        <v>13437</v>
      </c>
      <c r="AS286" s="112">
        <v>0</v>
      </c>
      <c r="AT286" s="112">
        <v>0</v>
      </c>
      <c r="AU286" s="112">
        <v>0</v>
      </c>
      <c r="AV286" s="84">
        <v>13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1394</v>
      </c>
      <c r="BG286" s="84"/>
      <c r="BH286" s="114" t="s">
        <v>313</v>
      </c>
      <c r="BI286" s="38" t="s">
        <v>110</v>
      </c>
      <c r="BJ286" s="85">
        <v>45863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815</v>
      </c>
    </row>
    <row r="287" spans="1:70" s="113" customFormat="1" ht="15" customHeight="1" x14ac:dyDescent="0.3">
      <c r="A287" s="84">
        <f t="shared" si="4"/>
        <v>283</v>
      </c>
      <c r="B287" s="38" t="s">
        <v>248</v>
      </c>
      <c r="C287" s="38" t="s">
        <v>249</v>
      </c>
      <c r="D287" s="38" t="s">
        <v>346</v>
      </c>
      <c r="E287" s="38" t="s">
        <v>347</v>
      </c>
      <c r="F287" s="38" t="s">
        <v>348</v>
      </c>
      <c r="G287" s="84" t="s">
        <v>349</v>
      </c>
      <c r="H287" s="38" t="s">
        <v>348</v>
      </c>
      <c r="I287" s="84">
        <v>120164</v>
      </c>
      <c r="J287" s="38" t="s">
        <v>1353</v>
      </c>
      <c r="K287" s="84">
        <v>120164</v>
      </c>
      <c r="L287" s="84" t="s">
        <v>350</v>
      </c>
      <c r="M287" s="38" t="s">
        <v>351</v>
      </c>
      <c r="N287" s="84">
        <v>202816</v>
      </c>
      <c r="O287" s="84" t="s">
        <v>1354</v>
      </c>
      <c r="P287" s="84">
        <v>585012</v>
      </c>
      <c r="Q287" s="38" t="s">
        <v>1355</v>
      </c>
      <c r="R287" s="38" t="s">
        <v>250</v>
      </c>
      <c r="S287" s="84" t="s">
        <v>1399</v>
      </c>
      <c r="T287" s="84" t="s">
        <v>1399</v>
      </c>
      <c r="U287" s="84" t="s">
        <v>251</v>
      </c>
      <c r="V287" s="84" t="s">
        <v>252</v>
      </c>
      <c r="W287" s="84">
        <v>0</v>
      </c>
      <c r="X287" s="38" t="s">
        <v>255</v>
      </c>
      <c r="Y287" s="84">
        <v>14193094</v>
      </c>
      <c r="Z287" s="38" t="s">
        <v>1400</v>
      </c>
      <c r="AA287" s="108" t="s">
        <v>1401</v>
      </c>
      <c r="AB287" s="84">
        <v>36302</v>
      </c>
      <c r="AC287" s="108" t="s">
        <v>360</v>
      </c>
      <c r="AD287" s="84">
        <v>38</v>
      </c>
      <c r="AE287" s="84" t="s">
        <v>286</v>
      </c>
      <c r="AF287" s="84" t="s">
        <v>284</v>
      </c>
      <c r="AG287" s="108" t="s">
        <v>1402</v>
      </c>
      <c r="AH287" s="84" t="s">
        <v>285</v>
      </c>
      <c r="AI287" s="108" t="s">
        <v>1401</v>
      </c>
      <c r="AJ287" s="84">
        <v>0</v>
      </c>
      <c r="AK287" s="84">
        <v>0</v>
      </c>
      <c r="AL287" s="108" t="s">
        <v>283</v>
      </c>
      <c r="AM287" s="84">
        <v>33976.629999999997</v>
      </c>
      <c r="AN287" s="112">
        <v>51.02</v>
      </c>
      <c r="AO287" s="112">
        <v>34027.65</v>
      </c>
      <c r="AP287" s="112">
        <v>2614.37</v>
      </c>
      <c r="AQ287" s="112">
        <v>0</v>
      </c>
      <c r="AR287" s="112">
        <v>2614.37</v>
      </c>
      <c r="AS287" s="112">
        <v>2615.02</v>
      </c>
      <c r="AT287" s="112">
        <v>0</v>
      </c>
      <c r="AU287" s="112">
        <v>2615.02</v>
      </c>
      <c r="AV287" s="84">
        <v>89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1399</v>
      </c>
      <c r="BG287" s="84"/>
      <c r="BH287" s="114" t="s">
        <v>313</v>
      </c>
      <c r="BI287" s="38" t="s">
        <v>110</v>
      </c>
      <c r="BJ287" s="85">
        <v>45863</v>
      </c>
      <c r="BK287" s="84"/>
      <c r="BL287" s="38" t="s">
        <v>115</v>
      </c>
      <c r="BM287" s="115"/>
      <c r="BN287" s="116"/>
      <c r="BO287" s="84" t="s">
        <v>247</v>
      </c>
      <c r="BP287" s="84"/>
      <c r="BQ287" s="117"/>
      <c r="BR287" s="118" t="s">
        <v>815</v>
      </c>
    </row>
    <row r="288" spans="1:70" s="113" customFormat="1" ht="15" customHeight="1" x14ac:dyDescent="0.3">
      <c r="A288" s="84">
        <f t="shared" si="4"/>
        <v>284</v>
      </c>
      <c r="B288" s="38" t="s">
        <v>248</v>
      </c>
      <c r="C288" s="38" t="s">
        <v>249</v>
      </c>
      <c r="D288" s="38" t="s">
        <v>346</v>
      </c>
      <c r="E288" s="38" t="s">
        <v>347</v>
      </c>
      <c r="F288" s="38" t="s">
        <v>348</v>
      </c>
      <c r="G288" s="84" t="s">
        <v>349</v>
      </c>
      <c r="H288" s="38" t="s">
        <v>348</v>
      </c>
      <c r="I288" s="84">
        <v>120164</v>
      </c>
      <c r="J288" s="38" t="s">
        <v>1353</v>
      </c>
      <c r="K288" s="84">
        <v>120164</v>
      </c>
      <c r="L288" s="84" t="s">
        <v>350</v>
      </c>
      <c r="M288" s="38" t="s">
        <v>351</v>
      </c>
      <c r="N288" s="84">
        <v>202816</v>
      </c>
      <c r="O288" s="84" t="s">
        <v>1354</v>
      </c>
      <c r="P288" s="84">
        <v>585012</v>
      </c>
      <c r="Q288" s="38" t="s">
        <v>1355</v>
      </c>
      <c r="R288" s="38" t="s">
        <v>259</v>
      </c>
      <c r="S288" s="84" t="s">
        <v>1399</v>
      </c>
      <c r="T288" s="84" t="s">
        <v>1399</v>
      </c>
      <c r="U288" s="84" t="s">
        <v>251</v>
      </c>
      <c r="V288" s="84" t="s">
        <v>252</v>
      </c>
      <c r="W288" s="84">
        <v>0</v>
      </c>
      <c r="X288" s="38" t="s">
        <v>255</v>
      </c>
      <c r="Y288" s="84">
        <v>19052165</v>
      </c>
      <c r="Z288" s="38" t="s">
        <v>1400</v>
      </c>
      <c r="AA288" s="108" t="s">
        <v>1403</v>
      </c>
      <c r="AB288" s="84">
        <v>20744</v>
      </c>
      <c r="AC288" s="108" t="s">
        <v>360</v>
      </c>
      <c r="AD288" s="84">
        <v>18</v>
      </c>
      <c r="AE288" s="84" t="s">
        <v>286</v>
      </c>
      <c r="AF288" s="84" t="s">
        <v>284</v>
      </c>
      <c r="AG288" s="108" t="s">
        <v>1402</v>
      </c>
      <c r="AH288" s="84" t="s">
        <v>285</v>
      </c>
      <c r="AI288" s="108" t="s">
        <v>1403</v>
      </c>
      <c r="AJ288" s="84">
        <v>1385</v>
      </c>
      <c r="AK288" s="84">
        <v>1385</v>
      </c>
      <c r="AL288" s="108" t="s">
        <v>287</v>
      </c>
      <c r="AM288" s="84">
        <v>4109.51</v>
      </c>
      <c r="AN288" s="112">
        <v>85.36</v>
      </c>
      <c r="AO288" s="112">
        <v>4194.87</v>
      </c>
      <c r="AP288" s="112">
        <v>16862.490000000002</v>
      </c>
      <c r="AQ288" s="112">
        <v>3051.21</v>
      </c>
      <c r="AR288" s="112">
        <v>19913.7</v>
      </c>
      <c r="AS288" s="112">
        <v>16634.490000000002</v>
      </c>
      <c r="AT288" s="112">
        <v>3051.21</v>
      </c>
      <c r="AU288" s="112">
        <v>19685.7</v>
      </c>
      <c r="AV288" s="84">
        <v>46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1399</v>
      </c>
      <c r="BG288" s="84"/>
      <c r="BH288" s="114" t="s">
        <v>313</v>
      </c>
      <c r="BI288" s="38" t="s">
        <v>110</v>
      </c>
      <c r="BJ288" s="85">
        <v>45863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815</v>
      </c>
    </row>
    <row r="289" spans="1:70" s="113" customFormat="1" ht="15" customHeight="1" x14ac:dyDescent="0.3">
      <c r="A289" s="84">
        <f t="shared" si="4"/>
        <v>285</v>
      </c>
      <c r="B289" s="38" t="s">
        <v>248</v>
      </c>
      <c r="C289" s="38" t="s">
        <v>249</v>
      </c>
      <c r="D289" s="38" t="s">
        <v>346</v>
      </c>
      <c r="E289" s="38" t="s">
        <v>347</v>
      </c>
      <c r="F289" s="38" t="s">
        <v>348</v>
      </c>
      <c r="G289" s="84" t="s">
        <v>349</v>
      </c>
      <c r="H289" s="38" t="s">
        <v>348</v>
      </c>
      <c r="I289" s="84">
        <v>120164</v>
      </c>
      <c r="J289" s="38" t="s">
        <v>1353</v>
      </c>
      <c r="K289" s="84">
        <v>120164</v>
      </c>
      <c r="L289" s="84" t="s">
        <v>350</v>
      </c>
      <c r="M289" s="38" t="s">
        <v>351</v>
      </c>
      <c r="N289" s="84">
        <v>202816</v>
      </c>
      <c r="O289" s="84" t="s">
        <v>1354</v>
      </c>
      <c r="P289" s="84">
        <v>268588</v>
      </c>
      <c r="Q289" s="38" t="s">
        <v>373</v>
      </c>
      <c r="R289" s="38" t="s">
        <v>958</v>
      </c>
      <c r="S289" s="84" t="s">
        <v>1404</v>
      </c>
      <c r="T289" s="84" t="s">
        <v>1404</v>
      </c>
      <c r="U289" s="84" t="s">
        <v>251</v>
      </c>
      <c r="V289" s="84" t="s">
        <v>252</v>
      </c>
      <c r="W289" s="84">
        <v>0</v>
      </c>
      <c r="X289" s="38" t="s">
        <v>255</v>
      </c>
      <c r="Y289" s="84">
        <v>16972788</v>
      </c>
      <c r="Z289" s="38" t="s">
        <v>1405</v>
      </c>
      <c r="AA289" s="108" t="s">
        <v>967</v>
      </c>
      <c r="AB289" s="84">
        <v>20744</v>
      </c>
      <c r="AC289" s="108" t="s">
        <v>360</v>
      </c>
      <c r="AD289" s="84">
        <v>38</v>
      </c>
      <c r="AE289" s="84" t="s">
        <v>286</v>
      </c>
      <c r="AF289" s="84" t="s">
        <v>284</v>
      </c>
      <c r="AG289" s="108" t="s">
        <v>968</v>
      </c>
      <c r="AH289" s="84" t="s">
        <v>285</v>
      </c>
      <c r="AI289" s="108" t="s">
        <v>967</v>
      </c>
      <c r="AJ289" s="84">
        <v>0</v>
      </c>
      <c r="AK289" s="84">
        <v>0</v>
      </c>
      <c r="AL289" s="108" t="s">
        <v>358</v>
      </c>
      <c r="AM289" s="84">
        <v>9702.49</v>
      </c>
      <c r="AN289" s="112">
        <v>398.05</v>
      </c>
      <c r="AO289" s="112">
        <v>10100.540000000001</v>
      </c>
      <c r="AP289" s="112">
        <v>12338.51</v>
      </c>
      <c r="AQ289" s="112">
        <v>813.74</v>
      </c>
      <c r="AR289" s="112">
        <v>13152.25</v>
      </c>
      <c r="AS289" s="112">
        <v>12339.45</v>
      </c>
      <c r="AT289" s="112">
        <v>813.74</v>
      </c>
      <c r="AU289" s="112">
        <v>13153.19</v>
      </c>
      <c r="AV289" s="84">
        <v>89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1404</v>
      </c>
      <c r="BG289" s="84"/>
      <c r="BH289" s="114" t="s">
        <v>313</v>
      </c>
      <c r="BI289" s="38" t="s">
        <v>110</v>
      </c>
      <c r="BJ289" s="85">
        <v>45863</v>
      </c>
      <c r="BK289" s="84"/>
      <c r="BL289" s="38" t="s">
        <v>115</v>
      </c>
      <c r="BM289" s="115"/>
      <c r="BN289" s="116"/>
      <c r="BO289" s="84" t="s">
        <v>247</v>
      </c>
      <c r="BP289" s="84"/>
      <c r="BQ289" s="117"/>
      <c r="BR289" s="118" t="s">
        <v>815</v>
      </c>
    </row>
    <row r="290" spans="1:70" s="113" customFormat="1" ht="15" customHeight="1" x14ac:dyDescent="0.3">
      <c r="A290" s="84">
        <f t="shared" si="4"/>
        <v>286</v>
      </c>
      <c r="B290" s="38" t="s">
        <v>248</v>
      </c>
      <c r="C290" s="38" t="s">
        <v>249</v>
      </c>
      <c r="D290" s="38" t="s">
        <v>346</v>
      </c>
      <c r="E290" s="38" t="s">
        <v>347</v>
      </c>
      <c r="F290" s="38" t="s">
        <v>348</v>
      </c>
      <c r="G290" s="84" t="s">
        <v>349</v>
      </c>
      <c r="H290" s="38" t="s">
        <v>348</v>
      </c>
      <c r="I290" s="84">
        <v>120164</v>
      </c>
      <c r="J290" s="38" t="s">
        <v>1353</v>
      </c>
      <c r="K290" s="84">
        <v>120164</v>
      </c>
      <c r="L290" s="84" t="s">
        <v>350</v>
      </c>
      <c r="M290" s="38" t="s">
        <v>351</v>
      </c>
      <c r="N290" s="84">
        <v>202816</v>
      </c>
      <c r="O290" s="84" t="s">
        <v>1354</v>
      </c>
      <c r="P290" s="84">
        <v>268588</v>
      </c>
      <c r="Q290" s="38" t="s">
        <v>373</v>
      </c>
      <c r="R290" s="38" t="s">
        <v>258</v>
      </c>
      <c r="S290" s="84" t="s">
        <v>1404</v>
      </c>
      <c r="T290" s="84" t="s">
        <v>1404</v>
      </c>
      <c r="U290" s="84" t="s">
        <v>251</v>
      </c>
      <c r="V290" s="84" t="s">
        <v>252</v>
      </c>
      <c r="W290" s="84">
        <v>0</v>
      </c>
      <c r="X290" s="38" t="s">
        <v>253</v>
      </c>
      <c r="Y290" s="84">
        <v>18505678</v>
      </c>
      <c r="Z290" s="38" t="s">
        <v>1405</v>
      </c>
      <c r="AA290" s="108" t="s">
        <v>1406</v>
      </c>
      <c r="AB290" s="84">
        <v>41488</v>
      </c>
      <c r="AC290" s="108" t="s">
        <v>360</v>
      </c>
      <c r="AD290" s="84">
        <v>24</v>
      </c>
      <c r="AE290" s="84" t="s">
        <v>282</v>
      </c>
      <c r="AF290" s="84" t="s">
        <v>284</v>
      </c>
      <c r="AG290" s="108" t="s">
        <v>968</v>
      </c>
      <c r="AH290" s="84" t="s">
        <v>285</v>
      </c>
      <c r="AI290" s="108" t="s">
        <v>1406</v>
      </c>
      <c r="AJ290" s="84">
        <v>2195</v>
      </c>
      <c r="AK290" s="84">
        <v>2195</v>
      </c>
      <c r="AL290" s="108" t="s">
        <v>283</v>
      </c>
      <c r="AM290" s="84">
        <v>8447.73</v>
      </c>
      <c r="AN290" s="112">
        <v>116.06</v>
      </c>
      <c r="AO290" s="112">
        <v>8563.7900000000009</v>
      </c>
      <c r="AP290" s="112">
        <v>37444.269999999997</v>
      </c>
      <c r="AQ290" s="112">
        <v>9342.67</v>
      </c>
      <c r="AR290" s="112">
        <v>46786.94</v>
      </c>
      <c r="AS290" s="112">
        <v>33040.269999999997</v>
      </c>
      <c r="AT290" s="112">
        <v>9342.67</v>
      </c>
      <c r="AU290" s="112">
        <v>42382.94</v>
      </c>
      <c r="AV290" s="84">
        <v>47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1404</v>
      </c>
      <c r="BG290" s="84"/>
      <c r="BH290" s="114" t="s">
        <v>313</v>
      </c>
      <c r="BI290" s="38" t="s">
        <v>110</v>
      </c>
      <c r="BJ290" s="85">
        <v>45863</v>
      </c>
      <c r="BK290" s="84"/>
      <c r="BL290" s="38" t="s">
        <v>115</v>
      </c>
      <c r="BM290" s="115"/>
      <c r="BN290" s="116"/>
      <c r="BO290" s="84" t="s">
        <v>247</v>
      </c>
      <c r="BP290" s="84"/>
      <c r="BQ290" s="117"/>
      <c r="BR290" s="118" t="s">
        <v>815</v>
      </c>
    </row>
    <row r="291" spans="1:70" s="113" customFormat="1" ht="15" customHeight="1" x14ac:dyDescent="0.3">
      <c r="A291" s="84">
        <f t="shared" si="4"/>
        <v>287</v>
      </c>
      <c r="B291" s="38" t="s">
        <v>248</v>
      </c>
      <c r="C291" s="38" t="s">
        <v>249</v>
      </c>
      <c r="D291" s="38" t="s">
        <v>346</v>
      </c>
      <c r="E291" s="38" t="s">
        <v>347</v>
      </c>
      <c r="F291" s="38" t="s">
        <v>348</v>
      </c>
      <c r="G291" s="84" t="s">
        <v>349</v>
      </c>
      <c r="H291" s="38" t="s">
        <v>348</v>
      </c>
      <c r="I291" s="84">
        <v>120164</v>
      </c>
      <c r="J291" s="38" t="s">
        <v>1353</v>
      </c>
      <c r="K291" s="84">
        <v>120164</v>
      </c>
      <c r="L291" s="84" t="s">
        <v>350</v>
      </c>
      <c r="M291" s="38" t="s">
        <v>351</v>
      </c>
      <c r="N291" s="84">
        <v>202816</v>
      </c>
      <c r="O291" s="84" t="s">
        <v>1354</v>
      </c>
      <c r="P291" s="84">
        <v>268588</v>
      </c>
      <c r="Q291" s="38" t="s">
        <v>373</v>
      </c>
      <c r="R291" s="38" t="s">
        <v>263</v>
      </c>
      <c r="S291" s="84" t="s">
        <v>1407</v>
      </c>
      <c r="T291" s="84" t="s">
        <v>1407</v>
      </c>
      <c r="U291" s="84" t="s">
        <v>318</v>
      </c>
      <c r="V291" s="84" t="s">
        <v>252</v>
      </c>
      <c r="W291" s="84">
        <v>0</v>
      </c>
      <c r="X291" s="38" t="s">
        <v>737</v>
      </c>
      <c r="Y291" s="84">
        <v>356833318</v>
      </c>
      <c r="Z291" s="38" t="s">
        <v>1408</v>
      </c>
      <c r="AA291" s="108" t="s">
        <v>345</v>
      </c>
      <c r="AB291" s="84">
        <v>40000</v>
      </c>
      <c r="AC291" s="108" t="s">
        <v>360</v>
      </c>
      <c r="AD291" s="84">
        <v>18</v>
      </c>
      <c r="AE291" s="84" t="s">
        <v>278</v>
      </c>
      <c r="AF291" s="84" t="s">
        <v>294</v>
      </c>
      <c r="AG291" s="108" t="s">
        <v>1278</v>
      </c>
      <c r="AH291" s="84" t="s">
        <v>298</v>
      </c>
      <c r="AI291" s="108" t="s">
        <v>1409</v>
      </c>
      <c r="AJ291" s="84">
        <v>2690</v>
      </c>
      <c r="AK291" s="84">
        <v>2690</v>
      </c>
      <c r="AL291" s="108" t="s">
        <v>931</v>
      </c>
      <c r="AM291" s="84">
        <v>30190.15</v>
      </c>
      <c r="AN291" s="112">
        <v>7469.85</v>
      </c>
      <c r="AO291" s="112">
        <v>37660</v>
      </c>
      <c r="AP291" s="112">
        <v>9809.85</v>
      </c>
      <c r="AQ291" s="112">
        <v>535.15</v>
      </c>
      <c r="AR291" s="112">
        <v>10345</v>
      </c>
      <c r="AS291" s="112">
        <v>0</v>
      </c>
      <c r="AT291" s="112">
        <v>0</v>
      </c>
      <c r="AU291" s="112">
        <v>0</v>
      </c>
      <c r="AV291" s="84">
        <v>14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1407</v>
      </c>
      <c r="BG291" s="84"/>
      <c r="BH291" s="114" t="s">
        <v>313</v>
      </c>
      <c r="BI291" s="38" t="s">
        <v>110</v>
      </c>
      <c r="BJ291" s="85">
        <v>45863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815</v>
      </c>
    </row>
    <row r="292" spans="1:70" s="113" customFormat="1" ht="15" customHeight="1" x14ac:dyDescent="0.3">
      <c r="A292" s="84">
        <f t="shared" si="4"/>
        <v>288</v>
      </c>
      <c r="B292" s="38" t="s">
        <v>248</v>
      </c>
      <c r="C292" s="38" t="s">
        <v>249</v>
      </c>
      <c r="D292" s="38" t="s">
        <v>346</v>
      </c>
      <c r="E292" s="38" t="s">
        <v>347</v>
      </c>
      <c r="F292" s="38" t="s">
        <v>348</v>
      </c>
      <c r="G292" s="84" t="s">
        <v>349</v>
      </c>
      <c r="H292" s="38" t="s">
        <v>348</v>
      </c>
      <c r="I292" s="84">
        <v>120164</v>
      </c>
      <c r="J292" s="38" t="s">
        <v>1353</v>
      </c>
      <c r="K292" s="84">
        <v>120164</v>
      </c>
      <c r="L292" s="84" t="s">
        <v>350</v>
      </c>
      <c r="M292" s="38" t="s">
        <v>351</v>
      </c>
      <c r="N292" s="84">
        <v>202816</v>
      </c>
      <c r="O292" s="84" t="s">
        <v>1354</v>
      </c>
      <c r="P292" s="84">
        <v>268588</v>
      </c>
      <c r="Q292" s="38" t="s">
        <v>373</v>
      </c>
      <c r="R292" s="38" t="s">
        <v>254</v>
      </c>
      <c r="S292" s="84" t="s">
        <v>1407</v>
      </c>
      <c r="T292" s="84" t="s">
        <v>1407</v>
      </c>
      <c r="U292" s="84" t="s">
        <v>318</v>
      </c>
      <c r="V292" s="84" t="s">
        <v>252</v>
      </c>
      <c r="W292" s="84">
        <v>0</v>
      </c>
      <c r="X292" s="38" t="s">
        <v>737</v>
      </c>
      <c r="Y292" s="84">
        <v>358740792</v>
      </c>
      <c r="Z292" s="38" t="s">
        <v>1408</v>
      </c>
      <c r="AA292" s="108" t="s">
        <v>1410</v>
      </c>
      <c r="AB292" s="84">
        <v>38000</v>
      </c>
      <c r="AC292" s="108" t="s">
        <v>360</v>
      </c>
      <c r="AD292" s="84">
        <v>24</v>
      </c>
      <c r="AE292" s="84" t="s">
        <v>297</v>
      </c>
      <c r="AF292" s="84" t="s">
        <v>321</v>
      </c>
      <c r="AG292" s="108" t="s">
        <v>1278</v>
      </c>
      <c r="AH292" s="84" t="s">
        <v>298</v>
      </c>
      <c r="AI292" s="108" t="s">
        <v>1058</v>
      </c>
      <c r="AJ292" s="84">
        <v>1930</v>
      </c>
      <c r="AK292" s="84">
        <v>1930</v>
      </c>
      <c r="AL292" s="108" t="s">
        <v>931</v>
      </c>
      <c r="AM292" s="84">
        <v>11290.97</v>
      </c>
      <c r="AN292" s="112">
        <v>4149.03</v>
      </c>
      <c r="AO292" s="112">
        <v>15440</v>
      </c>
      <c r="AP292" s="112">
        <v>26709.03</v>
      </c>
      <c r="AQ292" s="112">
        <v>3924.97</v>
      </c>
      <c r="AR292" s="112">
        <v>30634</v>
      </c>
      <c r="AS292" s="112">
        <v>0</v>
      </c>
      <c r="AT292" s="112">
        <v>0</v>
      </c>
      <c r="AU292" s="112">
        <v>0</v>
      </c>
      <c r="AV292" s="84">
        <v>8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1407</v>
      </c>
      <c r="BG292" s="84"/>
      <c r="BH292" s="114" t="s">
        <v>313</v>
      </c>
      <c r="BI292" s="38" t="s">
        <v>110</v>
      </c>
      <c r="BJ292" s="85">
        <v>45863</v>
      </c>
      <c r="BK292" s="84"/>
      <c r="BL292" s="38" t="s">
        <v>115</v>
      </c>
      <c r="BM292" s="115"/>
      <c r="BN292" s="116"/>
      <c r="BO292" s="84" t="s">
        <v>247</v>
      </c>
      <c r="BP292" s="84"/>
      <c r="BQ292" s="117"/>
      <c r="BR292" s="118" t="s">
        <v>815</v>
      </c>
    </row>
    <row r="293" spans="1:70" s="113" customFormat="1" ht="15" customHeight="1" x14ac:dyDescent="0.3">
      <c r="A293" s="84">
        <f t="shared" si="4"/>
        <v>289</v>
      </c>
      <c r="B293" s="38" t="s">
        <v>248</v>
      </c>
      <c r="C293" s="38" t="s">
        <v>249</v>
      </c>
      <c r="D293" s="38" t="s">
        <v>346</v>
      </c>
      <c r="E293" s="38" t="s">
        <v>347</v>
      </c>
      <c r="F293" s="38" t="s">
        <v>348</v>
      </c>
      <c r="G293" s="84" t="s">
        <v>349</v>
      </c>
      <c r="H293" s="38" t="s">
        <v>348</v>
      </c>
      <c r="I293" s="84">
        <v>120164</v>
      </c>
      <c r="J293" s="38" t="s">
        <v>1353</v>
      </c>
      <c r="K293" s="84">
        <v>120164</v>
      </c>
      <c r="L293" s="84" t="s">
        <v>350</v>
      </c>
      <c r="M293" s="38" t="s">
        <v>351</v>
      </c>
      <c r="N293" s="84">
        <v>202816</v>
      </c>
      <c r="O293" s="84" t="s">
        <v>1354</v>
      </c>
      <c r="P293" s="84">
        <v>324494</v>
      </c>
      <c r="Q293" s="38" t="s">
        <v>1362</v>
      </c>
      <c r="R293" s="38" t="s">
        <v>254</v>
      </c>
      <c r="S293" s="84" t="s">
        <v>1411</v>
      </c>
      <c r="T293" s="84" t="s">
        <v>1411</v>
      </c>
      <c r="U293" s="84" t="s">
        <v>261</v>
      </c>
      <c r="V293" s="84" t="s">
        <v>252</v>
      </c>
      <c r="W293" s="84">
        <v>0</v>
      </c>
      <c r="X293" s="38" t="s">
        <v>253</v>
      </c>
      <c r="Y293" s="84">
        <v>353975622</v>
      </c>
      <c r="Z293" s="38" t="s">
        <v>1327</v>
      </c>
      <c r="AA293" s="108" t="s">
        <v>621</v>
      </c>
      <c r="AB293" s="84">
        <v>80000</v>
      </c>
      <c r="AC293" s="108" t="s">
        <v>360</v>
      </c>
      <c r="AD293" s="84">
        <v>24</v>
      </c>
      <c r="AE293" s="84" t="s">
        <v>268</v>
      </c>
      <c r="AF293" s="84" t="s">
        <v>276</v>
      </c>
      <c r="AG293" s="108" t="s">
        <v>1412</v>
      </c>
      <c r="AH293" s="84" t="s">
        <v>270</v>
      </c>
      <c r="AI293" s="108" t="s">
        <v>274</v>
      </c>
      <c r="AJ293" s="84">
        <v>4270</v>
      </c>
      <c r="AK293" s="84">
        <v>4270</v>
      </c>
      <c r="AL293" s="108" t="s">
        <v>1413</v>
      </c>
      <c r="AM293" s="84">
        <v>48941.15</v>
      </c>
      <c r="AN293" s="112">
        <v>19378.849999999999</v>
      </c>
      <c r="AO293" s="112">
        <v>68320</v>
      </c>
      <c r="AP293" s="112">
        <v>31058.85</v>
      </c>
      <c r="AQ293" s="112">
        <v>3049.15</v>
      </c>
      <c r="AR293" s="112">
        <v>34108</v>
      </c>
      <c r="AS293" s="112">
        <v>11081.13</v>
      </c>
      <c r="AT293" s="112">
        <v>1728.87</v>
      </c>
      <c r="AU293" s="112">
        <v>12810</v>
      </c>
      <c r="AV293" s="84">
        <v>19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1411</v>
      </c>
      <c r="BG293" s="84">
        <v>9668873905</v>
      </c>
      <c r="BH293" s="114" t="s">
        <v>313</v>
      </c>
      <c r="BI293" s="38" t="s">
        <v>110</v>
      </c>
      <c r="BJ293" s="85">
        <v>45863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245</v>
      </c>
      <c r="BP293" s="84">
        <v>8540</v>
      </c>
      <c r="BQ293" s="117" t="s">
        <v>203</v>
      </c>
      <c r="BR293" s="118" t="s">
        <v>1428</v>
      </c>
    </row>
    <row r="294" spans="1:70" s="113" customFormat="1" ht="15" customHeight="1" x14ac:dyDescent="0.3">
      <c r="A294" s="84">
        <f t="shared" si="4"/>
        <v>290</v>
      </c>
      <c r="B294" s="38" t="s">
        <v>248</v>
      </c>
      <c r="C294" s="38" t="s">
        <v>249</v>
      </c>
      <c r="D294" s="38" t="s">
        <v>346</v>
      </c>
      <c r="E294" s="38" t="s">
        <v>347</v>
      </c>
      <c r="F294" s="38" t="s">
        <v>348</v>
      </c>
      <c r="G294" s="84" t="s">
        <v>349</v>
      </c>
      <c r="H294" s="38" t="s">
        <v>348</v>
      </c>
      <c r="I294" s="84">
        <v>120164</v>
      </c>
      <c r="J294" s="38" t="s">
        <v>1353</v>
      </c>
      <c r="K294" s="84">
        <v>120164</v>
      </c>
      <c r="L294" s="84" t="s">
        <v>350</v>
      </c>
      <c r="M294" s="38" t="s">
        <v>351</v>
      </c>
      <c r="N294" s="84">
        <v>202816</v>
      </c>
      <c r="O294" s="84" t="s">
        <v>1354</v>
      </c>
      <c r="P294" s="84">
        <v>324494</v>
      </c>
      <c r="Q294" s="38" t="s">
        <v>1362</v>
      </c>
      <c r="R294" s="38" t="s">
        <v>254</v>
      </c>
      <c r="S294" s="84" t="s">
        <v>1414</v>
      </c>
      <c r="T294" s="84" t="s">
        <v>1414</v>
      </c>
      <c r="U294" s="84" t="s">
        <v>251</v>
      </c>
      <c r="V294" s="84" t="s">
        <v>252</v>
      </c>
      <c r="W294" s="84">
        <v>0</v>
      </c>
      <c r="X294" s="38" t="s">
        <v>1415</v>
      </c>
      <c r="Y294" s="84">
        <v>358740135</v>
      </c>
      <c r="Z294" s="38" t="s">
        <v>1416</v>
      </c>
      <c r="AA294" s="108" t="s">
        <v>1176</v>
      </c>
      <c r="AB294" s="84">
        <v>65000</v>
      </c>
      <c r="AC294" s="108" t="s">
        <v>360</v>
      </c>
      <c r="AD294" s="84">
        <v>24</v>
      </c>
      <c r="AE294" s="84" t="s">
        <v>312</v>
      </c>
      <c r="AF294" s="84" t="s">
        <v>293</v>
      </c>
      <c r="AG294" s="108" t="s">
        <v>1417</v>
      </c>
      <c r="AH294" s="84" t="s">
        <v>308</v>
      </c>
      <c r="AI294" s="108" t="s">
        <v>433</v>
      </c>
      <c r="AJ294" s="84">
        <v>3440</v>
      </c>
      <c r="AK294" s="84">
        <v>3440</v>
      </c>
      <c r="AL294" s="108" t="s">
        <v>931</v>
      </c>
      <c r="AM294" s="84">
        <v>15179.38</v>
      </c>
      <c r="AN294" s="112">
        <v>8900.6200000000008</v>
      </c>
      <c r="AO294" s="112">
        <v>24080</v>
      </c>
      <c r="AP294" s="112">
        <v>49820.62</v>
      </c>
      <c r="AQ294" s="112">
        <v>9873.3799999999992</v>
      </c>
      <c r="AR294" s="112">
        <v>59694</v>
      </c>
      <c r="AS294" s="112">
        <v>0</v>
      </c>
      <c r="AT294" s="112">
        <v>0</v>
      </c>
      <c r="AU294" s="112">
        <v>0</v>
      </c>
      <c r="AV294" s="84">
        <v>7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1414</v>
      </c>
      <c r="BG294" s="84"/>
      <c r="BH294" s="114" t="s">
        <v>313</v>
      </c>
      <c r="BI294" s="38" t="s">
        <v>110</v>
      </c>
      <c r="BJ294" s="85">
        <v>45863</v>
      </c>
      <c r="BK294" s="84"/>
      <c r="BL294" s="38" t="s">
        <v>115</v>
      </c>
      <c r="BM294" s="115"/>
      <c r="BN294" s="116"/>
      <c r="BO294" s="84" t="s">
        <v>247</v>
      </c>
      <c r="BP294" s="84"/>
      <c r="BQ294" s="117"/>
      <c r="BR294" s="118" t="s">
        <v>815</v>
      </c>
    </row>
    <row r="295" spans="1:70" s="113" customFormat="1" ht="15" customHeight="1" x14ac:dyDescent="0.3">
      <c r="A295" s="84">
        <f t="shared" si="4"/>
        <v>291</v>
      </c>
      <c r="B295" s="38" t="s">
        <v>248</v>
      </c>
      <c r="C295" s="38" t="s">
        <v>249</v>
      </c>
      <c r="D295" s="38" t="s">
        <v>346</v>
      </c>
      <c r="E295" s="38" t="s">
        <v>347</v>
      </c>
      <c r="F295" s="38" t="s">
        <v>348</v>
      </c>
      <c r="G295" s="84" t="s">
        <v>349</v>
      </c>
      <c r="H295" s="38" t="s">
        <v>348</v>
      </c>
      <c r="I295" s="84">
        <v>120164</v>
      </c>
      <c r="J295" s="38" t="s">
        <v>1353</v>
      </c>
      <c r="K295" s="84">
        <v>120164</v>
      </c>
      <c r="L295" s="84" t="s">
        <v>350</v>
      </c>
      <c r="M295" s="38" t="s">
        <v>351</v>
      </c>
      <c r="N295" s="84">
        <v>202816</v>
      </c>
      <c r="O295" s="84" t="s">
        <v>1354</v>
      </c>
      <c r="P295" s="84">
        <v>585012</v>
      </c>
      <c r="Q295" s="38" t="s">
        <v>1355</v>
      </c>
      <c r="R295" s="38" t="s">
        <v>254</v>
      </c>
      <c r="S295" s="84" t="s">
        <v>1418</v>
      </c>
      <c r="T295" s="84" t="s">
        <v>1418</v>
      </c>
      <c r="U295" s="84" t="s">
        <v>261</v>
      </c>
      <c r="V295" s="84" t="s">
        <v>252</v>
      </c>
      <c r="W295" s="84">
        <v>0</v>
      </c>
      <c r="X295" s="38" t="s">
        <v>262</v>
      </c>
      <c r="Y295" s="84">
        <v>358427646</v>
      </c>
      <c r="Z295" s="38" t="s">
        <v>1419</v>
      </c>
      <c r="AA295" s="108" t="s">
        <v>1420</v>
      </c>
      <c r="AB295" s="84">
        <v>60000</v>
      </c>
      <c r="AC295" s="108" t="s">
        <v>360</v>
      </c>
      <c r="AD295" s="84">
        <v>24</v>
      </c>
      <c r="AE295" s="84" t="s">
        <v>1273</v>
      </c>
      <c r="AF295" s="84" t="s">
        <v>284</v>
      </c>
      <c r="AG295" s="108" t="s">
        <v>1421</v>
      </c>
      <c r="AH295" s="84" t="s">
        <v>285</v>
      </c>
      <c r="AI295" s="108" t="s">
        <v>1422</v>
      </c>
      <c r="AJ295" s="84">
        <v>3160</v>
      </c>
      <c r="AK295" s="84">
        <v>3160</v>
      </c>
      <c r="AL295" s="108" t="s">
        <v>931</v>
      </c>
      <c r="AM295" s="84">
        <v>19600.84</v>
      </c>
      <c r="AN295" s="112">
        <v>8839.16</v>
      </c>
      <c r="AO295" s="112">
        <v>28440</v>
      </c>
      <c r="AP295" s="112">
        <v>40399.160000000003</v>
      </c>
      <c r="AQ295" s="112">
        <v>6779.84</v>
      </c>
      <c r="AR295" s="112">
        <v>47179</v>
      </c>
      <c r="AS295" s="112">
        <v>0</v>
      </c>
      <c r="AT295" s="112">
        <v>0</v>
      </c>
      <c r="AU295" s="112">
        <v>0</v>
      </c>
      <c r="AV295" s="84">
        <v>9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1418</v>
      </c>
      <c r="BG295" s="84"/>
      <c r="BH295" s="114" t="s">
        <v>313</v>
      </c>
      <c r="BI295" s="38" t="s">
        <v>110</v>
      </c>
      <c r="BJ295" s="85">
        <v>45863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815</v>
      </c>
    </row>
    <row r="296" spans="1:70" s="113" customFormat="1" ht="15" customHeight="1" x14ac:dyDescent="0.3">
      <c r="A296" s="84">
        <f t="shared" si="4"/>
        <v>292</v>
      </c>
      <c r="B296" s="38" t="s">
        <v>248</v>
      </c>
      <c r="C296" s="38" t="s">
        <v>249</v>
      </c>
      <c r="D296" s="38" t="s">
        <v>346</v>
      </c>
      <c r="E296" s="38" t="s">
        <v>347</v>
      </c>
      <c r="F296" s="38" t="s">
        <v>348</v>
      </c>
      <c r="G296" s="84" t="s">
        <v>349</v>
      </c>
      <c r="H296" s="38" t="s">
        <v>348</v>
      </c>
      <c r="I296" s="84">
        <v>120164</v>
      </c>
      <c r="J296" s="38" t="s">
        <v>1353</v>
      </c>
      <c r="K296" s="84">
        <v>120164</v>
      </c>
      <c r="L296" s="84" t="s">
        <v>350</v>
      </c>
      <c r="M296" s="38" t="s">
        <v>351</v>
      </c>
      <c r="N296" s="84">
        <v>202816</v>
      </c>
      <c r="O296" s="84" t="s">
        <v>1354</v>
      </c>
      <c r="P296" s="84">
        <v>268588</v>
      </c>
      <c r="Q296" s="38" t="s">
        <v>373</v>
      </c>
      <c r="R296" s="38" t="s">
        <v>254</v>
      </c>
      <c r="S296" s="84" t="s">
        <v>1423</v>
      </c>
      <c r="T296" s="84" t="s">
        <v>1423</v>
      </c>
      <c r="U296" s="84" t="s">
        <v>251</v>
      </c>
      <c r="V296" s="84" t="s">
        <v>252</v>
      </c>
      <c r="W296" s="84">
        <v>541</v>
      </c>
      <c r="X296" s="38" t="s">
        <v>1424</v>
      </c>
      <c r="Y296" s="84">
        <v>352099089</v>
      </c>
      <c r="Z296" s="38" t="s">
        <v>1425</v>
      </c>
      <c r="AA296" s="108" t="s">
        <v>1426</v>
      </c>
      <c r="AB296" s="84">
        <v>42000</v>
      </c>
      <c r="AC296" s="108" t="s">
        <v>360</v>
      </c>
      <c r="AD296" s="84">
        <v>24</v>
      </c>
      <c r="AE296" s="84" t="s">
        <v>286</v>
      </c>
      <c r="AF296" s="84" t="s">
        <v>291</v>
      </c>
      <c r="AG296" s="108" t="s">
        <v>1427</v>
      </c>
      <c r="AH296" s="84" t="s">
        <v>292</v>
      </c>
      <c r="AI296" s="108" t="s">
        <v>1372</v>
      </c>
      <c r="AJ296" s="84">
        <v>2240</v>
      </c>
      <c r="AK296" s="84">
        <v>2240</v>
      </c>
      <c r="AL296" s="108" t="s">
        <v>931</v>
      </c>
      <c r="AM296" s="84">
        <v>38814.29</v>
      </c>
      <c r="AN296" s="112">
        <v>12705.71</v>
      </c>
      <c r="AO296" s="112">
        <v>51520</v>
      </c>
      <c r="AP296" s="112">
        <v>3185.71</v>
      </c>
      <c r="AQ296" s="112">
        <v>68.290000000000006</v>
      </c>
      <c r="AR296" s="112">
        <v>3254</v>
      </c>
      <c r="AS296" s="112">
        <v>0</v>
      </c>
      <c r="AT296" s="112">
        <v>0</v>
      </c>
      <c r="AU296" s="112">
        <v>0</v>
      </c>
      <c r="AV296" s="84">
        <v>23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1423</v>
      </c>
      <c r="BG296" s="84"/>
      <c r="BH296" s="114" t="s">
        <v>313</v>
      </c>
      <c r="BI296" s="38" t="s">
        <v>110</v>
      </c>
      <c r="BJ296" s="85">
        <v>45863</v>
      </c>
      <c r="BK296" s="84"/>
      <c r="BL296" s="38" t="s">
        <v>115</v>
      </c>
      <c r="BM296" s="115"/>
      <c r="BN296" s="116"/>
      <c r="BO296" s="84" t="s">
        <v>247</v>
      </c>
      <c r="BP296" s="84"/>
      <c r="BQ296" s="117"/>
      <c r="BR296" s="118" t="s">
        <v>815</v>
      </c>
    </row>
    <row r="297" spans="1:70" s="113" customFormat="1" ht="15" customHeight="1" x14ac:dyDescent="0.3">
      <c r="A297" s="84">
        <f t="shared" si="4"/>
        <v>293</v>
      </c>
      <c r="B297" s="38" t="s">
        <v>248</v>
      </c>
      <c r="C297" s="38" t="s">
        <v>249</v>
      </c>
      <c r="D297" s="38" t="s">
        <v>346</v>
      </c>
      <c r="E297" s="38" t="s">
        <v>347</v>
      </c>
      <c r="F297" s="38" t="s">
        <v>348</v>
      </c>
      <c r="G297" s="84" t="s">
        <v>349</v>
      </c>
      <c r="H297" s="38" t="s">
        <v>348</v>
      </c>
      <c r="I297" s="84">
        <v>120164</v>
      </c>
      <c r="J297" s="38" t="s">
        <v>1353</v>
      </c>
      <c r="K297" s="84">
        <v>120164</v>
      </c>
      <c r="L297" s="84" t="s">
        <v>350</v>
      </c>
      <c r="M297" s="38" t="s">
        <v>351</v>
      </c>
      <c r="N297" s="84">
        <v>202816</v>
      </c>
      <c r="O297" s="84" t="s">
        <v>1354</v>
      </c>
      <c r="P297" s="84">
        <v>268588</v>
      </c>
      <c r="Q297" s="38" t="s">
        <v>373</v>
      </c>
      <c r="R297" s="38" t="s">
        <v>263</v>
      </c>
      <c r="S297" s="84" t="s">
        <v>1423</v>
      </c>
      <c r="T297" s="84" t="s">
        <v>1423</v>
      </c>
      <c r="U297" s="84" t="s">
        <v>251</v>
      </c>
      <c r="V297" s="84" t="s">
        <v>252</v>
      </c>
      <c r="W297" s="84">
        <v>0</v>
      </c>
      <c r="X297" s="38" t="s">
        <v>737</v>
      </c>
      <c r="Y297" s="84">
        <v>355788255</v>
      </c>
      <c r="Z297" s="38" t="s">
        <v>1425</v>
      </c>
      <c r="AA297" s="108" t="s">
        <v>337</v>
      </c>
      <c r="AB297" s="84">
        <v>40000</v>
      </c>
      <c r="AC297" s="108" t="s">
        <v>360</v>
      </c>
      <c r="AD297" s="84">
        <v>18</v>
      </c>
      <c r="AE297" s="84" t="s">
        <v>273</v>
      </c>
      <c r="AF297" s="84" t="s">
        <v>291</v>
      </c>
      <c r="AG297" s="108" t="s">
        <v>1427</v>
      </c>
      <c r="AH297" s="84" t="s">
        <v>292</v>
      </c>
      <c r="AI297" s="108" t="s">
        <v>1380</v>
      </c>
      <c r="AJ297" s="84">
        <v>2690</v>
      </c>
      <c r="AK297" s="84">
        <v>2690</v>
      </c>
      <c r="AL297" s="108" t="s">
        <v>931</v>
      </c>
      <c r="AM297" s="84">
        <v>34896.129999999997</v>
      </c>
      <c r="AN297" s="112">
        <v>8143.87</v>
      </c>
      <c r="AO297" s="112">
        <v>43040</v>
      </c>
      <c r="AP297" s="112">
        <v>5103.87</v>
      </c>
      <c r="AQ297" s="112">
        <v>171.13</v>
      </c>
      <c r="AR297" s="112">
        <v>5275</v>
      </c>
      <c r="AS297" s="112">
        <v>0</v>
      </c>
      <c r="AT297" s="112">
        <v>0</v>
      </c>
      <c r="AU297" s="112">
        <v>0</v>
      </c>
      <c r="AV297" s="84">
        <v>16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1423</v>
      </c>
      <c r="BG297" s="84"/>
      <c r="BH297" s="114" t="s">
        <v>313</v>
      </c>
      <c r="BI297" s="38" t="s">
        <v>110</v>
      </c>
      <c r="BJ297" s="85">
        <v>45863</v>
      </c>
      <c r="BK297" s="84"/>
      <c r="BL297" s="38" t="s">
        <v>115</v>
      </c>
      <c r="BM297" s="115"/>
      <c r="BN297" s="116"/>
      <c r="BO297" s="84" t="s">
        <v>247</v>
      </c>
      <c r="BP297" s="84"/>
      <c r="BQ297" s="117"/>
      <c r="BR297" s="118" t="s">
        <v>815</v>
      </c>
    </row>
    <row r="298" spans="1:70" s="113" customFormat="1" ht="15" customHeight="1" x14ac:dyDescent="0.3">
      <c r="A298" s="84">
        <f t="shared" si="4"/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f t="shared" si="4"/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f t="shared" si="4"/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f t="shared" si="4"/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f t="shared" si="4"/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f t="shared" si="4"/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f t="shared" si="4"/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f t="shared" si="4"/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f t="shared" si="4"/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f t="shared" si="4"/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f t="shared" si="4"/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f t="shared" si="4"/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f t="shared" si="4"/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f t="shared" si="4"/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f t="shared" si="4"/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f t="shared" si="4"/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f t="shared" si="4"/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f t="shared" si="4"/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f t="shared" si="4"/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f t="shared" si="4"/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f t="shared" si="4"/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f t="shared" si="4"/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f t="shared" si="4"/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f t="shared" si="4"/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f t="shared" si="4"/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f t="shared" si="4"/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f t="shared" si="4"/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f t="shared" si="4"/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f t="shared" ref="A326:A389" si="5">ROW()-4</f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f t="shared" si="5"/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f t="shared" si="5"/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f t="shared" si="5"/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f t="shared" si="5"/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f t="shared" si="5"/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f t="shared" si="5"/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f t="shared" si="5"/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f t="shared" si="5"/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f t="shared" si="5"/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f t="shared" si="5"/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f t="shared" si="5"/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f t="shared" si="5"/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f t="shared" si="5"/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f t="shared" si="5"/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f t="shared" si="5"/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f t="shared" si="5"/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f t="shared" si="5"/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f t="shared" si="5"/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f t="shared" si="5"/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f t="shared" si="5"/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f t="shared" si="5"/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f t="shared" si="5"/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f t="shared" si="5"/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f t="shared" si="5"/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f t="shared" si="5"/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f t="shared" si="5"/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f t="shared" si="5"/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f t="shared" si="5"/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f t="shared" si="5"/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f t="shared" si="5"/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f t="shared" si="5"/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f t="shared" si="5"/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f t="shared" si="5"/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f t="shared" si="5"/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f t="shared" si="5"/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f t="shared" si="5"/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f t="shared" si="5"/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f t="shared" si="5"/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f t="shared" si="5"/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f t="shared" si="5"/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f t="shared" si="5"/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f t="shared" si="5"/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f t="shared" si="5"/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f t="shared" si="5"/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f t="shared" si="5"/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f t="shared" si="5"/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f t="shared" si="5"/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f t="shared" si="5"/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f t="shared" si="5"/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f t="shared" si="5"/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f t="shared" si="5"/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f t="shared" si="5"/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f t="shared" si="5"/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f t="shared" si="5"/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f t="shared" si="5"/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f t="shared" si="5"/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f t="shared" si="5"/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f t="shared" si="5"/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f t="shared" si="5"/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f t="shared" si="5"/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f t="shared" si="5"/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f t="shared" si="5"/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f t="shared" si="5"/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f t="shared" ref="A390:A453" si="6">ROW()-4</f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f t="shared" si="6"/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f t="shared" si="6"/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f t="shared" si="6"/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f t="shared" si="6"/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f t="shared" si="6"/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f t="shared" si="6"/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f t="shared" si="6"/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f t="shared" si="6"/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f t="shared" si="6"/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f t="shared" si="6"/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f t="shared" si="6"/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f t="shared" si="6"/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f t="shared" si="6"/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f t="shared" si="6"/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f t="shared" si="6"/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f t="shared" si="6"/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f t="shared" si="6"/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f t="shared" si="6"/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f t="shared" si="6"/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f t="shared" si="6"/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f t="shared" si="6"/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f t="shared" si="6"/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f t="shared" si="6"/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f t="shared" si="6"/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f t="shared" si="6"/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f t="shared" si="6"/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f t="shared" si="6"/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f t="shared" si="6"/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f t="shared" si="6"/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f t="shared" si="6"/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f t="shared" si="6"/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f t="shared" si="6"/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f t="shared" si="6"/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f t="shared" si="6"/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f t="shared" si="6"/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f t="shared" si="6"/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f t="shared" si="6"/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f t="shared" si="6"/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f t="shared" si="6"/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f t="shared" si="6"/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f t="shared" si="6"/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f t="shared" si="6"/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f t="shared" si="6"/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f t="shared" si="6"/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f t="shared" si="6"/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f t="shared" si="6"/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f t="shared" si="6"/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f t="shared" si="6"/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f t="shared" si="6"/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f t="shared" si="6"/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f t="shared" si="6"/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f t="shared" si="6"/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f t="shared" si="6"/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f t="shared" si="6"/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f t="shared" si="6"/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f t="shared" si="6"/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f t="shared" si="6"/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f t="shared" si="6"/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f t="shared" si="6"/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f t="shared" si="6"/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f t="shared" si="6"/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f t="shared" si="6"/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f t="shared" si="6"/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f t="shared" ref="A454:A517" si="7">ROW()-4</f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f t="shared" si="7"/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f t="shared" si="7"/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f t="shared" si="7"/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f t="shared" si="7"/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f t="shared" si="7"/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f t="shared" si="7"/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f t="shared" si="7"/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f t="shared" si="7"/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f t="shared" si="7"/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f t="shared" si="7"/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f t="shared" si="7"/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f t="shared" si="7"/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f t="shared" si="7"/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f t="shared" si="7"/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f t="shared" si="7"/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f t="shared" si="7"/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f t="shared" si="7"/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f t="shared" si="7"/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f t="shared" si="7"/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f t="shared" si="7"/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f t="shared" si="7"/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f t="shared" si="7"/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f t="shared" si="7"/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f t="shared" si="7"/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f t="shared" si="7"/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f t="shared" si="7"/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f t="shared" si="7"/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f t="shared" si="7"/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f t="shared" si="7"/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f t="shared" si="7"/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f t="shared" si="7"/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f t="shared" si="7"/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f t="shared" si="7"/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f t="shared" si="7"/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f t="shared" si="7"/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f t="shared" si="7"/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f t="shared" si="7"/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f t="shared" si="7"/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f t="shared" si="7"/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f t="shared" si="7"/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f t="shared" si="7"/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f t="shared" si="7"/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f t="shared" si="7"/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f t="shared" si="7"/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f t="shared" si="7"/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f t="shared" si="7"/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f t="shared" si="7"/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f t="shared" si="7"/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f t="shared" si="7"/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f t="shared" si="7"/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f t="shared" si="7"/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f t="shared" si="7"/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f t="shared" si="7"/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f t="shared" si="7"/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f t="shared" si="7"/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f t="shared" si="7"/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f t="shared" si="7"/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f t="shared" si="7"/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f t="shared" si="7"/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f t="shared" si="7"/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f t="shared" si="7"/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f t="shared" si="7"/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f t="shared" si="7"/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f t="shared" ref="A518:A581" si="8">ROW()-4</f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f t="shared" si="8"/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f t="shared" si="8"/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f t="shared" si="8"/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f t="shared" si="8"/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f t="shared" si="8"/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f t="shared" si="8"/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f t="shared" si="8"/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f t="shared" si="8"/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f t="shared" si="8"/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f t="shared" si="8"/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f t="shared" si="8"/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f t="shared" si="8"/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f t="shared" si="8"/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f t="shared" si="8"/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f t="shared" si="8"/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f t="shared" si="8"/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f t="shared" si="8"/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f t="shared" si="8"/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f t="shared" si="8"/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f t="shared" si="8"/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f t="shared" si="8"/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f t="shared" si="8"/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f t="shared" si="8"/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f t="shared" si="8"/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f t="shared" si="8"/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f t="shared" si="8"/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f t="shared" si="8"/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f t="shared" si="8"/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f t="shared" si="8"/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f t="shared" si="8"/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f t="shared" si="8"/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f t="shared" si="8"/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f t="shared" si="8"/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f t="shared" si="8"/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f t="shared" si="8"/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f t="shared" si="8"/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f t="shared" si="8"/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f t="shared" si="8"/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f t="shared" si="8"/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f t="shared" si="8"/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f t="shared" si="8"/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f t="shared" si="8"/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f t="shared" si="8"/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f t="shared" si="8"/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f t="shared" si="8"/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f t="shared" si="8"/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f t="shared" si="8"/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f t="shared" si="8"/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f t="shared" si="8"/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f t="shared" si="8"/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f t="shared" si="8"/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f t="shared" si="8"/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f t="shared" si="8"/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f t="shared" si="8"/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f t="shared" si="8"/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f t="shared" si="8"/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f t="shared" si="8"/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f t="shared" si="8"/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f t="shared" si="8"/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f t="shared" si="8"/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f t="shared" si="8"/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f t="shared" si="8"/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f t="shared" si="8"/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f t="shared" ref="A582:A645" si="9">ROW()-4</f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f t="shared" si="9"/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f t="shared" si="9"/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f t="shared" si="9"/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f t="shared" si="9"/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f t="shared" si="9"/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f t="shared" si="9"/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f t="shared" si="9"/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f t="shared" si="9"/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f t="shared" si="9"/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f t="shared" si="9"/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f t="shared" si="9"/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f t="shared" si="9"/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f t="shared" si="9"/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f t="shared" si="9"/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f t="shared" si="9"/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f t="shared" si="9"/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f t="shared" si="9"/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f t="shared" si="9"/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f t="shared" si="9"/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f t="shared" si="9"/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f t="shared" si="9"/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f t="shared" si="9"/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f t="shared" si="9"/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f t="shared" si="9"/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f t="shared" si="9"/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f t="shared" si="9"/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f t="shared" si="9"/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f t="shared" si="9"/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f t="shared" si="9"/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f t="shared" si="9"/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f t="shared" si="9"/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f t="shared" si="9"/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f t="shared" si="9"/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f t="shared" si="9"/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f t="shared" si="9"/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f t="shared" si="9"/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f t="shared" si="9"/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f t="shared" si="9"/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f t="shared" si="9"/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f t="shared" si="9"/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f t="shared" si="9"/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f t="shared" si="9"/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f t="shared" si="9"/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f t="shared" si="9"/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f t="shared" si="9"/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f t="shared" si="9"/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f t="shared" si="9"/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f t="shared" si="9"/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f t="shared" si="9"/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f t="shared" si="9"/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f t="shared" si="9"/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f t="shared" si="9"/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f t="shared" si="9"/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f t="shared" si="9"/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f t="shared" si="9"/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f t="shared" si="9"/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f t="shared" si="9"/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f t="shared" si="9"/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f t="shared" si="9"/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f t="shared" si="9"/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f t="shared" si="9"/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f t="shared" si="9"/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f t="shared" si="9"/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f t="shared" ref="A646:A709" si="10">ROW()-4</f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f t="shared" si="10"/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f t="shared" si="10"/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f t="shared" si="10"/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f t="shared" si="10"/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f t="shared" si="10"/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f t="shared" si="10"/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f t="shared" si="10"/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f t="shared" si="10"/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f t="shared" si="10"/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f t="shared" si="10"/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f t="shared" si="10"/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f t="shared" si="10"/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f t="shared" si="10"/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f t="shared" si="10"/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f t="shared" si="10"/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f t="shared" si="10"/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f t="shared" si="10"/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f t="shared" si="10"/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f t="shared" si="10"/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f t="shared" si="10"/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f t="shared" si="10"/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f t="shared" si="10"/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f t="shared" si="10"/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f t="shared" si="10"/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f t="shared" si="10"/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f t="shared" si="10"/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f t="shared" si="10"/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f t="shared" si="10"/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f t="shared" si="10"/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f t="shared" si="10"/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f t="shared" si="10"/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f t="shared" si="10"/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f t="shared" si="10"/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f t="shared" si="10"/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f t="shared" si="10"/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f t="shared" si="10"/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f t="shared" si="10"/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f t="shared" si="10"/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f t="shared" si="10"/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f t="shared" si="10"/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f t="shared" si="10"/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f t="shared" si="10"/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f t="shared" si="10"/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f t="shared" si="10"/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f t="shared" si="10"/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f t="shared" si="10"/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f t="shared" si="10"/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f t="shared" si="10"/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f t="shared" si="10"/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f t="shared" si="10"/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f t="shared" si="10"/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f t="shared" si="10"/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f t="shared" si="10"/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f t="shared" si="10"/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f t="shared" si="10"/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f t="shared" si="10"/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f t="shared" si="10"/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f t="shared" si="10"/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f t="shared" si="10"/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f t="shared" si="10"/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f t="shared" si="10"/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f t="shared" si="10"/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f t="shared" si="10"/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f t="shared" ref="A710:A773" si="11">ROW()-4</f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f t="shared" si="11"/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f t="shared" si="11"/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f t="shared" si="11"/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f t="shared" si="11"/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f t="shared" si="11"/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f t="shared" si="11"/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f t="shared" si="11"/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f t="shared" si="11"/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f t="shared" si="11"/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f t="shared" si="11"/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f t="shared" si="11"/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f t="shared" si="11"/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f t="shared" si="11"/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f t="shared" si="11"/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f t="shared" si="11"/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f t="shared" si="11"/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f t="shared" si="11"/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f t="shared" si="11"/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f t="shared" si="11"/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f t="shared" si="11"/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f t="shared" si="11"/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f t="shared" si="11"/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f t="shared" si="11"/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f t="shared" si="11"/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f t="shared" si="11"/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f t="shared" si="11"/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f t="shared" si="11"/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f t="shared" si="11"/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f t="shared" si="11"/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f t="shared" si="11"/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f t="shared" si="11"/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f t="shared" si="11"/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f t="shared" si="11"/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f t="shared" si="11"/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f t="shared" si="11"/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f t="shared" si="11"/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f t="shared" si="11"/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f t="shared" si="11"/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f t="shared" si="11"/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f t="shared" si="11"/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f t="shared" si="11"/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f t="shared" si="11"/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f t="shared" si="11"/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f t="shared" si="11"/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f t="shared" si="11"/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f t="shared" si="11"/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f t="shared" si="11"/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f t="shared" si="11"/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f t="shared" si="11"/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f t="shared" si="11"/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f t="shared" si="11"/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f t="shared" si="11"/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f t="shared" si="11"/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f t="shared" si="11"/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f t="shared" si="11"/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f t="shared" si="11"/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f t="shared" si="11"/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f t="shared" si="11"/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f t="shared" si="11"/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f t="shared" si="11"/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f t="shared" si="11"/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f t="shared" si="11"/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f t="shared" si="11"/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f t="shared" ref="A774:A837" si="12">ROW()-4</f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f t="shared" si="12"/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f t="shared" si="12"/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f t="shared" si="12"/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f t="shared" si="12"/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f t="shared" si="12"/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f t="shared" si="12"/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f t="shared" si="12"/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f t="shared" si="12"/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f t="shared" si="12"/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f t="shared" si="12"/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f t="shared" si="12"/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f t="shared" si="12"/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f t="shared" si="12"/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f t="shared" si="12"/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f t="shared" si="12"/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f t="shared" si="12"/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f t="shared" si="12"/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f t="shared" si="12"/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f t="shared" si="12"/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f t="shared" si="12"/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f t="shared" si="12"/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f t="shared" si="12"/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f t="shared" si="12"/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f t="shared" si="12"/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f t="shared" si="12"/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f t="shared" si="12"/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f t="shared" si="12"/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f t="shared" si="12"/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f t="shared" si="12"/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f t="shared" si="12"/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f t="shared" si="12"/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f t="shared" si="12"/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f t="shared" si="12"/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f t="shared" si="12"/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f t="shared" si="12"/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f t="shared" si="12"/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f t="shared" si="12"/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f t="shared" si="12"/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f t="shared" si="12"/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f t="shared" si="12"/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f t="shared" si="12"/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f t="shared" si="12"/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f t="shared" si="12"/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f t="shared" si="12"/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f t="shared" si="12"/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f t="shared" si="12"/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f t="shared" si="12"/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f t="shared" si="12"/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f t="shared" si="12"/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f t="shared" si="12"/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f t="shared" si="12"/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f t="shared" si="12"/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f t="shared" si="12"/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f t="shared" si="12"/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f t="shared" si="12"/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f t="shared" si="12"/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f t="shared" si="12"/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f t="shared" si="12"/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f t="shared" si="12"/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f t="shared" si="12"/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f t="shared" si="12"/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f t="shared" si="12"/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f t="shared" si="12"/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f t="shared" ref="A838:A901" si="13">ROW()-4</f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f t="shared" si="13"/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f t="shared" si="13"/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f t="shared" si="13"/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f t="shared" si="13"/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f t="shared" si="13"/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f t="shared" si="13"/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f t="shared" si="13"/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f t="shared" si="13"/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f t="shared" si="13"/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f t="shared" si="13"/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f t="shared" si="13"/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f t="shared" si="13"/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f t="shared" si="13"/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f t="shared" si="13"/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f t="shared" si="13"/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f t="shared" si="13"/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f t="shared" si="13"/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f t="shared" si="13"/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f t="shared" si="13"/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f t="shared" si="13"/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f t="shared" si="13"/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f t="shared" si="13"/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f t="shared" si="13"/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f t="shared" si="13"/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f t="shared" si="13"/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f t="shared" si="13"/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f t="shared" si="13"/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f t="shared" si="13"/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f t="shared" si="13"/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f t="shared" si="13"/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f t="shared" si="13"/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f t="shared" si="13"/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f t="shared" si="13"/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f t="shared" si="13"/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f t="shared" si="13"/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f t="shared" si="13"/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f t="shared" si="13"/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f t="shared" si="13"/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f t="shared" si="13"/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f t="shared" si="13"/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f t="shared" si="13"/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f t="shared" si="13"/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f t="shared" si="13"/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f t="shared" si="13"/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f t="shared" si="13"/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f t="shared" si="13"/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f t="shared" si="13"/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f t="shared" si="13"/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f t="shared" si="13"/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f t="shared" si="13"/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f t="shared" si="13"/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f t="shared" si="13"/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f t="shared" si="13"/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f t="shared" si="13"/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f t="shared" si="13"/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f t="shared" si="13"/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f t="shared" si="13"/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f t="shared" si="13"/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f t="shared" si="13"/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f t="shared" si="13"/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f t="shared" si="13"/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f t="shared" si="13"/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f t="shared" si="13"/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f t="shared" ref="A902:A965" si="14">ROW()-4</f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f t="shared" si="14"/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f t="shared" si="14"/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f t="shared" si="14"/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f t="shared" si="14"/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f t="shared" si="14"/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f t="shared" si="14"/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f t="shared" si="14"/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f t="shared" si="14"/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f t="shared" si="14"/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f t="shared" si="14"/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f t="shared" si="14"/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f t="shared" si="14"/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f t="shared" si="14"/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f t="shared" si="14"/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f t="shared" si="14"/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f t="shared" si="14"/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f t="shared" si="14"/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f t="shared" si="14"/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f t="shared" si="14"/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f t="shared" si="14"/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f t="shared" si="14"/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f t="shared" si="14"/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f t="shared" si="14"/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f t="shared" si="14"/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f t="shared" si="14"/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f t="shared" si="14"/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f t="shared" si="14"/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f t="shared" si="14"/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f t="shared" si="14"/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f t="shared" si="14"/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f t="shared" si="14"/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f t="shared" si="14"/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f t="shared" si="14"/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f t="shared" si="14"/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f t="shared" si="14"/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f t="shared" si="14"/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f t="shared" si="14"/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f t="shared" si="14"/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f t="shared" si="14"/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f t="shared" si="14"/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f t="shared" si="14"/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f t="shared" si="14"/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f t="shared" si="14"/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f t="shared" si="14"/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f t="shared" si="14"/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f t="shared" si="14"/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f t="shared" si="14"/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f t="shared" si="14"/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f t="shared" si="14"/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f t="shared" si="14"/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f t="shared" si="14"/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f t="shared" si="14"/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f t="shared" si="14"/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f t="shared" si="14"/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f t="shared" si="14"/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f t="shared" si="14"/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f t="shared" si="14"/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f t="shared" si="14"/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f t="shared" si="14"/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f t="shared" si="14"/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f t="shared" si="14"/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f t="shared" si="14"/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f t="shared" si="14"/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f t="shared" ref="A966:A1029" si="15">ROW()-4</f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f t="shared" si="15"/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f t="shared" si="15"/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f t="shared" si="15"/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f t="shared" si="15"/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f t="shared" si="15"/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f t="shared" si="15"/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f t="shared" si="15"/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f t="shared" si="15"/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f t="shared" si="15"/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f t="shared" si="15"/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f t="shared" si="15"/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f t="shared" si="15"/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f t="shared" si="15"/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f t="shared" si="15"/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f t="shared" si="15"/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f t="shared" si="15"/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f t="shared" si="15"/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f t="shared" si="15"/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f t="shared" si="15"/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f t="shared" si="15"/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f t="shared" si="15"/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f t="shared" si="15"/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f t="shared" si="15"/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f t="shared" si="15"/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f t="shared" si="15"/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f t="shared" si="15"/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f t="shared" si="15"/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f t="shared" si="15"/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f t="shared" si="15"/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f t="shared" si="15"/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f t="shared" si="15"/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f t="shared" si="15"/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f t="shared" si="15"/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f t="shared" si="15"/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f t="shared" si="15"/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f t="shared" si="15"/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f t="shared" si="15"/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f t="shared" si="15"/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f t="shared" si="15"/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f t="shared" si="15"/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f t="shared" si="15"/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f t="shared" si="15"/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f t="shared" si="15"/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f t="shared" si="15"/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f t="shared" si="15"/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f t="shared" si="15"/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f t="shared" si="15"/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f t="shared" si="15"/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f t="shared" si="15"/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f t="shared" si="15"/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f t="shared" si="15"/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f t="shared" si="15"/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f t="shared" si="15"/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f t="shared" si="15"/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f t="shared" si="15"/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f t="shared" si="15"/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f t="shared" si="15"/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f t="shared" si="15"/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f t="shared" si="15"/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f t="shared" si="15"/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f t="shared" si="15"/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f t="shared" si="15"/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f t="shared" si="15"/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f t="shared" ref="A1030:A1093" si="16">ROW()-4</f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f t="shared" si="16"/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f t="shared" si="16"/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f t="shared" si="16"/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f t="shared" si="16"/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f t="shared" si="16"/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f t="shared" si="16"/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f t="shared" si="16"/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f t="shared" si="16"/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f t="shared" si="16"/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f t="shared" si="16"/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f t="shared" si="16"/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f t="shared" si="16"/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f t="shared" si="16"/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f t="shared" si="16"/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f t="shared" si="16"/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f t="shared" si="16"/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f t="shared" si="16"/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f t="shared" si="16"/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f t="shared" si="16"/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f t="shared" si="16"/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f t="shared" si="16"/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f t="shared" si="16"/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f t="shared" si="16"/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f t="shared" si="16"/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f t="shared" si="16"/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f t="shared" si="16"/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f t="shared" si="16"/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f t="shared" si="16"/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f t="shared" si="16"/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f t="shared" si="16"/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f t="shared" si="16"/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f t="shared" si="16"/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f t="shared" si="16"/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f t="shared" si="16"/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f t="shared" si="16"/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f t="shared" si="16"/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f t="shared" si="16"/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f t="shared" si="16"/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f t="shared" si="16"/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f t="shared" si="16"/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f t="shared" si="16"/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f t="shared" si="16"/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f t="shared" si="16"/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f t="shared" si="16"/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f t="shared" si="16"/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f t="shared" si="16"/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f t="shared" si="16"/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f t="shared" si="16"/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f t="shared" si="16"/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f t="shared" si="16"/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f t="shared" si="16"/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f t="shared" si="16"/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f t="shared" si="16"/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f t="shared" si="16"/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f t="shared" si="16"/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f t="shared" si="16"/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f t="shared" si="16"/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f t="shared" si="16"/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f t="shared" si="16"/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f t="shared" si="16"/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f t="shared" si="16"/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f t="shared" si="16"/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f t="shared" si="16"/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f t="shared" ref="A1094:A1157" si="17">ROW()-4</f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f t="shared" si="17"/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f t="shared" si="17"/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f t="shared" si="17"/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f t="shared" si="17"/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f t="shared" si="17"/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f t="shared" si="17"/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f t="shared" si="17"/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f t="shared" si="17"/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f t="shared" si="17"/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f t="shared" si="17"/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f t="shared" si="17"/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f t="shared" si="17"/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f t="shared" si="17"/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f t="shared" si="17"/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f t="shared" si="17"/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f t="shared" si="17"/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f t="shared" si="17"/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f t="shared" si="17"/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f t="shared" si="17"/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f t="shared" si="17"/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f t="shared" si="17"/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f t="shared" si="17"/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f t="shared" si="17"/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f t="shared" si="17"/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f t="shared" si="17"/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f t="shared" si="17"/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f t="shared" si="17"/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f t="shared" si="17"/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f t="shared" si="17"/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f t="shared" si="17"/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f t="shared" si="17"/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f t="shared" si="17"/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f t="shared" si="17"/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f t="shared" si="17"/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f t="shared" si="17"/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f t="shared" si="17"/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f t="shared" si="17"/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f t="shared" si="17"/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f t="shared" si="17"/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f t="shared" si="17"/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f t="shared" si="17"/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f t="shared" si="17"/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f t="shared" si="17"/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f t="shared" si="17"/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f t="shared" si="17"/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f t="shared" si="17"/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f t="shared" si="17"/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f t="shared" si="17"/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f t="shared" si="17"/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f t="shared" si="17"/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f t="shared" si="17"/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f t="shared" si="17"/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f t="shared" si="17"/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f t="shared" si="17"/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f t="shared" si="17"/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f t="shared" si="17"/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f t="shared" si="17"/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f t="shared" si="17"/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f t="shared" si="17"/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f t="shared" si="17"/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f t="shared" si="17"/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f t="shared" si="17"/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f t="shared" si="17"/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f t="shared" ref="A1158:A1221" si="18">ROW()-4</f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f t="shared" si="18"/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f t="shared" si="18"/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f t="shared" si="18"/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f t="shared" si="18"/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f t="shared" si="18"/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f t="shared" si="18"/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f t="shared" si="18"/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f t="shared" si="18"/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f t="shared" si="18"/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f t="shared" si="18"/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f t="shared" si="18"/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f t="shared" si="18"/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f t="shared" si="18"/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f t="shared" si="18"/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f t="shared" si="18"/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f t="shared" si="18"/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f t="shared" si="18"/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f t="shared" si="18"/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f t="shared" si="18"/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f t="shared" si="18"/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f t="shared" si="18"/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f t="shared" si="18"/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f t="shared" si="18"/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f t="shared" si="18"/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f t="shared" si="18"/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f t="shared" si="18"/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f t="shared" si="18"/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f t="shared" si="18"/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f t="shared" si="18"/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f t="shared" si="18"/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f t="shared" si="18"/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f t="shared" si="18"/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f t="shared" si="18"/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f t="shared" si="18"/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f t="shared" si="18"/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f t="shared" si="18"/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f t="shared" si="18"/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f t="shared" si="18"/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f t="shared" si="18"/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f t="shared" si="18"/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f t="shared" si="18"/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f t="shared" si="18"/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f t="shared" si="18"/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f t="shared" si="18"/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f t="shared" si="18"/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f t="shared" si="18"/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f t="shared" si="18"/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f t="shared" si="18"/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f t="shared" si="18"/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f t="shared" si="18"/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f t="shared" si="18"/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f t="shared" si="18"/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f t="shared" si="18"/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f t="shared" si="18"/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f t="shared" si="18"/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f t="shared" si="18"/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f t="shared" si="18"/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f t="shared" si="18"/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f t="shared" si="18"/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f t="shared" si="18"/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f t="shared" si="18"/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f t="shared" si="18"/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f t="shared" si="18"/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f t="shared" ref="A1222:A1285" si="19">ROW()-4</f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f t="shared" si="19"/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f t="shared" si="19"/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f t="shared" si="19"/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f t="shared" si="19"/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f t="shared" si="19"/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f t="shared" si="19"/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f t="shared" si="19"/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f t="shared" si="19"/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f t="shared" si="19"/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f t="shared" si="19"/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f t="shared" si="19"/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f t="shared" si="19"/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f t="shared" si="19"/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f t="shared" si="19"/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f t="shared" si="19"/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f t="shared" si="19"/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f t="shared" si="19"/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f t="shared" si="19"/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f t="shared" si="19"/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f t="shared" si="19"/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f t="shared" si="19"/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f t="shared" si="19"/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f t="shared" si="19"/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f t="shared" si="19"/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f t="shared" si="19"/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f t="shared" si="19"/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f t="shared" si="19"/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f t="shared" si="19"/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f t="shared" si="19"/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f t="shared" si="19"/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f t="shared" si="19"/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f t="shared" si="19"/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f t="shared" si="19"/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f t="shared" si="19"/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f t="shared" si="19"/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f t="shared" si="19"/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f t="shared" si="19"/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f t="shared" si="19"/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f t="shared" si="19"/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f t="shared" si="19"/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f t="shared" si="19"/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f t="shared" si="19"/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f t="shared" si="19"/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f t="shared" si="19"/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f t="shared" si="19"/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f t="shared" si="19"/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f t="shared" si="19"/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f t="shared" si="19"/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f t="shared" si="19"/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f t="shared" si="19"/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f t="shared" si="19"/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f t="shared" si="19"/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f t="shared" si="19"/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f t="shared" si="19"/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f t="shared" si="19"/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f t="shared" si="19"/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f t="shared" si="19"/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f t="shared" si="19"/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f t="shared" si="19"/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f t="shared" si="19"/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f t="shared" si="19"/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f t="shared" si="19"/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f t="shared" si="19"/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f t="shared" ref="A1286:A1349" si="20">ROW()-4</f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f t="shared" si="20"/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f t="shared" si="20"/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f t="shared" si="20"/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f t="shared" si="20"/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f t="shared" si="20"/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f t="shared" si="20"/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f t="shared" si="20"/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f t="shared" si="20"/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f t="shared" si="20"/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f t="shared" si="20"/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f t="shared" si="20"/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f t="shared" si="20"/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f t="shared" si="20"/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f t="shared" si="20"/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f t="shared" si="20"/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f t="shared" si="20"/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f t="shared" si="20"/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f t="shared" si="20"/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f t="shared" si="20"/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f t="shared" si="20"/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f t="shared" si="20"/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f t="shared" si="20"/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f t="shared" si="20"/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f t="shared" si="20"/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f t="shared" si="20"/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f t="shared" si="20"/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f t="shared" si="20"/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f t="shared" si="20"/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f t="shared" si="20"/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f t="shared" si="20"/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f t="shared" si="20"/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f t="shared" si="20"/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f t="shared" si="20"/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f t="shared" si="20"/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f t="shared" si="20"/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f t="shared" si="20"/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f t="shared" si="20"/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f t="shared" si="20"/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f t="shared" si="20"/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f t="shared" si="20"/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f t="shared" si="20"/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f t="shared" si="20"/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f t="shared" si="20"/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f t="shared" si="20"/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f t="shared" si="20"/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f t="shared" si="20"/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f t="shared" si="20"/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f t="shared" si="20"/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f t="shared" si="20"/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f t="shared" si="20"/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f t="shared" si="20"/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f t="shared" si="20"/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f t="shared" si="20"/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f t="shared" si="20"/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f t="shared" si="20"/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f t="shared" si="20"/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f t="shared" si="20"/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f t="shared" si="20"/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f t="shared" si="20"/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f t="shared" si="20"/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f t="shared" si="20"/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f t="shared" si="20"/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f t="shared" si="20"/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f t="shared" ref="A1350:A1413" si="21">ROW()-4</f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f t="shared" si="21"/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f t="shared" si="21"/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f t="shared" si="21"/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f t="shared" si="21"/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f t="shared" si="21"/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f t="shared" si="21"/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f t="shared" si="21"/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f t="shared" si="21"/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f t="shared" si="21"/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f t="shared" si="21"/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f t="shared" si="21"/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f t="shared" si="21"/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f t="shared" si="21"/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f t="shared" si="21"/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f t="shared" si="21"/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f t="shared" si="21"/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f t="shared" si="21"/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f t="shared" si="21"/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f t="shared" si="21"/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f t="shared" si="21"/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f t="shared" si="21"/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f t="shared" si="21"/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f t="shared" si="21"/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f t="shared" si="21"/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f t="shared" si="21"/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f t="shared" si="21"/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f t="shared" si="21"/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f t="shared" si="21"/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f t="shared" si="21"/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f t="shared" si="21"/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f t="shared" si="21"/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f t="shared" si="21"/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f t="shared" si="21"/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f t="shared" si="21"/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f t="shared" si="21"/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f t="shared" si="21"/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f t="shared" si="21"/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f t="shared" si="21"/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f t="shared" si="21"/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f t="shared" si="21"/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f t="shared" si="21"/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f t="shared" si="21"/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f t="shared" si="21"/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f t="shared" si="21"/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f t="shared" si="21"/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f t="shared" si="21"/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f t="shared" si="21"/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f t="shared" si="21"/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f t="shared" si="21"/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f t="shared" si="21"/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f t="shared" si="21"/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f t="shared" si="21"/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f t="shared" si="21"/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f t="shared" si="21"/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f t="shared" si="21"/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f t="shared" si="21"/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f t="shared" si="21"/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f t="shared" si="21"/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f t="shared" si="21"/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f t="shared" si="21"/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f t="shared" si="21"/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f t="shared" si="21"/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f t="shared" si="21"/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f t="shared" ref="A1414:A1477" si="22">ROW()-4</f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f t="shared" si="22"/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f t="shared" si="22"/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f t="shared" si="22"/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f t="shared" si="22"/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f t="shared" si="22"/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f t="shared" si="22"/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f t="shared" si="22"/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f t="shared" si="22"/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f t="shared" si="22"/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f t="shared" si="22"/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f t="shared" si="22"/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f t="shared" si="22"/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f t="shared" si="22"/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f t="shared" si="22"/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f t="shared" si="22"/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f t="shared" si="22"/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f t="shared" si="22"/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f t="shared" si="22"/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f t="shared" si="22"/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f t="shared" si="22"/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f t="shared" si="22"/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f t="shared" si="22"/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f t="shared" si="22"/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f t="shared" si="22"/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f t="shared" si="22"/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f t="shared" si="22"/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f t="shared" si="22"/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f t="shared" si="22"/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f t="shared" si="22"/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f t="shared" si="22"/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f t="shared" si="22"/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f t="shared" si="22"/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f t="shared" si="22"/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f t="shared" si="22"/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f t="shared" si="22"/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f t="shared" si="22"/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f t="shared" si="22"/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f t="shared" si="22"/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f t="shared" si="22"/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f t="shared" si="22"/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f t="shared" si="22"/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f t="shared" si="22"/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f t="shared" si="22"/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f t="shared" si="22"/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f t="shared" si="22"/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f t="shared" si="22"/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f t="shared" si="22"/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f t="shared" si="22"/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f t="shared" si="22"/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f t="shared" si="22"/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f t="shared" si="22"/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f t="shared" si="22"/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f t="shared" si="22"/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f t="shared" si="22"/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f t="shared" si="22"/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f t="shared" si="22"/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f t="shared" si="22"/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f t="shared" si="22"/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f t="shared" si="22"/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f t="shared" si="22"/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f t="shared" si="22"/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f t="shared" si="22"/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f t="shared" si="22"/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f t="shared" ref="A1478:A1541" si="23">ROW()-4</f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f t="shared" si="23"/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f t="shared" si="23"/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f t="shared" si="23"/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f t="shared" si="23"/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f t="shared" si="23"/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f t="shared" si="23"/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f t="shared" si="23"/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f t="shared" si="23"/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f t="shared" si="23"/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f t="shared" si="23"/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f t="shared" si="23"/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f t="shared" si="23"/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f t="shared" si="23"/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f t="shared" si="23"/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f t="shared" si="23"/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f t="shared" si="23"/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f t="shared" si="23"/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f t="shared" si="23"/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f t="shared" si="23"/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f t="shared" si="23"/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f t="shared" si="23"/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f t="shared" si="23"/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f t="shared" si="23"/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f t="shared" si="23"/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f t="shared" si="23"/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f t="shared" si="23"/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f t="shared" si="23"/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f t="shared" si="23"/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f t="shared" si="23"/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f t="shared" si="23"/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f t="shared" si="23"/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f t="shared" si="23"/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f t="shared" si="23"/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f t="shared" si="23"/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f t="shared" si="23"/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f t="shared" si="23"/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f t="shared" si="23"/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f t="shared" si="23"/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f t="shared" si="23"/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f t="shared" si="23"/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f t="shared" si="23"/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f t="shared" si="23"/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f t="shared" si="23"/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f t="shared" si="23"/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f t="shared" si="23"/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f t="shared" si="23"/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f t="shared" si="23"/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f t="shared" si="23"/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f t="shared" si="23"/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f t="shared" si="23"/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f t="shared" si="23"/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f t="shared" si="23"/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f t="shared" si="23"/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f t="shared" si="23"/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f t="shared" si="23"/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f t="shared" si="23"/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f t="shared" si="23"/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f t="shared" si="23"/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f t="shared" si="23"/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f t="shared" si="23"/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f t="shared" si="23"/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f t="shared" si="23"/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f t="shared" si="23"/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f t="shared" ref="A1542:A1605" si="24">ROW()-4</f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f t="shared" si="24"/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f t="shared" si="24"/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f t="shared" si="24"/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f t="shared" si="24"/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f t="shared" si="24"/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f t="shared" si="24"/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f t="shared" si="24"/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f t="shared" si="24"/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f t="shared" si="24"/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f t="shared" si="24"/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f t="shared" si="24"/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f t="shared" si="24"/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f t="shared" si="24"/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f t="shared" si="24"/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f t="shared" si="24"/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f t="shared" si="24"/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f t="shared" si="24"/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f t="shared" si="24"/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f t="shared" si="24"/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f t="shared" si="24"/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f t="shared" si="24"/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f t="shared" si="24"/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f t="shared" si="24"/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f t="shared" si="24"/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f t="shared" si="24"/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f t="shared" si="24"/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f t="shared" si="24"/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f t="shared" si="24"/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f t="shared" si="24"/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f t="shared" si="24"/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f t="shared" si="24"/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f t="shared" si="24"/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f t="shared" si="24"/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f t="shared" si="24"/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f t="shared" si="24"/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f t="shared" si="24"/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f t="shared" si="24"/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f t="shared" si="24"/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f t="shared" si="24"/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f t="shared" si="24"/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f t="shared" si="24"/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f t="shared" si="24"/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f t="shared" si="24"/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f t="shared" si="24"/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f t="shared" si="24"/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f t="shared" si="24"/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f t="shared" si="24"/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f t="shared" si="24"/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f t="shared" si="24"/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f t="shared" si="24"/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f t="shared" si="24"/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f t="shared" si="24"/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f t="shared" si="24"/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f t="shared" si="24"/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f t="shared" si="24"/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f t="shared" si="24"/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f t="shared" si="24"/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f t="shared" si="24"/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f t="shared" si="24"/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f t="shared" si="24"/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f t="shared" si="24"/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f t="shared" si="24"/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f t="shared" si="24"/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f t="shared" ref="A1606:A1669" si="25">ROW()-4</f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f t="shared" si="25"/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f t="shared" si="25"/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f t="shared" si="25"/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f t="shared" si="25"/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f t="shared" si="25"/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f t="shared" si="25"/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f t="shared" si="25"/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f t="shared" si="25"/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f t="shared" si="25"/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f t="shared" si="25"/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f t="shared" si="25"/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f t="shared" si="25"/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f t="shared" si="25"/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f t="shared" si="25"/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f t="shared" si="25"/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f t="shared" si="25"/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f t="shared" si="25"/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f t="shared" si="25"/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f t="shared" si="25"/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f t="shared" si="25"/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f t="shared" si="25"/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f t="shared" si="25"/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f t="shared" si="25"/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f t="shared" si="25"/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f t="shared" si="25"/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f t="shared" si="25"/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f t="shared" si="25"/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f t="shared" si="25"/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f t="shared" si="25"/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f t="shared" si="25"/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f t="shared" si="25"/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f t="shared" si="25"/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f t="shared" si="25"/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f t="shared" si="25"/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f t="shared" si="25"/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f t="shared" si="25"/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f t="shared" si="25"/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f t="shared" si="25"/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f t="shared" si="25"/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f t="shared" si="25"/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f t="shared" si="25"/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f t="shared" si="25"/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f t="shared" si="25"/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f t="shared" si="25"/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f t="shared" si="25"/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f t="shared" si="25"/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f t="shared" si="25"/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f t="shared" si="25"/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f t="shared" si="25"/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f t="shared" si="25"/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f t="shared" si="25"/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f t="shared" si="25"/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f t="shared" si="25"/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f t="shared" si="25"/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f t="shared" si="25"/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f t="shared" si="25"/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f t="shared" si="25"/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f t="shared" si="25"/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f t="shared" si="25"/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f t="shared" si="25"/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f t="shared" si="25"/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f t="shared" si="25"/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f t="shared" si="25"/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f t="shared" ref="A1670:A1733" si="26">ROW()-4</f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f t="shared" si="26"/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f t="shared" si="26"/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f t="shared" si="26"/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f t="shared" si="26"/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f t="shared" si="26"/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f t="shared" si="26"/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f t="shared" si="26"/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f t="shared" si="26"/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f t="shared" si="26"/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f t="shared" si="26"/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f t="shared" si="26"/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f t="shared" si="26"/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f t="shared" si="26"/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f t="shared" si="26"/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f t="shared" si="26"/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f t="shared" si="26"/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f t="shared" si="26"/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f t="shared" si="26"/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f t="shared" si="26"/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f t="shared" si="26"/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f t="shared" si="26"/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f t="shared" si="26"/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f t="shared" si="26"/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f t="shared" si="26"/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f t="shared" si="26"/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f t="shared" si="26"/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f t="shared" si="26"/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f t="shared" si="26"/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f t="shared" si="26"/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f t="shared" si="26"/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f t="shared" si="26"/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f t="shared" si="26"/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f t="shared" si="26"/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f t="shared" si="26"/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f t="shared" si="26"/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f t="shared" si="26"/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f t="shared" si="26"/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f t="shared" si="26"/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f t="shared" si="26"/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f t="shared" si="26"/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f t="shared" si="26"/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f t="shared" si="26"/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f t="shared" si="26"/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f t="shared" si="26"/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f t="shared" si="26"/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f t="shared" si="26"/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f t="shared" si="26"/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f t="shared" si="26"/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f t="shared" si="26"/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f t="shared" si="26"/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f t="shared" si="26"/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f t="shared" si="26"/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f t="shared" si="26"/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f t="shared" si="26"/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f t="shared" si="26"/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f t="shared" si="26"/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f t="shared" si="26"/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f t="shared" si="26"/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f t="shared" si="26"/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f t="shared" si="26"/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f t="shared" si="26"/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f t="shared" si="26"/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f t="shared" si="26"/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f t="shared" ref="A1734:A1797" si="27">ROW()-4</f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f t="shared" si="27"/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f t="shared" si="27"/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f t="shared" si="27"/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f t="shared" si="27"/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f t="shared" si="27"/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f t="shared" si="27"/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f t="shared" si="27"/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f t="shared" si="27"/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f t="shared" si="27"/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f t="shared" si="27"/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f t="shared" si="27"/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f t="shared" si="27"/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f t="shared" si="27"/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f t="shared" si="27"/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f t="shared" si="27"/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f t="shared" si="27"/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f t="shared" si="27"/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f t="shared" si="27"/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f t="shared" si="27"/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f t="shared" si="27"/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f t="shared" si="27"/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f t="shared" si="27"/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f t="shared" si="27"/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f t="shared" si="27"/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f t="shared" si="27"/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f t="shared" si="27"/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f t="shared" si="27"/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f t="shared" si="27"/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f t="shared" si="27"/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f t="shared" si="27"/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f t="shared" si="27"/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f t="shared" si="27"/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f t="shared" si="27"/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f t="shared" si="27"/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f t="shared" si="27"/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f t="shared" si="27"/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f t="shared" si="27"/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f t="shared" si="27"/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f t="shared" si="27"/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f t="shared" si="27"/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f t="shared" si="27"/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f t="shared" si="27"/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f t="shared" si="27"/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f t="shared" si="27"/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f t="shared" si="27"/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f t="shared" si="27"/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f t="shared" si="27"/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f t="shared" si="27"/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f t="shared" si="27"/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f t="shared" si="27"/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f t="shared" si="27"/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f t="shared" si="27"/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f t="shared" si="27"/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f t="shared" si="27"/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f t="shared" si="27"/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f t="shared" si="27"/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f t="shared" si="27"/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f t="shared" si="27"/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f t="shared" si="27"/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f t="shared" si="27"/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f t="shared" si="27"/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f t="shared" si="27"/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f t="shared" si="27"/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f t="shared" ref="A1798:A1861" si="28">ROW()-4</f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f t="shared" si="28"/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f t="shared" si="28"/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f t="shared" si="28"/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f t="shared" si="28"/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f t="shared" si="28"/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f t="shared" si="28"/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f t="shared" si="28"/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f t="shared" si="28"/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f t="shared" si="28"/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f t="shared" si="28"/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f t="shared" si="28"/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f t="shared" si="28"/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f t="shared" si="28"/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f t="shared" si="28"/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f t="shared" si="28"/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f t="shared" si="28"/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f t="shared" si="28"/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f t="shared" si="28"/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f t="shared" si="28"/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f t="shared" si="28"/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f t="shared" si="28"/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f t="shared" si="28"/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f t="shared" si="28"/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f t="shared" si="28"/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f t="shared" si="28"/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f t="shared" si="28"/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f t="shared" si="28"/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f t="shared" si="28"/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f t="shared" si="28"/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f t="shared" si="28"/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f t="shared" si="28"/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f t="shared" si="28"/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f t="shared" si="28"/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f t="shared" si="28"/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f t="shared" si="28"/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f t="shared" si="28"/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f t="shared" si="28"/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f t="shared" si="28"/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f t="shared" si="28"/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f t="shared" si="28"/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f t="shared" si="28"/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f t="shared" si="28"/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f t="shared" si="28"/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f t="shared" si="28"/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f t="shared" si="28"/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f t="shared" si="28"/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f t="shared" si="28"/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f t="shared" si="28"/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f t="shared" si="28"/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f t="shared" si="28"/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f t="shared" si="28"/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f t="shared" si="28"/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f t="shared" si="28"/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f t="shared" si="28"/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f t="shared" si="28"/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f t="shared" si="28"/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f t="shared" si="28"/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f t="shared" si="28"/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f t="shared" si="28"/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f t="shared" si="28"/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f t="shared" si="28"/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f t="shared" si="28"/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f t="shared" si="28"/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f t="shared" ref="A1862:A1925" si="29">ROW()-4</f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f t="shared" si="29"/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f t="shared" si="29"/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f t="shared" si="29"/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f t="shared" si="29"/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f t="shared" si="29"/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f t="shared" si="29"/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f t="shared" si="29"/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f t="shared" si="29"/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f t="shared" si="29"/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f t="shared" si="29"/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f t="shared" si="29"/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f t="shared" si="29"/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f t="shared" si="29"/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f t="shared" si="29"/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f t="shared" si="29"/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f t="shared" si="29"/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f t="shared" si="29"/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f t="shared" si="29"/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f t="shared" si="29"/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f t="shared" si="29"/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f t="shared" si="29"/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f t="shared" si="29"/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f t="shared" si="29"/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f t="shared" si="29"/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f t="shared" si="29"/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f t="shared" si="29"/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f t="shared" si="29"/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f t="shared" si="29"/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f t="shared" si="29"/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f t="shared" si="29"/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f t="shared" si="29"/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f t="shared" si="29"/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f t="shared" si="29"/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f t="shared" si="29"/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f t="shared" si="29"/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f t="shared" si="29"/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f t="shared" si="29"/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f t="shared" si="29"/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f t="shared" si="29"/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f t="shared" si="29"/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f t="shared" si="29"/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f t="shared" si="29"/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f t="shared" si="29"/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f t="shared" si="29"/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f t="shared" si="29"/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f t="shared" si="29"/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f t="shared" si="29"/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f t="shared" si="29"/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f t="shared" si="29"/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f t="shared" si="29"/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f t="shared" si="29"/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f t="shared" si="29"/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f t="shared" si="29"/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f t="shared" si="29"/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f t="shared" si="29"/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f t="shared" si="29"/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f t="shared" si="29"/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f t="shared" si="29"/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f t="shared" si="29"/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f t="shared" si="29"/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f t="shared" si="29"/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f t="shared" si="29"/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f t="shared" si="29"/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f t="shared" ref="A1926:A1989" si="30">ROW()-4</f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f t="shared" si="30"/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f t="shared" si="30"/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f t="shared" si="30"/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f t="shared" si="30"/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f t="shared" si="30"/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f t="shared" si="30"/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f t="shared" si="30"/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f t="shared" si="30"/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f t="shared" si="30"/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f t="shared" si="30"/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f t="shared" si="30"/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f t="shared" si="30"/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f t="shared" si="30"/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f t="shared" si="30"/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f t="shared" si="30"/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f t="shared" si="30"/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f t="shared" si="30"/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f t="shared" si="30"/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f t="shared" si="30"/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f t="shared" si="30"/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f t="shared" si="30"/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f t="shared" si="30"/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f t="shared" si="30"/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f t="shared" si="30"/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f t="shared" si="30"/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f t="shared" si="30"/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f t="shared" si="30"/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f t="shared" si="30"/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f t="shared" si="30"/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f t="shared" si="30"/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f t="shared" si="30"/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f t="shared" si="30"/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f t="shared" si="30"/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f t="shared" si="30"/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f t="shared" si="30"/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f t="shared" si="30"/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f t="shared" si="30"/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f t="shared" si="30"/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f t="shared" si="30"/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f t="shared" si="30"/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f t="shared" si="30"/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f t="shared" si="30"/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f t="shared" si="30"/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f t="shared" si="30"/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f t="shared" si="30"/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f t="shared" si="30"/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f t="shared" si="30"/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f t="shared" si="30"/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f t="shared" si="30"/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f t="shared" si="30"/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f t="shared" si="30"/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f t="shared" si="30"/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f t="shared" si="30"/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f t="shared" si="30"/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f t="shared" si="30"/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f t="shared" si="30"/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f t="shared" si="30"/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f t="shared" si="30"/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f t="shared" si="30"/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f t="shared" si="30"/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f t="shared" si="30"/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f t="shared" si="30"/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f t="shared" si="30"/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f t="shared" ref="A1990:A2053" si="31">ROW()-4</f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f t="shared" si="31"/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f t="shared" si="31"/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f t="shared" si="31"/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f t="shared" si="31"/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f t="shared" si="31"/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f t="shared" si="31"/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f t="shared" si="31"/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f t="shared" si="31"/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f t="shared" si="31"/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f t="shared" si="31"/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f t="shared" si="31"/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f t="shared" si="31"/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f t="shared" si="31"/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f t="shared" si="31"/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f t="shared" si="31"/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f t="shared" si="31"/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f t="shared" si="31"/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f t="shared" si="31"/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f t="shared" si="31"/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f t="shared" si="31"/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f t="shared" si="31"/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f t="shared" si="31"/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f t="shared" si="31"/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f t="shared" si="31"/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f t="shared" si="31"/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f t="shared" si="31"/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f t="shared" si="31"/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f t="shared" si="31"/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f t="shared" si="31"/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f t="shared" si="31"/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f t="shared" si="31"/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f t="shared" si="31"/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f t="shared" si="31"/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f t="shared" si="31"/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f t="shared" si="31"/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f t="shared" si="31"/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f t="shared" si="31"/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f t="shared" si="31"/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f t="shared" si="31"/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f t="shared" si="31"/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f t="shared" si="31"/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f t="shared" si="31"/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f t="shared" si="31"/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f t="shared" si="31"/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f t="shared" si="31"/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f t="shared" si="31"/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f t="shared" si="31"/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f t="shared" si="31"/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f t="shared" si="31"/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f t="shared" si="31"/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f t="shared" si="31"/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f t="shared" si="31"/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f t="shared" si="31"/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f t="shared" si="31"/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f t="shared" si="31"/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f t="shared" si="31"/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f t="shared" si="31"/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f t="shared" si="31"/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f t="shared" si="31"/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f t="shared" si="31"/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f t="shared" si="31"/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f t="shared" si="31"/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f t="shared" si="31"/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f t="shared" ref="A2054:A2117" si="32">ROW()-4</f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f t="shared" si="32"/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f t="shared" si="32"/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f t="shared" si="32"/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f t="shared" si="32"/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f t="shared" si="32"/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f t="shared" si="32"/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f t="shared" si="32"/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f t="shared" si="32"/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f t="shared" si="32"/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f t="shared" si="32"/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f t="shared" si="32"/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f t="shared" si="32"/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f t="shared" si="32"/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f t="shared" si="32"/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f t="shared" si="32"/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f t="shared" si="32"/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f t="shared" si="32"/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f t="shared" si="32"/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f t="shared" si="32"/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f t="shared" si="32"/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f t="shared" si="32"/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f t="shared" si="32"/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f t="shared" si="32"/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f t="shared" si="32"/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f t="shared" si="32"/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f t="shared" si="32"/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f t="shared" si="32"/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f t="shared" si="32"/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f t="shared" si="32"/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f t="shared" si="32"/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f t="shared" si="32"/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f t="shared" si="32"/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f t="shared" si="32"/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f t="shared" si="32"/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f t="shared" si="32"/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f t="shared" si="32"/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f t="shared" si="32"/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f t="shared" si="32"/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f t="shared" si="32"/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f t="shared" si="32"/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f t="shared" si="32"/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f t="shared" si="32"/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f t="shared" si="32"/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f t="shared" si="32"/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f t="shared" si="32"/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f t="shared" si="32"/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f t="shared" si="32"/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f t="shared" si="32"/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f t="shared" si="32"/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f t="shared" si="32"/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f t="shared" si="32"/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f t="shared" si="32"/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f t="shared" si="32"/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f t="shared" si="32"/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f t="shared" si="32"/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f t="shared" si="32"/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f t="shared" si="32"/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f t="shared" si="32"/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f t="shared" si="32"/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f t="shared" si="32"/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f t="shared" si="32"/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f t="shared" si="32"/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f t="shared" si="32"/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f t="shared" ref="A2118:A2181" si="33">ROW()-4</f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f t="shared" si="33"/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f t="shared" si="33"/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f t="shared" si="33"/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f t="shared" si="33"/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f t="shared" si="33"/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f t="shared" si="33"/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f t="shared" si="33"/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f t="shared" si="33"/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f t="shared" si="33"/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f t="shared" si="33"/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f t="shared" si="33"/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f t="shared" si="33"/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f t="shared" si="33"/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f t="shared" si="33"/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f t="shared" si="33"/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f t="shared" si="33"/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f t="shared" si="33"/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f t="shared" si="33"/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f t="shared" si="33"/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f t="shared" si="33"/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f t="shared" si="33"/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f t="shared" si="33"/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f t="shared" si="33"/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f t="shared" si="33"/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f t="shared" si="33"/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f t="shared" si="33"/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f t="shared" si="33"/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f t="shared" si="33"/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f t="shared" si="33"/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f t="shared" si="33"/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f t="shared" si="33"/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f t="shared" si="33"/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f t="shared" si="33"/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f t="shared" si="33"/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f t="shared" si="33"/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f t="shared" si="33"/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f t="shared" si="33"/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f t="shared" si="33"/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f t="shared" si="33"/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f t="shared" si="33"/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f t="shared" si="33"/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f t="shared" si="33"/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f t="shared" si="33"/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f t="shared" si="33"/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f t="shared" si="33"/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f t="shared" si="33"/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f t="shared" si="33"/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f t="shared" si="33"/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f t="shared" si="33"/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f t="shared" si="33"/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f t="shared" si="33"/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f t="shared" si="33"/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f t="shared" si="33"/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f t="shared" si="33"/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f t="shared" si="33"/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f t="shared" si="33"/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f t="shared" si="33"/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f t="shared" si="33"/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f t="shared" si="33"/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f t="shared" si="33"/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f t="shared" si="33"/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f t="shared" si="33"/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f t="shared" si="33"/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f t="shared" ref="A2182:A2245" si="34">ROW()-4</f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f t="shared" si="34"/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f t="shared" si="34"/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f t="shared" si="34"/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f t="shared" si="34"/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f t="shared" si="34"/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f t="shared" si="34"/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f t="shared" si="34"/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f t="shared" si="34"/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f t="shared" si="34"/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f t="shared" si="34"/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f t="shared" si="34"/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f t="shared" si="34"/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f t="shared" si="34"/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f t="shared" si="34"/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f t="shared" si="34"/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f t="shared" si="34"/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f t="shared" si="34"/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f t="shared" si="34"/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f t="shared" si="34"/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f t="shared" si="34"/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f t="shared" si="34"/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f t="shared" si="34"/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f t="shared" si="34"/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f t="shared" si="34"/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f t="shared" si="34"/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f t="shared" si="34"/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f t="shared" si="34"/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f t="shared" si="34"/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f t="shared" si="34"/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f t="shared" si="34"/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f t="shared" si="34"/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f t="shared" si="34"/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f t="shared" si="34"/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f t="shared" si="34"/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f t="shared" si="34"/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f t="shared" si="34"/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f t="shared" si="34"/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f t="shared" si="34"/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f t="shared" si="34"/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f t="shared" si="34"/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f t="shared" si="34"/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f t="shared" si="34"/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f t="shared" si="34"/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f t="shared" si="34"/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f t="shared" si="34"/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f t="shared" si="34"/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f t="shared" si="34"/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f t="shared" si="34"/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f t="shared" si="34"/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f t="shared" si="34"/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f t="shared" si="34"/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f t="shared" si="34"/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f t="shared" si="34"/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f t="shared" si="34"/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f t="shared" si="34"/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f t="shared" si="34"/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f t="shared" si="34"/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f t="shared" si="34"/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f t="shared" si="34"/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f t="shared" si="34"/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f t="shared" si="34"/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f t="shared" si="34"/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f t="shared" si="34"/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f t="shared" ref="A2246:A2309" si="35">ROW()-4</f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f t="shared" si="35"/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f t="shared" si="35"/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f t="shared" si="35"/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f t="shared" si="35"/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f t="shared" si="35"/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f t="shared" si="35"/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f t="shared" si="35"/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f t="shared" si="35"/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f t="shared" si="35"/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f t="shared" si="35"/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f t="shared" si="35"/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f t="shared" si="35"/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f t="shared" si="35"/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f t="shared" si="35"/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f t="shared" si="35"/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f t="shared" si="35"/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f t="shared" si="35"/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f t="shared" si="35"/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f t="shared" si="35"/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f t="shared" si="35"/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f t="shared" si="35"/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f t="shared" si="35"/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f t="shared" si="35"/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f t="shared" si="35"/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f t="shared" si="35"/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f t="shared" si="35"/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f t="shared" si="35"/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f t="shared" si="35"/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f t="shared" si="35"/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f t="shared" si="35"/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f t="shared" si="35"/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f t="shared" si="35"/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f t="shared" si="35"/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f t="shared" si="35"/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f t="shared" si="35"/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f t="shared" si="35"/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f t="shared" si="35"/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f t="shared" si="35"/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f t="shared" si="35"/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f t="shared" si="35"/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f t="shared" si="35"/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f t="shared" si="35"/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f t="shared" si="35"/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f t="shared" si="35"/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f t="shared" si="35"/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f t="shared" si="35"/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f t="shared" si="35"/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f t="shared" si="35"/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f t="shared" si="35"/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f t="shared" si="35"/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f t="shared" si="35"/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f t="shared" si="35"/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f t="shared" si="35"/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f t="shared" si="35"/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f t="shared" si="35"/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f t="shared" si="35"/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f t="shared" si="35"/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f t="shared" si="35"/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f t="shared" si="35"/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f t="shared" si="35"/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f t="shared" si="35"/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f t="shared" si="35"/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f t="shared" si="35"/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f t="shared" ref="A2310:A2373" si="36">ROW()-4</f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f t="shared" si="36"/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f t="shared" si="36"/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f t="shared" si="36"/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f t="shared" si="36"/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f t="shared" si="36"/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f t="shared" si="36"/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f t="shared" si="36"/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f t="shared" si="36"/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f t="shared" si="36"/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f t="shared" si="36"/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f t="shared" si="36"/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f t="shared" si="36"/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f t="shared" si="36"/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f t="shared" si="36"/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f t="shared" si="36"/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f t="shared" si="36"/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f t="shared" si="36"/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f t="shared" si="36"/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f t="shared" si="36"/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f t="shared" si="36"/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f t="shared" si="36"/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f t="shared" si="36"/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f t="shared" si="36"/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f t="shared" si="36"/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f t="shared" si="36"/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f t="shared" si="36"/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f t="shared" si="36"/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f t="shared" si="36"/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f t="shared" si="36"/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f t="shared" si="36"/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f t="shared" si="36"/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f t="shared" si="36"/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f t="shared" si="36"/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f t="shared" si="36"/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f t="shared" si="36"/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f t="shared" si="36"/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f t="shared" si="36"/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f t="shared" si="36"/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f t="shared" si="36"/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f t="shared" si="36"/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f t="shared" si="36"/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f t="shared" si="36"/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f t="shared" si="36"/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f t="shared" si="36"/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f t="shared" si="36"/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f t="shared" si="36"/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f t="shared" si="36"/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f t="shared" si="36"/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f t="shared" si="36"/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f t="shared" si="36"/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f t="shared" si="36"/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f t="shared" si="36"/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f t="shared" si="36"/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f t="shared" si="36"/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f t="shared" si="36"/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f t="shared" si="36"/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f t="shared" si="36"/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f t="shared" si="36"/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f t="shared" si="36"/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f t="shared" si="36"/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f t="shared" si="36"/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f t="shared" si="36"/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f t="shared" si="36"/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f t="shared" ref="A2374:A2437" si="37">ROW()-4</f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f t="shared" si="37"/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f t="shared" si="37"/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f t="shared" si="37"/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f t="shared" si="37"/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f t="shared" si="37"/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f t="shared" si="37"/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f t="shared" si="37"/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f t="shared" si="37"/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f t="shared" si="37"/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f t="shared" si="37"/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f t="shared" si="37"/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f t="shared" si="37"/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f t="shared" si="37"/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f t="shared" si="37"/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f t="shared" si="37"/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f t="shared" si="37"/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f t="shared" si="37"/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f t="shared" si="37"/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f t="shared" si="37"/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f t="shared" si="37"/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f t="shared" si="37"/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f t="shared" si="37"/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f t="shared" si="37"/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f t="shared" si="37"/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f t="shared" si="37"/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f t="shared" si="37"/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f t="shared" si="37"/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f t="shared" si="37"/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f t="shared" si="37"/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f t="shared" si="37"/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f t="shared" si="37"/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f t="shared" si="37"/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f t="shared" si="37"/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f t="shared" si="37"/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f t="shared" si="37"/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f t="shared" si="37"/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f t="shared" si="37"/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f t="shared" si="37"/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f t="shared" si="37"/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f t="shared" si="37"/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f t="shared" si="37"/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f t="shared" si="37"/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f t="shared" si="37"/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f t="shared" si="37"/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f t="shared" si="37"/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f t="shared" si="37"/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f t="shared" si="37"/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f t="shared" si="37"/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f t="shared" si="37"/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f t="shared" si="37"/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f t="shared" si="37"/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f t="shared" si="37"/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f t="shared" si="37"/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f t="shared" si="37"/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f t="shared" si="37"/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f t="shared" si="37"/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f t="shared" si="37"/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f t="shared" si="37"/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f t="shared" si="37"/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f t="shared" si="37"/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f t="shared" si="37"/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f t="shared" si="37"/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f t="shared" si="37"/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f t="shared" ref="A2438:A2501" si="38">ROW()-4</f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f t="shared" si="38"/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f t="shared" si="38"/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f t="shared" si="38"/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f t="shared" si="38"/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f t="shared" si="38"/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f t="shared" si="38"/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f t="shared" si="38"/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f t="shared" si="38"/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f t="shared" si="38"/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f t="shared" si="38"/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f t="shared" si="38"/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f t="shared" si="38"/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f t="shared" si="38"/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f t="shared" si="38"/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f t="shared" si="38"/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f t="shared" si="38"/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f t="shared" si="38"/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f t="shared" si="38"/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f t="shared" si="38"/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f t="shared" si="38"/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f t="shared" si="38"/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f t="shared" si="38"/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f t="shared" si="38"/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f t="shared" si="38"/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f t="shared" si="38"/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f t="shared" si="38"/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f t="shared" si="38"/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f t="shared" si="38"/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f t="shared" si="38"/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f t="shared" si="38"/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f t="shared" si="38"/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f t="shared" si="38"/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f t="shared" si="38"/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f t="shared" si="38"/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f t="shared" si="38"/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f t="shared" si="38"/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f t="shared" si="38"/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f t="shared" si="38"/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f t="shared" si="38"/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f t="shared" si="38"/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f t="shared" si="38"/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f t="shared" si="38"/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f t="shared" si="38"/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f t="shared" si="38"/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f t="shared" si="38"/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f t="shared" si="38"/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f t="shared" si="38"/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f t="shared" si="38"/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f t="shared" si="38"/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f t="shared" si="38"/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f t="shared" si="38"/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f t="shared" si="38"/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f t="shared" si="38"/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f t="shared" si="38"/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f t="shared" si="38"/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f t="shared" si="38"/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f t="shared" si="38"/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f t="shared" si="38"/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f t="shared" si="38"/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f t="shared" si="38"/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f t="shared" si="38"/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f t="shared" si="38"/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f t="shared" si="38"/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f t="shared" ref="A2502:A2565" si="39">ROW()-4</f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f t="shared" si="39"/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f t="shared" si="39"/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f t="shared" si="39"/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f t="shared" si="39"/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f t="shared" si="39"/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f t="shared" si="39"/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f t="shared" si="39"/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f t="shared" si="39"/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f t="shared" si="39"/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f t="shared" si="39"/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f t="shared" si="39"/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f t="shared" si="39"/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f t="shared" si="39"/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f t="shared" si="39"/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f t="shared" si="39"/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f t="shared" si="39"/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f t="shared" si="39"/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f t="shared" si="39"/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f t="shared" si="39"/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f t="shared" si="39"/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f t="shared" si="39"/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f t="shared" si="39"/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f t="shared" si="39"/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f t="shared" si="39"/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f t="shared" si="39"/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f t="shared" si="39"/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f t="shared" si="39"/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f t="shared" si="39"/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f t="shared" si="39"/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f t="shared" si="39"/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f t="shared" si="39"/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f t="shared" si="39"/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f t="shared" si="39"/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f t="shared" si="39"/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f t="shared" si="39"/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f t="shared" si="39"/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f t="shared" si="39"/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f t="shared" si="39"/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f t="shared" si="39"/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f t="shared" si="39"/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f t="shared" si="39"/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f t="shared" si="39"/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f t="shared" si="39"/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f t="shared" si="39"/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f t="shared" si="39"/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f t="shared" si="39"/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f t="shared" si="39"/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f t="shared" si="39"/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f t="shared" si="39"/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f t="shared" si="39"/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f t="shared" si="39"/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f t="shared" si="39"/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f t="shared" si="39"/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f t="shared" si="39"/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f t="shared" si="39"/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f t="shared" si="39"/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f t="shared" si="39"/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f t="shared" si="39"/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f t="shared" si="39"/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f t="shared" si="39"/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f t="shared" si="39"/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f t="shared" si="39"/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f t="shared" si="39"/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f t="shared" ref="A2566:A2629" si="40">ROW()-4</f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f t="shared" si="40"/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f t="shared" si="40"/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f t="shared" si="40"/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f t="shared" si="40"/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f t="shared" si="40"/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f t="shared" si="40"/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f t="shared" si="40"/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f t="shared" si="40"/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f t="shared" si="40"/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f t="shared" si="40"/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f t="shared" si="40"/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f t="shared" si="40"/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f t="shared" si="40"/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f t="shared" si="40"/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f t="shared" si="40"/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f t="shared" si="40"/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f t="shared" si="40"/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f t="shared" si="40"/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f t="shared" si="40"/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f t="shared" si="40"/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f t="shared" si="40"/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f t="shared" si="40"/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f t="shared" si="40"/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f t="shared" si="40"/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f t="shared" si="40"/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f t="shared" si="40"/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f t="shared" si="40"/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f t="shared" si="40"/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f t="shared" si="40"/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f t="shared" si="40"/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f t="shared" si="40"/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f t="shared" si="40"/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f t="shared" si="40"/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f t="shared" si="40"/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f t="shared" si="40"/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f t="shared" si="40"/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f t="shared" si="40"/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f t="shared" si="40"/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f t="shared" si="40"/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f t="shared" si="40"/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f t="shared" si="40"/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f t="shared" si="40"/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f t="shared" si="40"/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f t="shared" si="40"/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f t="shared" si="40"/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f t="shared" si="40"/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f t="shared" si="40"/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f t="shared" si="40"/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f t="shared" si="40"/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f t="shared" si="40"/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f t="shared" si="40"/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f t="shared" si="40"/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f t="shared" si="40"/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f t="shared" si="40"/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f t="shared" si="40"/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f t="shared" si="40"/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f t="shared" si="40"/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f t="shared" si="40"/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f t="shared" si="40"/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f t="shared" si="40"/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f t="shared" si="40"/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f t="shared" si="40"/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f t="shared" si="40"/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f t="shared" ref="A2630:A2693" si="41">ROW()-4</f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f t="shared" si="41"/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f t="shared" si="41"/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f t="shared" si="41"/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f t="shared" si="41"/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f t="shared" si="41"/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f t="shared" si="41"/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f t="shared" si="41"/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f t="shared" si="41"/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f t="shared" si="41"/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f t="shared" si="41"/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f t="shared" si="41"/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f t="shared" si="41"/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f t="shared" si="41"/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f t="shared" si="41"/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f t="shared" si="41"/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f t="shared" si="41"/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f t="shared" si="41"/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f t="shared" si="41"/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f t="shared" si="41"/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f t="shared" si="41"/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f t="shared" si="41"/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f t="shared" si="41"/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f t="shared" si="41"/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f t="shared" si="41"/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f t="shared" si="41"/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f t="shared" si="41"/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f t="shared" si="41"/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f t="shared" si="41"/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f t="shared" si="41"/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f t="shared" si="41"/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f t="shared" si="41"/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f t="shared" si="41"/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f t="shared" si="41"/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f t="shared" si="41"/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f t="shared" si="41"/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f t="shared" si="41"/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f t="shared" si="41"/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f t="shared" si="41"/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f t="shared" si="41"/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f t="shared" si="41"/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f t="shared" si="41"/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f t="shared" si="41"/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f t="shared" si="41"/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f t="shared" si="41"/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f t="shared" si="41"/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f t="shared" si="41"/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f t="shared" si="41"/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f t="shared" si="41"/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f t="shared" si="41"/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f t="shared" si="41"/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f t="shared" si="41"/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f t="shared" si="41"/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f t="shared" si="41"/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f t="shared" si="41"/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f t="shared" si="41"/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f t="shared" si="41"/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f t="shared" si="41"/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f t="shared" si="41"/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f t="shared" si="41"/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f t="shared" si="41"/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f t="shared" si="41"/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f t="shared" si="41"/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f t="shared" si="41"/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f t="shared" ref="A2694:A2757" si="42">ROW()-4</f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f t="shared" si="42"/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f t="shared" si="42"/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f t="shared" si="42"/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f t="shared" si="42"/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f t="shared" si="42"/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f t="shared" si="42"/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f t="shared" si="42"/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f t="shared" si="42"/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f t="shared" si="42"/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f t="shared" si="42"/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f t="shared" si="42"/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f t="shared" si="42"/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f t="shared" si="42"/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f t="shared" si="42"/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f t="shared" si="42"/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f t="shared" si="42"/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f t="shared" si="42"/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f t="shared" si="42"/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f t="shared" si="42"/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f t="shared" si="42"/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f t="shared" si="42"/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f t="shared" si="42"/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f t="shared" si="42"/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f t="shared" si="42"/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f t="shared" si="42"/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f t="shared" si="42"/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f t="shared" si="42"/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f t="shared" si="42"/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f t="shared" si="42"/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f t="shared" si="42"/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f t="shared" si="42"/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f t="shared" si="42"/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f t="shared" si="42"/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f t="shared" si="42"/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f t="shared" si="42"/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f t="shared" si="42"/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f t="shared" si="42"/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f t="shared" si="42"/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f t="shared" si="42"/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f t="shared" si="42"/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f t="shared" si="42"/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f t="shared" si="42"/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f t="shared" si="42"/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f t="shared" si="42"/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f t="shared" si="42"/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f t="shared" si="42"/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f t="shared" si="42"/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f t="shared" si="42"/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f t="shared" si="42"/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f t="shared" si="42"/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f t="shared" si="42"/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f t="shared" si="42"/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f t="shared" si="42"/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f t="shared" si="42"/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f t="shared" si="42"/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f t="shared" si="42"/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f t="shared" si="42"/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f t="shared" si="42"/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f t="shared" si="42"/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f t="shared" si="42"/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f t="shared" si="42"/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f t="shared" si="42"/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f t="shared" si="42"/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f t="shared" ref="A2758:A2821" si="43">ROW()-4</f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f t="shared" si="43"/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f t="shared" si="43"/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f t="shared" si="43"/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f t="shared" si="43"/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f t="shared" si="43"/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f t="shared" si="43"/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f t="shared" si="43"/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f t="shared" si="43"/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f t="shared" si="43"/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f t="shared" si="43"/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f t="shared" si="43"/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f t="shared" si="43"/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f t="shared" si="43"/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f t="shared" si="43"/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f t="shared" si="43"/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f t="shared" si="43"/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f t="shared" si="43"/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f t="shared" si="43"/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f t="shared" si="43"/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f t="shared" si="43"/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f t="shared" si="43"/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f t="shared" si="43"/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f t="shared" si="43"/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f t="shared" si="43"/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f t="shared" si="43"/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f t="shared" si="43"/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f t="shared" si="43"/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f t="shared" si="43"/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f t="shared" si="43"/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f t="shared" si="43"/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f t="shared" si="43"/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f t="shared" si="43"/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f t="shared" si="43"/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f t="shared" si="43"/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f t="shared" si="43"/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f t="shared" si="43"/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f t="shared" si="43"/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f t="shared" si="43"/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f t="shared" si="43"/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f t="shared" si="43"/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f t="shared" si="43"/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f t="shared" si="43"/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f t="shared" si="43"/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f t="shared" si="43"/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f t="shared" si="43"/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f t="shared" si="43"/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f t="shared" si="43"/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f t="shared" si="43"/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f t="shared" si="43"/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f t="shared" si="43"/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f t="shared" si="43"/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f t="shared" si="43"/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f t="shared" si="43"/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f t="shared" si="43"/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f t="shared" si="43"/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f t="shared" si="43"/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f t="shared" si="43"/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f t="shared" si="43"/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f t="shared" si="43"/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f t="shared" si="43"/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f t="shared" si="43"/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f t="shared" si="43"/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f t="shared" si="43"/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f t="shared" ref="A2822:A2885" si="44">ROW()-4</f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f t="shared" si="44"/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f t="shared" si="44"/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f t="shared" si="44"/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f t="shared" si="44"/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f t="shared" si="44"/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f t="shared" si="44"/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f t="shared" si="44"/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f t="shared" si="44"/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f t="shared" si="44"/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f t="shared" si="44"/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f t="shared" si="44"/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f t="shared" si="44"/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f t="shared" si="44"/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f t="shared" si="44"/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f t="shared" si="44"/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f t="shared" si="44"/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f t="shared" si="44"/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f t="shared" si="44"/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f t="shared" si="44"/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f t="shared" si="44"/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f t="shared" si="44"/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f t="shared" si="44"/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f t="shared" si="44"/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f t="shared" si="44"/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f t="shared" si="44"/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f t="shared" si="44"/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f t="shared" si="44"/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f t="shared" si="44"/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f t="shared" si="44"/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f t="shared" si="44"/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f t="shared" si="44"/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f t="shared" si="44"/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f t="shared" si="44"/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f t="shared" si="44"/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f t="shared" si="44"/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f t="shared" si="44"/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f t="shared" si="44"/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f t="shared" si="44"/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f t="shared" si="44"/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f t="shared" si="44"/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f t="shared" si="44"/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f t="shared" si="44"/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f t="shared" si="44"/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f t="shared" si="44"/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f t="shared" si="44"/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f t="shared" si="44"/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f t="shared" si="44"/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f t="shared" si="44"/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f t="shared" si="44"/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f t="shared" si="44"/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f t="shared" si="44"/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f t="shared" si="44"/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f t="shared" si="44"/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f t="shared" si="44"/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f t="shared" si="44"/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f t="shared" si="44"/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f t="shared" si="44"/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f t="shared" si="44"/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f t="shared" si="44"/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f t="shared" si="44"/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f t="shared" si="44"/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f t="shared" si="44"/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f t="shared" si="44"/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f t="shared" ref="A2886:A2949" si="45">ROW()-4</f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f t="shared" si="45"/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f t="shared" si="45"/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f t="shared" si="45"/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f t="shared" si="45"/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f t="shared" si="45"/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f t="shared" si="45"/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f t="shared" si="45"/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f t="shared" si="45"/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f t="shared" si="45"/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f t="shared" si="45"/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f t="shared" si="45"/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f t="shared" si="45"/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f t="shared" si="45"/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f t="shared" si="45"/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f t="shared" si="45"/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f t="shared" si="45"/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f t="shared" si="45"/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f t="shared" si="45"/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f t="shared" si="45"/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f t="shared" si="45"/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f t="shared" si="45"/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f t="shared" si="45"/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f t="shared" si="45"/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f t="shared" si="45"/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f t="shared" si="45"/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f t="shared" si="45"/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f t="shared" si="45"/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f t="shared" si="45"/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f t="shared" si="45"/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f t="shared" si="45"/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f t="shared" si="45"/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f t="shared" si="45"/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f t="shared" si="45"/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f t="shared" si="45"/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f t="shared" si="45"/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f t="shared" si="45"/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f t="shared" si="45"/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f t="shared" si="45"/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f t="shared" si="45"/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f t="shared" si="45"/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f t="shared" si="45"/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f t="shared" si="45"/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f t="shared" si="45"/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f t="shared" si="45"/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f t="shared" si="45"/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f t="shared" si="45"/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f t="shared" si="45"/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f t="shared" si="45"/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f t="shared" si="45"/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f t="shared" si="45"/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f t="shared" si="45"/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f t="shared" si="45"/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f t="shared" si="45"/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f t="shared" si="45"/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f t="shared" si="45"/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f t="shared" si="45"/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f t="shared" si="45"/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f t="shared" si="45"/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f t="shared" si="45"/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f t="shared" si="45"/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f t="shared" si="45"/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f t="shared" si="45"/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f t="shared" si="45"/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f t="shared" ref="A2950:A3013" si="46">ROW()-4</f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f t="shared" si="46"/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f t="shared" si="46"/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f t="shared" si="46"/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f t="shared" si="46"/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f t="shared" si="46"/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f t="shared" si="46"/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f t="shared" si="46"/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f t="shared" si="46"/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f t="shared" si="46"/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f t="shared" si="46"/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f t="shared" si="46"/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f t="shared" si="46"/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f t="shared" si="46"/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f t="shared" si="46"/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f t="shared" si="46"/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f t="shared" si="46"/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f t="shared" si="46"/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f t="shared" si="46"/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f t="shared" si="46"/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f t="shared" si="46"/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f t="shared" si="46"/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f t="shared" si="46"/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f t="shared" si="46"/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f t="shared" si="46"/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f t="shared" si="46"/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f t="shared" si="46"/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f t="shared" si="46"/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f t="shared" si="46"/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f t="shared" si="46"/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f t="shared" si="46"/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f t="shared" si="46"/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f t="shared" si="46"/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f t="shared" si="46"/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f t="shared" si="46"/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f t="shared" si="46"/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f t="shared" si="46"/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f t="shared" si="46"/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f t="shared" si="46"/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f t="shared" si="46"/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f t="shared" si="46"/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f t="shared" si="46"/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f t="shared" si="46"/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f t="shared" si="46"/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f t="shared" si="46"/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f t="shared" si="46"/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f t="shared" si="46"/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f t="shared" si="46"/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f t="shared" si="46"/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f t="shared" si="46"/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f t="shared" si="46"/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f t="shared" si="46"/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f t="shared" si="46"/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f t="shared" si="46"/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f t="shared" si="46"/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f t="shared" si="46"/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f t="shared" si="46"/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f t="shared" si="46"/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f t="shared" si="46"/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f t="shared" si="46"/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f t="shared" si="46"/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f t="shared" si="46"/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f t="shared" si="46"/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f t="shared" si="46"/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f t="shared" ref="A3014:A3077" si="47">ROW()-4</f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f t="shared" si="47"/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f t="shared" si="47"/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f t="shared" si="47"/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f t="shared" si="47"/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f t="shared" si="47"/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f t="shared" si="47"/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f t="shared" si="47"/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f t="shared" si="47"/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f t="shared" si="47"/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f t="shared" si="47"/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f t="shared" si="47"/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f t="shared" si="47"/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f t="shared" si="47"/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f t="shared" si="47"/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f t="shared" si="47"/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f t="shared" si="47"/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f t="shared" si="47"/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f t="shared" si="47"/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f t="shared" si="47"/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f t="shared" si="47"/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f t="shared" si="47"/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f t="shared" si="47"/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f t="shared" si="47"/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f t="shared" si="47"/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f t="shared" si="47"/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f t="shared" si="47"/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f t="shared" si="47"/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f t="shared" si="47"/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f t="shared" si="47"/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f t="shared" si="47"/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f t="shared" si="47"/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f t="shared" si="47"/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f t="shared" si="47"/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f t="shared" si="47"/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f t="shared" si="47"/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f t="shared" si="47"/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f t="shared" si="47"/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f t="shared" si="47"/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f t="shared" si="47"/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f t="shared" si="47"/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f t="shared" si="47"/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f t="shared" si="47"/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f t="shared" si="47"/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f t="shared" si="47"/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f t="shared" si="47"/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f t="shared" si="47"/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f t="shared" si="47"/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f t="shared" si="47"/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f t="shared" si="47"/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f t="shared" si="47"/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f t="shared" si="47"/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f t="shared" si="47"/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f t="shared" si="47"/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f t="shared" si="47"/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f t="shared" si="47"/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f t="shared" si="47"/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f t="shared" si="47"/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f t="shared" si="47"/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f t="shared" si="47"/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f t="shared" si="47"/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f t="shared" si="47"/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f t="shared" si="47"/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f t="shared" si="47"/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f t="shared" ref="A3078:A3141" si="48">ROW()-4</f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f t="shared" si="48"/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f t="shared" si="48"/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f t="shared" si="48"/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f t="shared" si="48"/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f t="shared" si="48"/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f t="shared" si="48"/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f t="shared" si="48"/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f t="shared" si="48"/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f t="shared" si="48"/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f t="shared" si="48"/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f t="shared" si="48"/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f t="shared" si="48"/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f t="shared" si="48"/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f t="shared" si="48"/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f t="shared" si="48"/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f t="shared" si="48"/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f t="shared" si="48"/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f t="shared" si="48"/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f t="shared" si="48"/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f t="shared" si="48"/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f t="shared" si="48"/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f t="shared" si="48"/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f t="shared" si="48"/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f t="shared" si="48"/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f t="shared" si="48"/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f t="shared" si="48"/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f t="shared" si="48"/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f t="shared" si="48"/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f t="shared" si="48"/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f t="shared" si="48"/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f t="shared" si="48"/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f t="shared" si="48"/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f t="shared" si="48"/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f t="shared" si="48"/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f t="shared" si="48"/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f t="shared" si="48"/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f t="shared" si="48"/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f t="shared" si="48"/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f t="shared" si="48"/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f t="shared" si="48"/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f t="shared" si="48"/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f t="shared" si="48"/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f t="shared" si="48"/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f t="shared" si="48"/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f t="shared" si="48"/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f t="shared" si="48"/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f t="shared" si="48"/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f t="shared" si="48"/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f t="shared" si="48"/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f t="shared" si="48"/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f t="shared" si="48"/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f t="shared" si="48"/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f t="shared" si="48"/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f t="shared" si="48"/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f t="shared" si="48"/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f t="shared" si="48"/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f t="shared" si="48"/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f t="shared" si="48"/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f t="shared" si="48"/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f t="shared" si="48"/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f t="shared" si="48"/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f t="shared" si="48"/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f t="shared" si="48"/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f t="shared" ref="A3142:A3205" si="49">ROW()-4</f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f t="shared" si="49"/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f t="shared" si="49"/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f t="shared" si="49"/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f t="shared" si="49"/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f t="shared" si="49"/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f t="shared" si="49"/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f t="shared" si="49"/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f t="shared" si="49"/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f t="shared" si="49"/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f t="shared" si="49"/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f t="shared" si="49"/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f t="shared" si="49"/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f t="shared" si="49"/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f t="shared" si="49"/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f t="shared" si="49"/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f t="shared" si="49"/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f t="shared" si="49"/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f t="shared" si="49"/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f t="shared" si="49"/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f t="shared" si="49"/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f t="shared" si="49"/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f t="shared" si="49"/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f t="shared" si="49"/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f t="shared" si="49"/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f t="shared" si="49"/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f t="shared" si="49"/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f t="shared" si="49"/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f t="shared" si="49"/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f t="shared" si="49"/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f t="shared" si="49"/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f t="shared" si="49"/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f t="shared" si="49"/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f t="shared" si="49"/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f t="shared" si="49"/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f t="shared" si="49"/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f t="shared" si="49"/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f t="shared" si="49"/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f t="shared" si="49"/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f t="shared" si="49"/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f t="shared" si="49"/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f t="shared" si="49"/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f t="shared" si="49"/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f t="shared" si="49"/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f t="shared" si="49"/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f t="shared" si="49"/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f t="shared" si="49"/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f t="shared" si="49"/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f t="shared" si="49"/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f t="shared" si="49"/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f t="shared" si="49"/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f t="shared" si="49"/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f t="shared" si="49"/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f t="shared" si="49"/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f t="shared" si="49"/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f t="shared" si="49"/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f t="shared" si="49"/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f t="shared" si="49"/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f t="shared" si="49"/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f t="shared" si="49"/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f t="shared" si="49"/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f t="shared" si="49"/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f t="shared" si="49"/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f t="shared" si="49"/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f t="shared" ref="A3206:A3269" si="50">ROW()-4</f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f t="shared" si="50"/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f t="shared" si="50"/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f t="shared" si="50"/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f t="shared" si="50"/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f t="shared" si="50"/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f t="shared" si="50"/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f t="shared" si="50"/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f t="shared" si="50"/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f t="shared" si="50"/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f t="shared" si="50"/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f t="shared" si="50"/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f t="shared" si="50"/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f t="shared" si="50"/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f t="shared" si="50"/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f t="shared" si="50"/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f t="shared" si="50"/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f t="shared" si="50"/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f t="shared" si="50"/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f t="shared" si="50"/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f t="shared" si="50"/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f t="shared" si="50"/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f t="shared" si="50"/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f t="shared" si="50"/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f t="shared" si="50"/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f t="shared" si="50"/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f t="shared" si="50"/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f t="shared" si="50"/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f t="shared" si="50"/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f t="shared" si="50"/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f t="shared" si="50"/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f t="shared" si="50"/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f t="shared" si="50"/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f t="shared" si="50"/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f t="shared" si="50"/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f t="shared" si="50"/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f t="shared" si="50"/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f t="shared" si="50"/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f t="shared" si="50"/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f t="shared" si="50"/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f t="shared" si="50"/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f t="shared" si="50"/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f t="shared" si="50"/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f t="shared" si="50"/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f t="shared" si="50"/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f t="shared" si="50"/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f t="shared" si="50"/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f t="shared" si="50"/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f t="shared" si="50"/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f t="shared" si="50"/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f t="shared" si="50"/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f t="shared" si="50"/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f t="shared" si="50"/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f t="shared" si="50"/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f t="shared" si="50"/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f t="shared" si="50"/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f t="shared" si="50"/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f t="shared" si="50"/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f t="shared" si="50"/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f t="shared" si="50"/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f t="shared" si="50"/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f t="shared" si="50"/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f t="shared" si="50"/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f t="shared" si="50"/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f t="shared" ref="A3270:A3333" si="51">ROW()-4</f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f t="shared" si="51"/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f t="shared" si="51"/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f t="shared" si="51"/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f t="shared" si="51"/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f t="shared" si="51"/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f t="shared" si="51"/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f t="shared" si="51"/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f t="shared" si="51"/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f t="shared" si="51"/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f t="shared" si="51"/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f t="shared" si="51"/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f t="shared" si="51"/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f t="shared" si="51"/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f t="shared" si="51"/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f t="shared" si="51"/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f t="shared" si="51"/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f t="shared" si="51"/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f t="shared" si="51"/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f t="shared" si="51"/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f t="shared" si="51"/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f t="shared" si="51"/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f t="shared" si="51"/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f t="shared" si="51"/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f t="shared" si="51"/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f t="shared" si="51"/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f t="shared" si="51"/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f t="shared" si="51"/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f t="shared" si="51"/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f t="shared" si="51"/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f t="shared" si="51"/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f t="shared" si="51"/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f t="shared" si="51"/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f t="shared" si="51"/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f t="shared" si="51"/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f t="shared" si="51"/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f t="shared" si="51"/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f t="shared" si="51"/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f t="shared" si="51"/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f t="shared" si="51"/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f t="shared" si="51"/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f t="shared" si="51"/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f t="shared" si="51"/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f t="shared" si="51"/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f t="shared" si="51"/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f t="shared" si="51"/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f t="shared" si="51"/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f t="shared" si="51"/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f t="shared" si="51"/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f t="shared" si="51"/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f t="shared" si="51"/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f t="shared" si="51"/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f t="shared" si="51"/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f t="shared" si="51"/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f t="shared" si="51"/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f t="shared" si="51"/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f t="shared" si="51"/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f t="shared" si="51"/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f t="shared" si="51"/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f t="shared" si="51"/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f t="shared" si="51"/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f t="shared" si="51"/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f t="shared" si="51"/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f t="shared" si="51"/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f t="shared" ref="A3334:A3397" si="52">ROW()-4</f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f t="shared" si="52"/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f t="shared" si="52"/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f t="shared" si="52"/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f t="shared" si="52"/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f t="shared" si="52"/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f t="shared" si="52"/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f t="shared" si="52"/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f t="shared" si="52"/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f t="shared" si="52"/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f t="shared" si="52"/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f t="shared" si="52"/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f t="shared" si="52"/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f t="shared" si="52"/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f t="shared" si="52"/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f t="shared" si="52"/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f t="shared" si="52"/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f t="shared" si="52"/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f t="shared" si="52"/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f t="shared" si="52"/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f t="shared" si="52"/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f t="shared" si="52"/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f t="shared" si="52"/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f t="shared" si="52"/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f t="shared" si="52"/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f t="shared" si="52"/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f t="shared" si="52"/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f t="shared" si="52"/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f t="shared" si="52"/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f t="shared" si="52"/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f t="shared" si="52"/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f t="shared" si="52"/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f t="shared" si="52"/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f t="shared" si="52"/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f t="shared" si="52"/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f t="shared" si="52"/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f t="shared" si="52"/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f t="shared" si="52"/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f t="shared" si="52"/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f t="shared" si="52"/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f t="shared" si="52"/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f t="shared" si="52"/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f t="shared" si="52"/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f t="shared" si="52"/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f t="shared" si="52"/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f t="shared" si="52"/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f t="shared" si="52"/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f t="shared" si="52"/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f t="shared" si="52"/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f t="shared" si="52"/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f t="shared" si="52"/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f t="shared" si="52"/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f t="shared" si="52"/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f t="shared" si="52"/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f t="shared" si="52"/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f t="shared" si="52"/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f t="shared" si="52"/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f t="shared" si="52"/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f t="shared" si="52"/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f t="shared" si="52"/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f t="shared" si="52"/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f t="shared" si="52"/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f t="shared" si="52"/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f t="shared" si="52"/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f t="shared" ref="A3398:A3461" si="53">ROW()-4</f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f t="shared" si="53"/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f t="shared" si="53"/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f t="shared" si="53"/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f t="shared" si="53"/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f t="shared" si="53"/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f t="shared" si="53"/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f t="shared" si="53"/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f t="shared" si="53"/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f t="shared" si="53"/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f t="shared" si="53"/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f t="shared" si="53"/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f t="shared" si="53"/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f t="shared" si="53"/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f t="shared" si="53"/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f t="shared" si="53"/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f t="shared" si="53"/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f t="shared" si="53"/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f t="shared" si="53"/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f t="shared" si="53"/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f t="shared" si="53"/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f t="shared" si="53"/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f t="shared" si="53"/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f t="shared" si="53"/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f t="shared" si="53"/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f t="shared" si="53"/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f t="shared" si="53"/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f t="shared" si="53"/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f t="shared" si="53"/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f t="shared" si="53"/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f t="shared" si="53"/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f t="shared" si="53"/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f t="shared" si="53"/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f t="shared" si="53"/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f t="shared" si="53"/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f t="shared" si="53"/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f t="shared" si="53"/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f t="shared" si="53"/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f t="shared" si="53"/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f t="shared" si="53"/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f t="shared" si="53"/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f t="shared" si="53"/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f t="shared" si="53"/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f t="shared" si="53"/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f t="shared" si="53"/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f t="shared" si="53"/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f t="shared" si="53"/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f t="shared" si="53"/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f t="shared" si="53"/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f t="shared" si="53"/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f t="shared" si="53"/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f t="shared" si="53"/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f t="shared" si="53"/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f t="shared" si="53"/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f t="shared" si="53"/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f t="shared" si="53"/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f t="shared" si="53"/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f t="shared" si="53"/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f t="shared" si="53"/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f t="shared" si="53"/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f t="shared" si="53"/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f t="shared" si="53"/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f t="shared" si="53"/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f t="shared" si="53"/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f t="shared" ref="A3462:A3525" si="54">ROW()-4</f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f t="shared" si="54"/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f t="shared" si="54"/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f t="shared" si="54"/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f t="shared" si="54"/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f t="shared" si="54"/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f t="shared" si="54"/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f t="shared" si="54"/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f t="shared" si="54"/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f t="shared" si="54"/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f t="shared" si="54"/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f t="shared" si="54"/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f t="shared" si="54"/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f t="shared" si="54"/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f t="shared" si="54"/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f t="shared" si="54"/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f t="shared" si="54"/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f t="shared" si="54"/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f t="shared" si="54"/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f t="shared" si="54"/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f t="shared" si="54"/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f t="shared" si="54"/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f t="shared" si="54"/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f t="shared" si="54"/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f t="shared" si="54"/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f t="shared" si="54"/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f t="shared" si="54"/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f t="shared" si="54"/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f t="shared" si="54"/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f t="shared" si="54"/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f t="shared" si="54"/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f t="shared" si="54"/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f t="shared" si="54"/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f t="shared" si="54"/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f t="shared" si="54"/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f t="shared" si="54"/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f t="shared" si="54"/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f t="shared" si="54"/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f t="shared" si="54"/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f t="shared" si="54"/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f t="shared" si="54"/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f t="shared" si="54"/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f t="shared" si="54"/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f t="shared" si="54"/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f t="shared" si="54"/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f t="shared" si="54"/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f t="shared" si="54"/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f t="shared" si="54"/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f t="shared" si="54"/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f t="shared" si="54"/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f t="shared" si="54"/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f t="shared" si="54"/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f t="shared" si="54"/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f t="shared" si="54"/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f t="shared" si="54"/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f t="shared" si="54"/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f t="shared" si="54"/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f t="shared" si="54"/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f t="shared" si="54"/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f t="shared" si="54"/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f t="shared" si="54"/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f t="shared" si="54"/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f t="shared" si="54"/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f t="shared" si="54"/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f t="shared" ref="A3526:A3589" si="55">ROW()-4</f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f t="shared" si="55"/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f t="shared" si="55"/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f t="shared" si="55"/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f t="shared" si="55"/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f t="shared" si="55"/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f t="shared" si="55"/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f t="shared" si="55"/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f t="shared" si="55"/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f t="shared" si="55"/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f t="shared" si="55"/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f t="shared" si="55"/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f t="shared" si="55"/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f t="shared" si="55"/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f t="shared" si="55"/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f t="shared" si="55"/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f t="shared" si="55"/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f t="shared" si="55"/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f t="shared" si="55"/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f t="shared" si="55"/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f t="shared" si="55"/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f t="shared" si="55"/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f t="shared" si="55"/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f t="shared" si="55"/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f t="shared" si="55"/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f t="shared" si="55"/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f t="shared" si="55"/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f t="shared" si="55"/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f t="shared" si="55"/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f t="shared" si="55"/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f t="shared" si="55"/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f t="shared" si="55"/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f t="shared" si="55"/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f t="shared" si="55"/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f t="shared" si="55"/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f t="shared" si="55"/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f t="shared" si="55"/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f t="shared" si="55"/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f t="shared" si="55"/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f t="shared" si="55"/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f t="shared" si="55"/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f t="shared" si="55"/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f t="shared" si="55"/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f t="shared" si="55"/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f t="shared" si="55"/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f t="shared" si="55"/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f t="shared" si="55"/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f t="shared" si="55"/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f t="shared" si="55"/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f t="shared" si="55"/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f t="shared" si="55"/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f t="shared" si="55"/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f t="shared" si="55"/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f t="shared" si="55"/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f t="shared" si="55"/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f t="shared" si="55"/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f t="shared" si="55"/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f t="shared" si="55"/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f t="shared" si="55"/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f t="shared" si="55"/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f t="shared" si="55"/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f t="shared" si="55"/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f t="shared" si="55"/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f t="shared" si="55"/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f t="shared" ref="A3590:A3653" si="56">ROW()-4</f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f t="shared" si="56"/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f t="shared" si="56"/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f t="shared" si="56"/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f t="shared" si="56"/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f t="shared" si="56"/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f t="shared" si="56"/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f t="shared" si="56"/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f t="shared" si="56"/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f t="shared" si="56"/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f t="shared" si="56"/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f t="shared" si="56"/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f t="shared" si="56"/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f t="shared" si="56"/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f t="shared" si="56"/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f t="shared" si="56"/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f t="shared" si="56"/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f t="shared" si="56"/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f t="shared" si="56"/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f t="shared" si="56"/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f t="shared" si="56"/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f t="shared" si="56"/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f t="shared" si="56"/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f t="shared" si="56"/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f t="shared" si="56"/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f t="shared" si="56"/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f t="shared" si="56"/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f t="shared" si="56"/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f t="shared" si="56"/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f t="shared" si="56"/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f t="shared" si="56"/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f t="shared" si="56"/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f t="shared" si="56"/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f t="shared" si="56"/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f t="shared" si="56"/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f t="shared" si="56"/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f t="shared" si="56"/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f t="shared" si="56"/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f t="shared" si="56"/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f t="shared" si="56"/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f t="shared" si="56"/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f t="shared" si="56"/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f t="shared" si="56"/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f t="shared" si="56"/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f t="shared" si="56"/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f t="shared" si="56"/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f t="shared" si="56"/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f t="shared" si="56"/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f t="shared" si="56"/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f t="shared" si="56"/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f t="shared" si="56"/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f t="shared" si="56"/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f t="shared" si="56"/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f t="shared" si="56"/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f t="shared" si="56"/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f t="shared" si="56"/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f t="shared" si="56"/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f t="shared" si="56"/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f t="shared" si="56"/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f t="shared" si="56"/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f t="shared" si="56"/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f t="shared" si="56"/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f t="shared" si="56"/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f t="shared" si="56"/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f t="shared" ref="A3654:A3717" si="57">ROW()-4</f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f t="shared" si="57"/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f t="shared" si="57"/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f t="shared" si="57"/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f t="shared" si="57"/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f t="shared" si="57"/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f t="shared" si="57"/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f t="shared" si="57"/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f t="shared" si="57"/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f t="shared" si="57"/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f t="shared" si="57"/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f t="shared" si="57"/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f t="shared" si="57"/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f t="shared" si="57"/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f t="shared" si="57"/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f t="shared" si="57"/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f t="shared" si="57"/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f t="shared" si="57"/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f t="shared" si="57"/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f t="shared" si="57"/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f t="shared" si="57"/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f t="shared" si="57"/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f t="shared" si="57"/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f t="shared" si="57"/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f t="shared" si="57"/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f t="shared" si="57"/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f t="shared" si="57"/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f t="shared" si="57"/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f t="shared" si="57"/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f t="shared" si="57"/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f t="shared" si="57"/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f t="shared" si="57"/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f t="shared" si="57"/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f t="shared" si="57"/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f t="shared" si="57"/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f t="shared" si="57"/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f t="shared" si="57"/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f t="shared" si="57"/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f t="shared" si="57"/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f t="shared" si="57"/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f t="shared" si="57"/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f t="shared" si="57"/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f t="shared" si="57"/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f t="shared" si="57"/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f t="shared" si="57"/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f t="shared" si="57"/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f t="shared" si="57"/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f t="shared" si="57"/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f t="shared" si="57"/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f t="shared" si="57"/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f t="shared" si="57"/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f t="shared" si="57"/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f t="shared" si="57"/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f t="shared" si="57"/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f t="shared" si="57"/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f t="shared" si="57"/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f t="shared" si="57"/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f t="shared" si="57"/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f t="shared" si="57"/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f t="shared" si="57"/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f t="shared" si="57"/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f t="shared" si="57"/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f t="shared" si="57"/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f t="shared" si="57"/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f t="shared" ref="A3718:A3781" si="58">ROW()-4</f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f t="shared" si="58"/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f t="shared" si="58"/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f t="shared" si="58"/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f t="shared" si="58"/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f t="shared" si="58"/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f t="shared" si="58"/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f t="shared" si="58"/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f t="shared" si="58"/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f t="shared" si="58"/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f t="shared" si="58"/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f t="shared" si="58"/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f t="shared" si="58"/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f t="shared" si="58"/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f t="shared" si="58"/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f t="shared" si="58"/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f t="shared" si="58"/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f t="shared" si="58"/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f t="shared" si="58"/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f t="shared" si="58"/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f t="shared" si="58"/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f t="shared" si="58"/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f t="shared" si="58"/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f t="shared" si="58"/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f t="shared" si="58"/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f t="shared" si="58"/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f t="shared" si="58"/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f t="shared" si="58"/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f t="shared" si="58"/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f t="shared" si="58"/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f t="shared" si="58"/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f t="shared" si="58"/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f t="shared" si="58"/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f t="shared" si="58"/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f t="shared" si="58"/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f t="shared" si="58"/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f t="shared" si="58"/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f t="shared" si="58"/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f t="shared" si="58"/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f t="shared" si="58"/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f t="shared" si="58"/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f t="shared" si="58"/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f t="shared" si="58"/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f t="shared" si="58"/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f t="shared" si="58"/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f t="shared" si="58"/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f t="shared" si="58"/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f t="shared" si="58"/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f t="shared" si="58"/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f t="shared" si="58"/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f t="shared" si="58"/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f t="shared" si="58"/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f t="shared" si="58"/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f t="shared" si="58"/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f t="shared" si="58"/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f t="shared" si="58"/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f t="shared" si="58"/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f t="shared" si="58"/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f t="shared" si="58"/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f t="shared" si="58"/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f t="shared" si="58"/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f t="shared" si="58"/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f t="shared" si="58"/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f t="shared" si="58"/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f t="shared" ref="A3782:A3845" si="59">ROW()-4</f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f t="shared" si="59"/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f t="shared" si="59"/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f t="shared" si="59"/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f t="shared" si="59"/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f t="shared" si="59"/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f t="shared" si="59"/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f t="shared" si="59"/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f t="shared" si="59"/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f t="shared" si="59"/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f t="shared" si="59"/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f t="shared" si="59"/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f t="shared" si="59"/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f t="shared" si="59"/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f t="shared" si="59"/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f t="shared" si="59"/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f t="shared" si="59"/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f t="shared" si="59"/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f t="shared" si="59"/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f t="shared" si="59"/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f t="shared" si="59"/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f t="shared" si="59"/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f t="shared" si="59"/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f t="shared" si="59"/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f t="shared" si="59"/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f t="shared" si="59"/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f t="shared" si="59"/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f t="shared" si="59"/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f t="shared" si="59"/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f t="shared" si="59"/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f t="shared" si="59"/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f t="shared" si="59"/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f t="shared" si="59"/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f t="shared" si="59"/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f t="shared" si="59"/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f t="shared" si="59"/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f t="shared" si="59"/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f t="shared" si="59"/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f t="shared" si="59"/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f t="shared" si="59"/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f t="shared" si="59"/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f t="shared" si="59"/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f t="shared" si="59"/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f t="shared" si="59"/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f t="shared" si="59"/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f t="shared" si="59"/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f t="shared" si="59"/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f t="shared" si="59"/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f t="shared" si="59"/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f t="shared" si="59"/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f t="shared" si="59"/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f t="shared" si="59"/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f t="shared" si="59"/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f t="shared" si="59"/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f t="shared" si="59"/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f t="shared" si="59"/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f t="shared" si="59"/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f t="shared" si="59"/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f t="shared" si="59"/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f t="shared" si="59"/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f t="shared" si="59"/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f t="shared" si="59"/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f t="shared" si="59"/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f t="shared" si="59"/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f t="shared" ref="A3846:A3909" si="60">ROW()-4</f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f t="shared" si="60"/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f t="shared" si="60"/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f t="shared" si="60"/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f t="shared" si="60"/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f t="shared" si="60"/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f t="shared" si="60"/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f t="shared" si="60"/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f t="shared" si="60"/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f t="shared" si="60"/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f t="shared" si="60"/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f t="shared" si="60"/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f t="shared" si="60"/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f t="shared" si="60"/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f t="shared" si="60"/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f t="shared" si="60"/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f t="shared" si="60"/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f t="shared" si="60"/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f t="shared" si="60"/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f t="shared" si="60"/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f t="shared" si="60"/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f t="shared" si="60"/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f t="shared" si="60"/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f t="shared" si="60"/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f t="shared" si="60"/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f t="shared" si="60"/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f t="shared" si="60"/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f t="shared" si="60"/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f t="shared" si="60"/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f t="shared" si="60"/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f t="shared" si="60"/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f t="shared" si="60"/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f t="shared" si="60"/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f t="shared" si="60"/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f t="shared" si="60"/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f t="shared" si="60"/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f t="shared" si="60"/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f t="shared" si="60"/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f t="shared" si="60"/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f t="shared" si="60"/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f t="shared" si="60"/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f t="shared" si="60"/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f t="shared" si="60"/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f t="shared" si="60"/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f t="shared" si="60"/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f t="shared" si="60"/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f t="shared" si="60"/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f t="shared" si="60"/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f t="shared" si="60"/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f t="shared" si="60"/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f t="shared" si="60"/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f t="shared" si="60"/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f t="shared" si="60"/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f t="shared" si="60"/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f t="shared" si="60"/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f t="shared" si="60"/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f t="shared" si="60"/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f t="shared" si="60"/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f t="shared" si="60"/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f t="shared" si="60"/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f t="shared" si="60"/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f t="shared" si="60"/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f t="shared" si="60"/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f t="shared" si="60"/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f t="shared" ref="A3910:A3973" si="61">ROW()-4</f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f t="shared" si="61"/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f t="shared" si="61"/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f t="shared" si="61"/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f t="shared" si="61"/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f t="shared" si="61"/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f t="shared" si="61"/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f t="shared" si="61"/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f t="shared" si="61"/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f t="shared" si="61"/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f t="shared" si="61"/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f t="shared" si="61"/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f t="shared" si="61"/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f t="shared" si="61"/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f t="shared" si="61"/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f t="shared" si="61"/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f t="shared" si="61"/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f t="shared" si="61"/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f t="shared" si="61"/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f t="shared" si="61"/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f t="shared" si="61"/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f t="shared" si="61"/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f t="shared" si="61"/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f t="shared" si="61"/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f t="shared" si="61"/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f t="shared" si="61"/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f t="shared" si="61"/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f t="shared" si="61"/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f t="shared" si="61"/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f t="shared" si="61"/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f t="shared" si="61"/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f t="shared" si="61"/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f t="shared" si="61"/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f t="shared" si="61"/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f t="shared" si="61"/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f t="shared" si="61"/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f t="shared" si="61"/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f t="shared" si="61"/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f t="shared" si="61"/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f t="shared" si="61"/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f t="shared" si="61"/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f t="shared" si="61"/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f t="shared" si="61"/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f t="shared" si="61"/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f t="shared" si="61"/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f t="shared" si="61"/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f t="shared" si="61"/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f t="shared" si="61"/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f t="shared" si="61"/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f t="shared" si="61"/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f t="shared" si="61"/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f t="shared" si="61"/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f t="shared" si="61"/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f t="shared" si="61"/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f t="shared" si="61"/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f t="shared" si="61"/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f t="shared" si="61"/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f t="shared" si="61"/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f t="shared" si="61"/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f t="shared" si="61"/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f t="shared" si="61"/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f t="shared" si="61"/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f t="shared" si="61"/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f t="shared" si="61"/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f t="shared" ref="A3974:A4037" si="62">ROW()-4</f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f t="shared" si="62"/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f t="shared" si="62"/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f t="shared" si="62"/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f t="shared" si="62"/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f t="shared" si="62"/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f t="shared" si="62"/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f t="shared" si="62"/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f t="shared" si="62"/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f t="shared" si="62"/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f t="shared" si="62"/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f t="shared" si="62"/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f t="shared" si="62"/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f t="shared" si="62"/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f t="shared" si="62"/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f t="shared" si="62"/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f t="shared" si="62"/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f t="shared" si="62"/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f t="shared" si="62"/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f t="shared" si="62"/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f t="shared" si="62"/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f t="shared" si="62"/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f t="shared" si="62"/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f t="shared" si="62"/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f t="shared" si="62"/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f t="shared" si="62"/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f t="shared" si="62"/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f t="shared" si="62"/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f t="shared" si="62"/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f t="shared" si="62"/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f t="shared" si="62"/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f t="shared" si="62"/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f t="shared" si="62"/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f t="shared" si="62"/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f t="shared" si="62"/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f t="shared" si="62"/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f t="shared" si="62"/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f t="shared" si="62"/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f t="shared" si="62"/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f t="shared" si="62"/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f t="shared" si="62"/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f t="shared" si="62"/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f t="shared" si="62"/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f t="shared" si="62"/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f t="shared" si="62"/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f t="shared" si="62"/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f t="shared" si="62"/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f t="shared" si="62"/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f t="shared" si="62"/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f t="shared" si="62"/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f t="shared" si="62"/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f t="shared" si="62"/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f t="shared" si="62"/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f t="shared" si="62"/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f t="shared" si="62"/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f t="shared" si="62"/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f t="shared" si="62"/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f t="shared" si="62"/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f t="shared" si="62"/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f t="shared" si="62"/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f t="shared" si="62"/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f t="shared" si="62"/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f t="shared" si="62"/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f t="shared" si="62"/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f t="shared" ref="A4038:A4101" si="63">ROW()-4</f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f t="shared" si="63"/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f t="shared" si="63"/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f t="shared" si="63"/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f t="shared" si="63"/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f t="shared" si="63"/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f t="shared" si="63"/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f t="shared" si="63"/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f t="shared" si="63"/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f t="shared" si="63"/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f t="shared" si="63"/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f t="shared" si="63"/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f t="shared" si="63"/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f t="shared" si="63"/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f t="shared" si="63"/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f t="shared" si="63"/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f t="shared" si="63"/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f t="shared" si="63"/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f t="shared" si="63"/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f t="shared" si="63"/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f t="shared" si="63"/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f t="shared" si="63"/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f t="shared" si="63"/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f t="shared" si="63"/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f t="shared" si="63"/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f t="shared" si="63"/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f t="shared" si="63"/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f t="shared" si="63"/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f t="shared" si="63"/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f t="shared" si="63"/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f t="shared" si="63"/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f t="shared" si="63"/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f t="shared" si="63"/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f t="shared" si="63"/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f t="shared" si="63"/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f t="shared" si="63"/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f t="shared" si="63"/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f t="shared" si="63"/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f t="shared" si="63"/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f t="shared" si="63"/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f t="shared" si="63"/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f t="shared" si="63"/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f t="shared" si="63"/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f t="shared" si="63"/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f t="shared" si="63"/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f t="shared" si="63"/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f t="shared" si="63"/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f t="shared" si="63"/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f t="shared" si="63"/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f t="shared" si="63"/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f t="shared" si="63"/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f t="shared" si="63"/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f t="shared" si="63"/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f t="shared" si="63"/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f t="shared" si="63"/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f t="shared" si="63"/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f t="shared" si="63"/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f t="shared" si="63"/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f t="shared" si="63"/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f t="shared" si="63"/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f t="shared" si="63"/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f t="shared" si="63"/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f t="shared" si="63"/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f t="shared" si="63"/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f t="shared" ref="A4102:A4165" si="64">ROW()-4</f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f t="shared" si="64"/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f t="shared" si="64"/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f t="shared" si="64"/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f t="shared" si="64"/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f t="shared" si="64"/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f t="shared" si="64"/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f t="shared" si="64"/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f t="shared" si="64"/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f t="shared" si="64"/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f t="shared" si="64"/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f t="shared" si="64"/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f t="shared" si="64"/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f t="shared" si="64"/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f t="shared" si="64"/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f t="shared" si="64"/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f t="shared" si="64"/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f t="shared" si="64"/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f t="shared" si="64"/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f t="shared" si="64"/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f t="shared" si="64"/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f t="shared" si="64"/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f t="shared" si="64"/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f t="shared" si="64"/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f t="shared" si="64"/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f t="shared" si="64"/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f t="shared" si="64"/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f t="shared" si="64"/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f t="shared" si="64"/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f t="shared" si="64"/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f t="shared" si="64"/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f t="shared" si="64"/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f t="shared" si="64"/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f t="shared" si="64"/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f t="shared" si="64"/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f t="shared" si="64"/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f t="shared" si="64"/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f t="shared" si="64"/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f t="shared" si="64"/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f t="shared" si="64"/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f t="shared" si="64"/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f t="shared" si="64"/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f t="shared" si="64"/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f t="shared" si="64"/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f t="shared" si="64"/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f t="shared" si="64"/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f t="shared" si="64"/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f t="shared" si="64"/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f t="shared" si="64"/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f t="shared" si="64"/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f t="shared" si="64"/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f t="shared" si="64"/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f t="shared" si="64"/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f t="shared" si="64"/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f t="shared" si="64"/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f t="shared" si="64"/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f t="shared" si="64"/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f t="shared" si="64"/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f t="shared" si="64"/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f t="shared" si="64"/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f t="shared" si="64"/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f t="shared" si="64"/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f t="shared" si="64"/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f t="shared" si="64"/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f t="shared" ref="A4166:A4229" si="65">ROW()-4</f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f t="shared" si="65"/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f t="shared" si="65"/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f t="shared" si="65"/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f t="shared" si="65"/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f t="shared" si="65"/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f t="shared" si="65"/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f t="shared" si="65"/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f t="shared" si="65"/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f t="shared" si="65"/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f t="shared" si="65"/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f t="shared" si="65"/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f t="shared" si="65"/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f t="shared" si="65"/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f t="shared" si="65"/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f t="shared" si="65"/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f t="shared" si="65"/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f t="shared" si="65"/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f t="shared" si="65"/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f t="shared" si="65"/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f t="shared" si="65"/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f t="shared" si="65"/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f t="shared" si="65"/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f t="shared" si="65"/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f t="shared" si="65"/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f t="shared" si="65"/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f t="shared" si="65"/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f t="shared" si="65"/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f t="shared" si="65"/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f t="shared" si="65"/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f t="shared" si="65"/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f t="shared" si="65"/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f t="shared" si="65"/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f t="shared" si="65"/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f t="shared" si="65"/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f t="shared" si="65"/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f t="shared" si="65"/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f t="shared" si="65"/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f t="shared" si="65"/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f t="shared" si="65"/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f t="shared" si="65"/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f t="shared" si="65"/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f t="shared" si="65"/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f t="shared" si="65"/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f t="shared" si="65"/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f t="shared" si="65"/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f t="shared" si="65"/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f t="shared" si="65"/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f t="shared" si="65"/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f t="shared" si="65"/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f t="shared" si="65"/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f t="shared" si="65"/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f t="shared" si="65"/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f t="shared" si="65"/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f t="shared" si="65"/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f t="shared" si="65"/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f t="shared" si="65"/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f t="shared" si="65"/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f t="shared" si="65"/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f t="shared" si="65"/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f t="shared" si="65"/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f t="shared" si="65"/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f t="shared" si="65"/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f t="shared" si="65"/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f t="shared" ref="A4230:A4293" si="66">ROW()-4</f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f t="shared" si="66"/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f t="shared" si="66"/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f t="shared" si="66"/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f t="shared" si="66"/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f t="shared" si="66"/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f t="shared" si="66"/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f t="shared" si="66"/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f t="shared" si="66"/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f t="shared" si="66"/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f t="shared" si="66"/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f t="shared" si="66"/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f t="shared" si="66"/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f t="shared" si="66"/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f t="shared" si="66"/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f t="shared" si="66"/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f t="shared" si="66"/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f t="shared" si="66"/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f t="shared" si="66"/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f t="shared" si="66"/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f t="shared" si="66"/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f t="shared" si="66"/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f t="shared" si="66"/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f t="shared" si="66"/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f t="shared" si="66"/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f t="shared" si="66"/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f t="shared" si="66"/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f t="shared" si="66"/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f t="shared" si="66"/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f t="shared" si="66"/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f t="shared" si="66"/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f t="shared" si="66"/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f t="shared" si="66"/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f t="shared" si="66"/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f t="shared" si="66"/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f t="shared" si="66"/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f t="shared" si="66"/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f t="shared" si="66"/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f t="shared" si="66"/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f t="shared" si="66"/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f t="shared" si="66"/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f t="shared" si="66"/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f t="shared" si="66"/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f t="shared" si="66"/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f t="shared" si="66"/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f t="shared" si="66"/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f t="shared" si="66"/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f t="shared" si="66"/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f t="shared" si="66"/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f t="shared" si="66"/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f t="shared" si="66"/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f t="shared" si="66"/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f t="shared" si="66"/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f t="shared" si="66"/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f t="shared" si="66"/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f t="shared" si="66"/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f t="shared" si="66"/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f t="shared" si="66"/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f t="shared" si="66"/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f t="shared" si="66"/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f t="shared" si="66"/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f t="shared" si="66"/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f t="shared" si="66"/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f t="shared" si="66"/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f t="shared" ref="A4294:A4357" si="67">ROW()-4</f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f t="shared" si="67"/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f t="shared" si="67"/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f t="shared" si="67"/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f t="shared" si="67"/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f t="shared" si="67"/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f t="shared" si="67"/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f t="shared" si="67"/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f t="shared" si="67"/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f t="shared" si="67"/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f t="shared" si="67"/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f t="shared" si="67"/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f t="shared" si="67"/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f t="shared" si="67"/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f t="shared" si="67"/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f t="shared" si="67"/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f t="shared" si="67"/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f t="shared" si="67"/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f t="shared" si="67"/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f t="shared" si="67"/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f t="shared" si="67"/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f t="shared" si="67"/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f t="shared" si="67"/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f t="shared" si="67"/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f t="shared" si="67"/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f t="shared" si="67"/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f t="shared" si="67"/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f t="shared" si="67"/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f t="shared" si="67"/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f t="shared" si="67"/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f t="shared" si="67"/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f t="shared" si="67"/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f t="shared" si="67"/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f t="shared" si="67"/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f t="shared" si="67"/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f t="shared" si="67"/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f t="shared" si="67"/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f t="shared" si="67"/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f t="shared" si="67"/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f t="shared" si="67"/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f t="shared" si="67"/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f t="shared" si="67"/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f t="shared" si="67"/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f t="shared" si="67"/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f t="shared" si="67"/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f t="shared" si="67"/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f t="shared" si="67"/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f t="shared" si="67"/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f t="shared" si="67"/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f t="shared" si="67"/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f t="shared" si="67"/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f t="shared" si="67"/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f t="shared" si="67"/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f t="shared" si="67"/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f t="shared" si="67"/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f t="shared" si="67"/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f t="shared" si="67"/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f t="shared" si="67"/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f t="shared" si="67"/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f t="shared" si="67"/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f t="shared" si="67"/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f t="shared" si="67"/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f t="shared" si="67"/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f t="shared" si="67"/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f t="shared" ref="A4358:A4421" si="68">ROW()-4</f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f t="shared" si="68"/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f t="shared" si="68"/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f t="shared" si="68"/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f t="shared" si="68"/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f t="shared" si="68"/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f t="shared" si="68"/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f t="shared" si="68"/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f t="shared" si="68"/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f t="shared" si="68"/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f t="shared" si="68"/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f t="shared" si="68"/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f t="shared" si="68"/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f t="shared" si="68"/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f t="shared" si="68"/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f t="shared" si="68"/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f t="shared" si="68"/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f t="shared" si="68"/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f t="shared" si="68"/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f t="shared" si="68"/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f t="shared" si="68"/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f t="shared" si="68"/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f t="shared" si="68"/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f t="shared" si="68"/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f t="shared" si="68"/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f t="shared" si="68"/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f t="shared" si="68"/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f t="shared" si="68"/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f t="shared" si="68"/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f t="shared" si="68"/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f t="shared" si="68"/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f t="shared" si="68"/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f t="shared" si="68"/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f t="shared" si="68"/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f t="shared" si="68"/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f t="shared" si="68"/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f t="shared" si="68"/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f t="shared" si="68"/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f t="shared" si="68"/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f t="shared" si="68"/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f t="shared" si="68"/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f t="shared" si="68"/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f t="shared" si="68"/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f t="shared" si="68"/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f t="shared" si="68"/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f t="shared" si="68"/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f t="shared" si="68"/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f t="shared" si="68"/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f t="shared" si="68"/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f t="shared" si="68"/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f t="shared" si="68"/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f t="shared" si="68"/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f t="shared" si="68"/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f t="shared" si="68"/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f t="shared" si="68"/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f t="shared" si="68"/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f t="shared" si="68"/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f t="shared" si="68"/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f t="shared" si="68"/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f t="shared" si="68"/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f t="shared" si="68"/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f t="shared" si="68"/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f t="shared" si="68"/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f t="shared" si="68"/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f t="shared" ref="A4422:A4485" si="69">ROW()-4</f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f t="shared" si="69"/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f t="shared" si="69"/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f t="shared" si="69"/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f t="shared" si="69"/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f t="shared" si="69"/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f t="shared" si="69"/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f t="shared" si="69"/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f t="shared" si="69"/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f t="shared" si="69"/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f t="shared" si="69"/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f t="shared" si="69"/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f t="shared" si="69"/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f t="shared" si="69"/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f t="shared" si="69"/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f t="shared" si="69"/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f t="shared" si="69"/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f t="shared" si="69"/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f t="shared" si="69"/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f t="shared" si="69"/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f t="shared" si="69"/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f t="shared" si="69"/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f t="shared" si="69"/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f t="shared" si="69"/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f t="shared" si="69"/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f t="shared" si="69"/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f t="shared" si="69"/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f t="shared" si="69"/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f t="shared" si="69"/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f t="shared" si="69"/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f t="shared" si="69"/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f t="shared" si="69"/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f t="shared" si="69"/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f t="shared" si="69"/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f t="shared" si="69"/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f t="shared" si="69"/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f t="shared" si="69"/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f t="shared" si="69"/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f t="shared" si="69"/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f t="shared" si="69"/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f t="shared" si="69"/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f t="shared" si="69"/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f t="shared" si="69"/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f t="shared" si="69"/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f t="shared" si="69"/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f t="shared" si="69"/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f t="shared" si="69"/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f t="shared" si="69"/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f t="shared" si="69"/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f t="shared" si="69"/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f t="shared" si="69"/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f t="shared" si="69"/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f t="shared" si="69"/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f t="shared" si="69"/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f t="shared" si="69"/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f t="shared" si="69"/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f t="shared" si="69"/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f t="shared" si="69"/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f t="shared" si="69"/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f t="shared" si="69"/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f t="shared" si="69"/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f t="shared" si="69"/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f t="shared" si="69"/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f t="shared" si="69"/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f t="shared" ref="A4486:A4549" si="70">ROW()-4</f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f t="shared" si="70"/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f t="shared" si="70"/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f t="shared" si="70"/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f t="shared" si="70"/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f t="shared" si="70"/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f t="shared" si="70"/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f t="shared" si="70"/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f t="shared" si="70"/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f t="shared" si="70"/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f t="shared" si="70"/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f t="shared" si="70"/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f t="shared" si="70"/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f t="shared" si="70"/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f t="shared" si="70"/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f t="shared" si="70"/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f t="shared" si="70"/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f t="shared" si="70"/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f t="shared" si="70"/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f t="shared" si="70"/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f t="shared" si="70"/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f t="shared" si="70"/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f t="shared" si="70"/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f t="shared" si="70"/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f t="shared" si="70"/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f t="shared" si="70"/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f t="shared" si="70"/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f t="shared" si="70"/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f t="shared" si="70"/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f t="shared" si="70"/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f t="shared" si="70"/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f t="shared" si="70"/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f t="shared" si="70"/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f t="shared" si="70"/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f t="shared" si="70"/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f t="shared" si="70"/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f t="shared" si="70"/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f t="shared" si="70"/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f t="shared" si="70"/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f t="shared" si="70"/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f t="shared" si="70"/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f t="shared" si="70"/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f t="shared" si="70"/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f t="shared" si="70"/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f t="shared" si="70"/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f t="shared" si="70"/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f t="shared" si="70"/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f t="shared" si="70"/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f t="shared" si="70"/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f t="shared" si="70"/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f t="shared" si="70"/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f t="shared" si="70"/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f t="shared" si="70"/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f t="shared" si="70"/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f t="shared" si="70"/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f t="shared" si="70"/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f t="shared" si="70"/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f t="shared" si="70"/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f t="shared" si="70"/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f t="shared" si="70"/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f t="shared" si="70"/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f t="shared" si="70"/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f t="shared" si="70"/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f t="shared" si="70"/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f t="shared" ref="A4550:A4613" si="71">ROW()-4</f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f t="shared" si="71"/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f t="shared" si="71"/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f t="shared" si="71"/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f t="shared" si="71"/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f t="shared" si="71"/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f t="shared" si="71"/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f t="shared" si="71"/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f t="shared" si="71"/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f t="shared" si="71"/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f t="shared" si="71"/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f t="shared" si="71"/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f t="shared" si="71"/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f t="shared" si="71"/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f t="shared" si="71"/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f t="shared" si="71"/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f t="shared" si="71"/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f t="shared" si="71"/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f t="shared" si="71"/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f t="shared" si="71"/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f t="shared" si="71"/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f t="shared" si="71"/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f t="shared" si="71"/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f t="shared" si="71"/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f t="shared" si="71"/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f t="shared" si="71"/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f t="shared" si="71"/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f t="shared" si="71"/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f t="shared" si="71"/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f t="shared" si="71"/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f t="shared" si="71"/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f t="shared" si="71"/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f t="shared" si="71"/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f t="shared" si="71"/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f t="shared" si="71"/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f t="shared" si="71"/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f t="shared" si="71"/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f t="shared" si="71"/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f t="shared" si="71"/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f t="shared" si="71"/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f t="shared" si="71"/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f t="shared" si="71"/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f t="shared" si="71"/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f t="shared" si="71"/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f t="shared" si="71"/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f t="shared" si="71"/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f t="shared" si="71"/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f t="shared" si="71"/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f t="shared" si="71"/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f t="shared" si="71"/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f t="shared" si="71"/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f t="shared" si="71"/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f t="shared" si="71"/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f t="shared" si="71"/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f t="shared" si="71"/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f t="shared" si="71"/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f t="shared" si="71"/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f t="shared" si="71"/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f t="shared" si="71"/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f t="shared" si="71"/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f t="shared" si="71"/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f t="shared" si="71"/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f t="shared" si="71"/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f t="shared" si="71"/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f t="shared" ref="A4614:A4677" si="72">ROW()-4</f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f t="shared" si="72"/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f t="shared" si="72"/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f t="shared" si="72"/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f t="shared" si="72"/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f t="shared" si="72"/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f t="shared" si="72"/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f t="shared" si="72"/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f t="shared" si="72"/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f t="shared" si="72"/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f t="shared" si="72"/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f t="shared" si="72"/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f t="shared" si="72"/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f t="shared" si="72"/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f t="shared" si="72"/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f t="shared" si="72"/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f t="shared" si="72"/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f t="shared" si="72"/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f t="shared" si="72"/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f t="shared" si="72"/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f t="shared" si="72"/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f t="shared" si="72"/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f t="shared" si="72"/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f t="shared" si="72"/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f t="shared" si="72"/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f t="shared" si="72"/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f t="shared" si="72"/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f t="shared" si="72"/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f t="shared" si="72"/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f t="shared" si="72"/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f t="shared" si="72"/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f t="shared" si="72"/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f t="shared" si="72"/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f t="shared" si="72"/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f t="shared" si="72"/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f t="shared" si="72"/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f t="shared" si="72"/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f t="shared" si="72"/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f t="shared" si="72"/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f t="shared" si="72"/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f t="shared" si="72"/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f t="shared" si="72"/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f t="shared" si="72"/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f t="shared" si="72"/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f t="shared" si="72"/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f t="shared" si="72"/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f t="shared" si="72"/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f t="shared" si="72"/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f t="shared" si="72"/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f t="shared" si="72"/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f t="shared" si="72"/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f t="shared" si="72"/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f t="shared" si="72"/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f t="shared" si="72"/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f t="shared" si="72"/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f t="shared" si="72"/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f t="shared" si="72"/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f t="shared" si="72"/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f t="shared" si="72"/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f t="shared" si="72"/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f t="shared" si="72"/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f t="shared" si="72"/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f t="shared" si="72"/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f t="shared" si="72"/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f t="shared" ref="A4678:A4741" si="73">ROW()-4</f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f t="shared" si="73"/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f t="shared" si="73"/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f t="shared" si="73"/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f t="shared" si="73"/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f t="shared" si="73"/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f t="shared" si="73"/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f t="shared" si="73"/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f t="shared" si="73"/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f t="shared" si="73"/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f t="shared" si="73"/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f t="shared" si="73"/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f t="shared" si="73"/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f t="shared" si="73"/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f t="shared" si="73"/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f t="shared" si="73"/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f t="shared" si="73"/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f t="shared" si="73"/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f t="shared" si="73"/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f t="shared" si="73"/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f t="shared" si="73"/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f t="shared" si="73"/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f t="shared" si="73"/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f t="shared" si="73"/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f t="shared" si="73"/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f t="shared" si="73"/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f t="shared" si="73"/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f t="shared" si="73"/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f t="shared" si="73"/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f t="shared" si="73"/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f t="shared" si="73"/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f t="shared" si="73"/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f t="shared" si="73"/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f t="shared" si="73"/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f t="shared" si="73"/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f t="shared" si="73"/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f t="shared" si="73"/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f t="shared" si="73"/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f t="shared" si="73"/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f t="shared" si="73"/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f t="shared" si="73"/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f t="shared" si="73"/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f t="shared" si="73"/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f t="shared" si="73"/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f t="shared" si="73"/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f t="shared" si="73"/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f t="shared" si="73"/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f t="shared" si="73"/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f t="shared" si="73"/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f t="shared" si="73"/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f t="shared" si="73"/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f t="shared" si="73"/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f t="shared" si="73"/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f t="shared" si="73"/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f t="shared" si="73"/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f t="shared" si="73"/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f t="shared" si="73"/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f t="shared" si="73"/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f t="shared" si="73"/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f t="shared" si="73"/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f t="shared" si="73"/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f t="shared" si="73"/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f t="shared" si="73"/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f t="shared" si="73"/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f t="shared" ref="A4742:A4805" si="74">ROW()-4</f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f t="shared" si="74"/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f t="shared" si="74"/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f t="shared" si="74"/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f t="shared" si="74"/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f t="shared" si="74"/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f t="shared" si="74"/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f t="shared" si="74"/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f t="shared" si="74"/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f t="shared" si="74"/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f t="shared" si="74"/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f t="shared" si="74"/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f t="shared" si="74"/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f t="shared" si="74"/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f t="shared" si="74"/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f t="shared" si="74"/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f t="shared" si="74"/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f t="shared" si="74"/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f t="shared" si="74"/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f t="shared" si="74"/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f t="shared" si="74"/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f t="shared" si="74"/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f t="shared" si="74"/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f t="shared" si="74"/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f t="shared" si="74"/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f t="shared" si="74"/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f t="shared" si="74"/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f t="shared" si="74"/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f t="shared" si="74"/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f t="shared" si="74"/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f t="shared" si="74"/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f t="shared" si="74"/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f t="shared" si="74"/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f t="shared" si="74"/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f t="shared" si="74"/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f t="shared" si="74"/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f t="shared" si="74"/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f t="shared" si="74"/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f t="shared" si="74"/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f t="shared" si="74"/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f t="shared" si="74"/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f t="shared" si="74"/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f t="shared" si="74"/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f t="shared" si="74"/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f t="shared" si="74"/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f t="shared" si="74"/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f t="shared" si="74"/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f t="shared" si="74"/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f t="shared" si="74"/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f t="shared" si="74"/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f t="shared" si="74"/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f t="shared" si="74"/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f t="shared" si="74"/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f t="shared" si="74"/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f t="shared" si="74"/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f t="shared" si="74"/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f t="shared" si="74"/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f t="shared" si="74"/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f t="shared" si="74"/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f t="shared" si="74"/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f t="shared" si="74"/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f t="shared" si="74"/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f t="shared" si="74"/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f t="shared" si="74"/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f t="shared" ref="A4806:A4869" si="75">ROW()-4</f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f t="shared" si="75"/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f t="shared" si="75"/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f t="shared" si="75"/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f t="shared" si="75"/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f t="shared" si="75"/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f t="shared" si="75"/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f t="shared" si="75"/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f t="shared" si="75"/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f t="shared" si="75"/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f t="shared" si="75"/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f t="shared" si="75"/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f t="shared" si="75"/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f t="shared" si="75"/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f t="shared" si="75"/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f t="shared" si="75"/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f t="shared" si="75"/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f t="shared" si="75"/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f t="shared" si="75"/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f t="shared" si="75"/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f t="shared" si="75"/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f t="shared" si="75"/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f t="shared" si="75"/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f t="shared" si="75"/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f t="shared" si="75"/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f t="shared" si="75"/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f t="shared" si="75"/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f t="shared" si="75"/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f t="shared" si="75"/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f t="shared" si="75"/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f t="shared" si="75"/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f t="shared" si="75"/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f t="shared" si="75"/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f t="shared" si="75"/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f t="shared" si="75"/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f t="shared" si="75"/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f t="shared" si="75"/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f t="shared" si="75"/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f t="shared" si="75"/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f t="shared" si="75"/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f t="shared" si="75"/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f t="shared" si="75"/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f t="shared" si="75"/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f t="shared" si="75"/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f t="shared" si="75"/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f t="shared" si="75"/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f t="shared" si="75"/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f t="shared" si="75"/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f t="shared" si="75"/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f t="shared" si="75"/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f t="shared" si="75"/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f t="shared" si="75"/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f t="shared" si="75"/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f t="shared" si="75"/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f t="shared" si="75"/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f t="shared" si="75"/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f t="shared" si="75"/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f t="shared" si="75"/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f t="shared" si="75"/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f t="shared" si="75"/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f t="shared" si="75"/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f t="shared" si="75"/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f t="shared" si="75"/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f t="shared" si="75"/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f t="shared" ref="A4870:A4933" si="76">ROW()-4</f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f t="shared" si="76"/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f t="shared" si="76"/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f t="shared" si="76"/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f t="shared" si="76"/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f t="shared" si="76"/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f t="shared" si="76"/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f t="shared" si="76"/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f t="shared" si="76"/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f t="shared" si="76"/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f t="shared" si="76"/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f t="shared" si="76"/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f t="shared" si="76"/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f t="shared" si="76"/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f t="shared" si="76"/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f t="shared" si="76"/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f t="shared" si="76"/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f t="shared" si="76"/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f t="shared" si="76"/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f t="shared" si="76"/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f t="shared" si="76"/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f t="shared" si="76"/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f t="shared" si="76"/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f t="shared" si="76"/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f t="shared" si="76"/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f t="shared" si="76"/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f t="shared" si="76"/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f t="shared" si="76"/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f t="shared" si="76"/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f t="shared" si="76"/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f t="shared" si="76"/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f t="shared" si="76"/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f t="shared" si="76"/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f t="shared" si="76"/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f t="shared" si="76"/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f t="shared" si="76"/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f t="shared" si="76"/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f t="shared" si="76"/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f t="shared" si="76"/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f t="shared" si="76"/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f t="shared" si="76"/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f t="shared" si="76"/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f t="shared" si="76"/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f t="shared" si="76"/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f t="shared" si="76"/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f t="shared" si="76"/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f t="shared" si="76"/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f t="shared" si="76"/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f t="shared" si="76"/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f t="shared" si="76"/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f t="shared" si="76"/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f t="shared" si="76"/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f t="shared" si="76"/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f t="shared" si="76"/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f t="shared" si="76"/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f t="shared" si="76"/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f t="shared" si="76"/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f t="shared" si="76"/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f t="shared" si="76"/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f t="shared" si="76"/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f t="shared" si="76"/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f t="shared" si="76"/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f t="shared" si="76"/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f t="shared" si="76"/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f t="shared" ref="A4934:A4997" si="77">ROW()-4</f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f t="shared" si="77"/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f t="shared" si="77"/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f t="shared" si="77"/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f t="shared" si="77"/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f t="shared" si="77"/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f t="shared" si="77"/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f t="shared" si="77"/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f t="shared" si="77"/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f t="shared" si="77"/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f t="shared" si="77"/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f t="shared" si="77"/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f t="shared" si="77"/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f t="shared" si="77"/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f t="shared" si="77"/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f t="shared" si="77"/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f t="shared" si="77"/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f t="shared" si="77"/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f t="shared" si="77"/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f t="shared" si="77"/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f t="shared" si="77"/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f t="shared" si="77"/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f t="shared" si="77"/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f t="shared" si="77"/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f t="shared" si="77"/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f t="shared" si="77"/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f t="shared" si="77"/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f t="shared" si="77"/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f t="shared" si="77"/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f t="shared" si="77"/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f t="shared" si="77"/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f t="shared" si="77"/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f t="shared" si="77"/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f t="shared" si="77"/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f t="shared" si="77"/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f t="shared" si="77"/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f t="shared" si="77"/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f t="shared" si="77"/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f t="shared" si="77"/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f t="shared" si="77"/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f t="shared" si="77"/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f t="shared" si="77"/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f t="shared" si="77"/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f t="shared" si="77"/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f t="shared" si="77"/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f t="shared" si="77"/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f t="shared" si="77"/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f t="shared" si="77"/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f t="shared" si="77"/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f t="shared" si="77"/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f t="shared" si="77"/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f t="shared" si="77"/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f t="shared" si="77"/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f t="shared" si="77"/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f t="shared" si="77"/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f t="shared" si="77"/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f t="shared" si="77"/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f t="shared" si="77"/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f t="shared" si="77"/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f t="shared" si="77"/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f t="shared" si="77"/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f t="shared" si="77"/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f t="shared" si="77"/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f t="shared" si="77"/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f t="shared" ref="A4998:A5061" si="78">ROW()-4</f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f t="shared" si="78"/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f t="shared" si="78"/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f t="shared" si="78"/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f t="shared" si="78"/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f t="shared" si="78"/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f t="shared" si="78"/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f t="shared" si="78"/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f t="shared" si="78"/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f t="shared" si="78"/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f t="shared" si="78"/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f t="shared" si="78"/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f t="shared" si="78"/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f t="shared" si="78"/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f t="shared" si="78"/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f t="shared" si="78"/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f t="shared" si="78"/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f t="shared" si="78"/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f t="shared" si="78"/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f t="shared" si="78"/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f t="shared" si="78"/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f t="shared" si="78"/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f t="shared" si="78"/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f t="shared" si="78"/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f t="shared" si="78"/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f t="shared" si="78"/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f t="shared" si="78"/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f t="shared" si="78"/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f t="shared" si="78"/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f t="shared" si="78"/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f t="shared" si="78"/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f t="shared" si="78"/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f t="shared" si="78"/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f t="shared" si="78"/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f t="shared" si="78"/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f t="shared" si="78"/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f t="shared" si="78"/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f t="shared" si="78"/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f t="shared" si="78"/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f t="shared" si="78"/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f t="shared" si="78"/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f t="shared" si="78"/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f t="shared" si="78"/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f t="shared" si="78"/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f t="shared" si="78"/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f t="shared" si="78"/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f t="shared" si="78"/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f t="shared" si="78"/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f t="shared" si="78"/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f t="shared" si="78"/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f t="shared" si="78"/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f t="shared" si="78"/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f t="shared" si="78"/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f t="shared" si="78"/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f t="shared" si="78"/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f t="shared" si="78"/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f t="shared" si="78"/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f t="shared" si="78"/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f t="shared" si="78"/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f t="shared" si="78"/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f t="shared" si="78"/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f t="shared" si="78"/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f t="shared" si="78"/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f t="shared" si="78"/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f t="shared" ref="A5062:A5125" si="79">ROW()-4</f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f t="shared" si="79"/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f t="shared" si="79"/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f t="shared" si="79"/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f t="shared" si="79"/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f t="shared" si="79"/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f t="shared" si="79"/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f t="shared" si="79"/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f t="shared" si="79"/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f t="shared" si="79"/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f t="shared" si="79"/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f t="shared" si="79"/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f t="shared" si="79"/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f t="shared" si="79"/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f t="shared" si="79"/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f t="shared" si="79"/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f t="shared" si="79"/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f t="shared" si="79"/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f t="shared" si="79"/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f t="shared" si="79"/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f t="shared" si="79"/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f t="shared" si="79"/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f t="shared" si="79"/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f t="shared" si="79"/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f t="shared" si="79"/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f t="shared" si="79"/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f t="shared" si="79"/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f t="shared" si="79"/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f t="shared" si="79"/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f t="shared" si="79"/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f t="shared" si="79"/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f t="shared" si="79"/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f t="shared" si="79"/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f t="shared" si="79"/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f t="shared" si="79"/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f t="shared" si="79"/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f t="shared" si="79"/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f t="shared" si="79"/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f t="shared" si="79"/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f t="shared" si="79"/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f t="shared" si="79"/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f t="shared" si="79"/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f t="shared" si="79"/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f t="shared" si="79"/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f t="shared" si="79"/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f t="shared" si="79"/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f t="shared" si="79"/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f t="shared" si="79"/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f t="shared" si="79"/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f t="shared" si="79"/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f t="shared" si="79"/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f t="shared" si="79"/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f t="shared" si="79"/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f t="shared" si="79"/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f t="shared" si="79"/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f t="shared" si="79"/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f t="shared" si="79"/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f t="shared" si="79"/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f t="shared" si="79"/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f t="shared" si="79"/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f t="shared" si="79"/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f t="shared" si="79"/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f t="shared" si="79"/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f t="shared" si="79"/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f t="shared" ref="A5126:A5189" si="80">ROW()-4</f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f t="shared" si="80"/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f t="shared" si="80"/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f t="shared" si="80"/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f t="shared" si="80"/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f t="shared" si="80"/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f t="shared" si="80"/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f t="shared" si="80"/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f t="shared" si="80"/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f t="shared" si="80"/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f t="shared" si="80"/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f t="shared" si="80"/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f t="shared" si="80"/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f t="shared" si="80"/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f t="shared" si="80"/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f t="shared" si="80"/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f t="shared" si="80"/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f t="shared" si="80"/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f t="shared" si="80"/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f t="shared" si="80"/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f t="shared" si="80"/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f t="shared" si="80"/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f t="shared" si="80"/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f t="shared" si="80"/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f t="shared" si="80"/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f t="shared" si="80"/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f t="shared" si="80"/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f t="shared" si="80"/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f t="shared" si="80"/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f t="shared" si="80"/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f t="shared" si="80"/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f t="shared" si="80"/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f t="shared" si="80"/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f t="shared" si="80"/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f t="shared" si="80"/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f t="shared" si="80"/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f t="shared" si="80"/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f t="shared" si="80"/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f t="shared" si="80"/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f t="shared" si="80"/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f t="shared" si="80"/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f t="shared" si="80"/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f t="shared" si="80"/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f t="shared" si="80"/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f t="shared" si="80"/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f t="shared" si="80"/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f t="shared" si="80"/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f t="shared" si="80"/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f t="shared" si="80"/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f t="shared" si="80"/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f t="shared" si="80"/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f t="shared" si="80"/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f t="shared" si="80"/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f t="shared" si="80"/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f t="shared" si="80"/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f t="shared" si="80"/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f t="shared" si="80"/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f t="shared" si="80"/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f t="shared" si="80"/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f t="shared" si="80"/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f t="shared" si="80"/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f t="shared" si="80"/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f t="shared" si="80"/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f t="shared" si="80"/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f t="shared" ref="A5190:A5253" si="81">ROW()-4</f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f t="shared" si="81"/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f t="shared" si="81"/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f t="shared" si="81"/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f t="shared" si="81"/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f t="shared" si="81"/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f t="shared" si="81"/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f t="shared" si="81"/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f t="shared" si="81"/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f t="shared" si="81"/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f t="shared" si="81"/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f t="shared" si="81"/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f t="shared" si="81"/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f t="shared" si="81"/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f t="shared" si="81"/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f t="shared" si="81"/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f t="shared" si="81"/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f t="shared" si="81"/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f t="shared" si="81"/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f t="shared" si="81"/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f t="shared" si="81"/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f t="shared" si="81"/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f t="shared" si="81"/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f t="shared" si="81"/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f t="shared" si="81"/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f t="shared" si="81"/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f t="shared" si="81"/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f t="shared" si="81"/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f t="shared" si="81"/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f t="shared" si="81"/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f t="shared" si="81"/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f t="shared" si="81"/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f t="shared" si="81"/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f t="shared" si="81"/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f t="shared" si="81"/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f t="shared" si="81"/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f t="shared" si="81"/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f t="shared" si="81"/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f t="shared" si="81"/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f t="shared" si="81"/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f t="shared" si="81"/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f t="shared" si="81"/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f t="shared" si="81"/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f t="shared" si="81"/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f t="shared" si="81"/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f t="shared" si="81"/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f t="shared" si="81"/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f t="shared" si="81"/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f t="shared" si="81"/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f t="shared" si="81"/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f t="shared" si="81"/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f t="shared" si="81"/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f t="shared" si="81"/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f t="shared" si="81"/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f t="shared" si="81"/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f t="shared" si="81"/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f t="shared" si="81"/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f t="shared" si="81"/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f t="shared" si="81"/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f t="shared" si="81"/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f t="shared" si="81"/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f t="shared" si="81"/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f t="shared" si="81"/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f t="shared" si="81"/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f t="shared" ref="A5254:A5317" si="82">ROW()-4</f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f t="shared" si="82"/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f t="shared" si="82"/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f t="shared" si="82"/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f t="shared" si="82"/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f t="shared" si="82"/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f t="shared" si="82"/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f t="shared" si="82"/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f t="shared" si="82"/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f t="shared" si="82"/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f t="shared" si="82"/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f t="shared" si="82"/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f t="shared" si="82"/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f t="shared" si="82"/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f t="shared" si="82"/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f t="shared" si="82"/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f t="shared" si="82"/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f t="shared" si="82"/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f t="shared" si="82"/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f t="shared" si="82"/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f t="shared" si="82"/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f t="shared" si="82"/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f t="shared" si="82"/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f t="shared" si="82"/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f t="shared" si="82"/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f t="shared" si="82"/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f t="shared" si="82"/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f t="shared" si="82"/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f t="shared" si="82"/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f t="shared" si="82"/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f t="shared" si="82"/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f t="shared" si="82"/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f t="shared" si="82"/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f t="shared" si="82"/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f t="shared" si="82"/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f t="shared" si="82"/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f t="shared" si="82"/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f t="shared" si="82"/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f t="shared" si="82"/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f t="shared" si="82"/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f t="shared" si="82"/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f t="shared" si="82"/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f t="shared" si="82"/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f t="shared" si="82"/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f t="shared" si="82"/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f t="shared" si="82"/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f t="shared" si="82"/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f t="shared" si="82"/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f t="shared" si="82"/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f t="shared" si="82"/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f t="shared" si="82"/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f t="shared" si="82"/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f t="shared" si="82"/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f t="shared" si="82"/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f t="shared" si="82"/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f t="shared" si="82"/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f t="shared" si="82"/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f t="shared" si="82"/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f t="shared" si="82"/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f t="shared" si="82"/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f t="shared" si="82"/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f t="shared" si="82"/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f t="shared" si="82"/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f t="shared" si="82"/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f t="shared" ref="A5318:A5381" si="83">ROW()-4</f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f t="shared" si="83"/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f t="shared" si="83"/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f t="shared" si="83"/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f t="shared" si="83"/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f t="shared" si="83"/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f t="shared" si="83"/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f t="shared" si="83"/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f t="shared" si="83"/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f t="shared" si="83"/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f t="shared" si="83"/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f t="shared" si="83"/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f t="shared" si="83"/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f t="shared" si="83"/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f t="shared" si="83"/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f t="shared" si="83"/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f t="shared" si="83"/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f t="shared" si="83"/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f t="shared" si="83"/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f t="shared" si="83"/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f t="shared" si="83"/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f t="shared" si="83"/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f t="shared" si="83"/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f t="shared" si="83"/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f t="shared" si="83"/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f t="shared" si="83"/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f t="shared" si="83"/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f t="shared" si="83"/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f t="shared" si="83"/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f t="shared" si="83"/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f t="shared" si="83"/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f t="shared" si="83"/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f t="shared" si="83"/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f t="shared" si="83"/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f t="shared" si="83"/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f t="shared" si="83"/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f t="shared" si="83"/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f t="shared" si="83"/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f t="shared" si="83"/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f t="shared" si="83"/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f t="shared" si="83"/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f t="shared" si="83"/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f t="shared" si="83"/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f t="shared" si="83"/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f t="shared" si="83"/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f t="shared" si="83"/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f t="shared" si="83"/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f t="shared" si="83"/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f t="shared" si="83"/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f t="shared" si="83"/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f t="shared" si="83"/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f t="shared" si="83"/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f t="shared" si="83"/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f t="shared" si="83"/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f t="shared" si="83"/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f t="shared" si="83"/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f t="shared" si="83"/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f t="shared" si="83"/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f t="shared" si="83"/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f t="shared" si="83"/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f t="shared" si="83"/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f t="shared" si="83"/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f t="shared" si="83"/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f t="shared" si="83"/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f t="shared" ref="A5382:A5445" si="84">ROW()-4</f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f t="shared" si="84"/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f t="shared" si="84"/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f t="shared" si="84"/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f t="shared" si="84"/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f t="shared" si="84"/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f t="shared" si="84"/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f t="shared" si="84"/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f t="shared" si="84"/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f t="shared" si="84"/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f t="shared" si="84"/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f t="shared" si="84"/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f t="shared" si="84"/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f t="shared" si="84"/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f t="shared" si="84"/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f t="shared" si="84"/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f t="shared" si="84"/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f t="shared" si="84"/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f t="shared" si="84"/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f t="shared" si="84"/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f t="shared" si="84"/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f t="shared" si="84"/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f t="shared" si="84"/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f t="shared" si="84"/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f t="shared" si="84"/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f t="shared" si="84"/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f t="shared" si="84"/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f t="shared" si="84"/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f t="shared" si="84"/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f t="shared" si="84"/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f t="shared" si="84"/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f t="shared" si="84"/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f t="shared" si="84"/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f t="shared" si="84"/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f t="shared" si="84"/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f t="shared" si="84"/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f t="shared" si="84"/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f t="shared" si="84"/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f t="shared" si="84"/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f t="shared" si="84"/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f t="shared" si="84"/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f t="shared" si="84"/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f t="shared" si="84"/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f t="shared" si="84"/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f t="shared" si="84"/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f t="shared" si="84"/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f t="shared" si="84"/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f t="shared" si="84"/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f t="shared" si="84"/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f t="shared" si="84"/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f t="shared" si="84"/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f t="shared" si="84"/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f t="shared" si="84"/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f t="shared" si="84"/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f t="shared" si="84"/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f t="shared" si="84"/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f t="shared" si="84"/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f t="shared" si="84"/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f t="shared" si="84"/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f t="shared" si="84"/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f t="shared" si="84"/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f t="shared" si="84"/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f t="shared" si="84"/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f t="shared" si="84"/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f t="shared" ref="A5446:A5509" si="85">ROW()-4</f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f t="shared" si="85"/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f t="shared" si="85"/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f t="shared" si="85"/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f t="shared" si="85"/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f t="shared" si="85"/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f t="shared" si="85"/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f t="shared" si="85"/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f t="shared" si="85"/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f t="shared" si="85"/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f t="shared" si="85"/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f t="shared" si="85"/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f t="shared" si="85"/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f t="shared" si="85"/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f t="shared" si="85"/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f t="shared" si="85"/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f t="shared" si="85"/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f t="shared" si="85"/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f t="shared" si="85"/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f t="shared" si="85"/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f t="shared" si="85"/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f t="shared" si="85"/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f t="shared" si="85"/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f t="shared" si="85"/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f t="shared" si="85"/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f t="shared" si="85"/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f t="shared" si="85"/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f t="shared" si="85"/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f t="shared" si="85"/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f t="shared" si="85"/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f t="shared" si="85"/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f t="shared" si="85"/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f t="shared" si="85"/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f t="shared" si="85"/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f t="shared" si="85"/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f t="shared" si="85"/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f t="shared" si="85"/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f t="shared" si="85"/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f t="shared" si="85"/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f t="shared" si="85"/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f t="shared" si="85"/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f t="shared" si="85"/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f t="shared" si="85"/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f t="shared" si="85"/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f t="shared" si="85"/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f t="shared" si="85"/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f t="shared" si="85"/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f t="shared" si="85"/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f t="shared" si="85"/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f t="shared" si="85"/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f t="shared" si="85"/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f t="shared" si="85"/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f t="shared" si="85"/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f t="shared" si="85"/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f t="shared" si="85"/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f t="shared" si="85"/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f t="shared" si="85"/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f t="shared" si="85"/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f t="shared" si="85"/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f t="shared" si="85"/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f t="shared" si="85"/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f t="shared" si="85"/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f t="shared" si="85"/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f t="shared" si="85"/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f t="shared" ref="A5510:A5573" si="86">ROW()-4</f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f t="shared" si="86"/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f t="shared" si="86"/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f t="shared" si="86"/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f t="shared" si="86"/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f t="shared" si="86"/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f t="shared" si="86"/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f t="shared" si="86"/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f t="shared" si="86"/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f t="shared" si="86"/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f t="shared" si="86"/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f t="shared" si="86"/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f t="shared" si="86"/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f t="shared" si="86"/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f t="shared" si="86"/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f t="shared" si="86"/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f t="shared" si="86"/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f t="shared" si="86"/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f t="shared" si="86"/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f t="shared" si="86"/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f t="shared" si="86"/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f t="shared" si="86"/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f t="shared" si="86"/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f t="shared" si="86"/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f t="shared" si="86"/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f t="shared" si="86"/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f t="shared" si="86"/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f t="shared" si="86"/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f t="shared" si="86"/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f t="shared" si="86"/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f t="shared" si="86"/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f t="shared" si="86"/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f t="shared" si="86"/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f t="shared" si="86"/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f t="shared" si="86"/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f t="shared" si="86"/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f t="shared" si="86"/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f t="shared" si="86"/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f t="shared" si="86"/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f t="shared" si="86"/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f t="shared" si="86"/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f t="shared" si="86"/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f t="shared" si="86"/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f t="shared" si="86"/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f t="shared" si="86"/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f t="shared" si="86"/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f t="shared" si="86"/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f t="shared" si="86"/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f t="shared" si="86"/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f t="shared" si="86"/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f t="shared" si="86"/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f t="shared" si="86"/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f t="shared" si="86"/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f t="shared" si="86"/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f t="shared" si="86"/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f t="shared" si="86"/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f t="shared" si="86"/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f t="shared" si="86"/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f t="shared" si="86"/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f t="shared" si="86"/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f t="shared" si="86"/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f t="shared" si="86"/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f t="shared" si="86"/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f t="shared" si="86"/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f t="shared" ref="A5574:A5637" si="87">ROW()-4</f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f t="shared" si="87"/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f t="shared" si="87"/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f t="shared" si="87"/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f t="shared" si="87"/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f t="shared" si="87"/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f t="shared" si="87"/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f t="shared" si="87"/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f t="shared" si="87"/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f t="shared" si="87"/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f t="shared" si="87"/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f t="shared" si="87"/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f t="shared" si="87"/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f t="shared" si="87"/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f t="shared" si="87"/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f t="shared" si="87"/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f t="shared" si="87"/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f t="shared" si="87"/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f t="shared" si="87"/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f t="shared" si="87"/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f t="shared" si="87"/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f t="shared" si="87"/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f t="shared" si="87"/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f t="shared" si="87"/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f t="shared" si="87"/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f t="shared" si="87"/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f t="shared" si="87"/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f t="shared" si="87"/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f t="shared" si="87"/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f t="shared" si="87"/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f t="shared" si="87"/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f t="shared" si="87"/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f t="shared" si="87"/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f t="shared" si="87"/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f t="shared" si="87"/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f t="shared" si="87"/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f t="shared" si="87"/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f t="shared" si="87"/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f t="shared" si="87"/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f t="shared" si="87"/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f t="shared" si="87"/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f t="shared" si="87"/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f t="shared" si="87"/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f t="shared" si="87"/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f t="shared" si="87"/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f t="shared" si="87"/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f t="shared" si="87"/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f t="shared" si="87"/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f t="shared" si="87"/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f t="shared" si="87"/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f t="shared" si="87"/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f t="shared" si="87"/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f t="shared" si="87"/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f t="shared" si="87"/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f t="shared" si="87"/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f t="shared" si="87"/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f t="shared" si="87"/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f t="shared" si="87"/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f t="shared" si="87"/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f t="shared" si="87"/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f t="shared" si="87"/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f t="shared" si="87"/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f t="shared" si="87"/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f t="shared" si="87"/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f t="shared" ref="A5638:A5701" si="88">ROW()-4</f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f t="shared" si="88"/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f t="shared" si="88"/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f t="shared" si="88"/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f t="shared" si="88"/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f t="shared" si="88"/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f t="shared" si="88"/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f t="shared" si="88"/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f t="shared" si="88"/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f t="shared" si="88"/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f t="shared" si="88"/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f t="shared" si="88"/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f t="shared" si="88"/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f t="shared" si="88"/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f t="shared" si="88"/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f t="shared" si="88"/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f t="shared" si="88"/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f t="shared" si="88"/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f t="shared" si="88"/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f t="shared" si="88"/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f t="shared" si="88"/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f t="shared" si="88"/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f t="shared" si="88"/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f t="shared" si="88"/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f t="shared" si="88"/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f t="shared" si="88"/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f t="shared" si="88"/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f t="shared" si="88"/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f t="shared" si="88"/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f t="shared" si="88"/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f t="shared" si="88"/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f t="shared" si="88"/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f t="shared" si="88"/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f t="shared" si="88"/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f t="shared" si="88"/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f t="shared" si="88"/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f t="shared" si="88"/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f t="shared" si="88"/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f t="shared" si="88"/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f t="shared" si="88"/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f t="shared" si="88"/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f t="shared" si="88"/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f t="shared" si="88"/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f t="shared" si="88"/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f t="shared" si="88"/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f t="shared" si="88"/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f t="shared" si="88"/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f t="shared" si="88"/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f t="shared" si="88"/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f t="shared" si="88"/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f t="shared" si="88"/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f t="shared" si="88"/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f t="shared" si="88"/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f t="shared" si="88"/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f t="shared" si="88"/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f t="shared" si="88"/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f t="shared" si="88"/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f t="shared" si="88"/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f t="shared" si="88"/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f t="shared" si="88"/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f t="shared" si="88"/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f t="shared" si="88"/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f t="shared" si="88"/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f t="shared" si="88"/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f t="shared" ref="A5702:A5765" si="89">ROW()-4</f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f t="shared" si="89"/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f t="shared" si="89"/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f t="shared" si="89"/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f t="shared" si="89"/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f t="shared" si="89"/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f t="shared" si="89"/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f t="shared" si="89"/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f t="shared" si="89"/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f t="shared" si="89"/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f t="shared" si="89"/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f t="shared" si="89"/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f t="shared" si="89"/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f t="shared" si="89"/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f t="shared" si="89"/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f t="shared" si="89"/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f t="shared" si="89"/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f t="shared" si="89"/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f t="shared" si="89"/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f t="shared" si="89"/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f t="shared" si="89"/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f t="shared" si="89"/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f t="shared" si="89"/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f t="shared" si="89"/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f t="shared" si="89"/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f t="shared" si="89"/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f t="shared" si="89"/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f t="shared" si="89"/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f t="shared" si="89"/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f t="shared" si="89"/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f t="shared" si="89"/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f t="shared" si="89"/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f t="shared" si="89"/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f t="shared" si="89"/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f t="shared" si="89"/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f t="shared" si="89"/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f t="shared" si="89"/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f t="shared" si="89"/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f t="shared" si="89"/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f t="shared" si="89"/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f t="shared" si="89"/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f t="shared" si="89"/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f t="shared" si="89"/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f t="shared" si="89"/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f t="shared" si="89"/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f t="shared" si="89"/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f t="shared" si="89"/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f t="shared" si="89"/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f t="shared" si="89"/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f t="shared" si="89"/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f t="shared" si="89"/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f t="shared" si="89"/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f t="shared" si="89"/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f t="shared" si="89"/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f t="shared" si="89"/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f t="shared" si="89"/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f t="shared" si="89"/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f t="shared" si="89"/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f t="shared" si="89"/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f t="shared" si="89"/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f t="shared" si="89"/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f t="shared" si="89"/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f t="shared" si="89"/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f t="shared" si="89"/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f t="shared" ref="A5766:A5829" si="90">ROW()-4</f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f t="shared" si="90"/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f t="shared" si="90"/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f t="shared" si="90"/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f t="shared" si="90"/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f t="shared" si="90"/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f t="shared" si="90"/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f t="shared" si="90"/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f t="shared" si="90"/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f t="shared" si="90"/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f t="shared" si="90"/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f t="shared" si="90"/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f t="shared" si="90"/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f t="shared" si="90"/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f t="shared" si="90"/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f t="shared" si="90"/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f t="shared" si="90"/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f t="shared" si="90"/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f t="shared" si="90"/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f t="shared" si="90"/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f t="shared" si="90"/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f t="shared" si="90"/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f t="shared" si="90"/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f t="shared" si="90"/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f t="shared" si="90"/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f t="shared" si="90"/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f t="shared" si="90"/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f t="shared" si="90"/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f t="shared" si="90"/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f t="shared" si="90"/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f t="shared" si="90"/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f t="shared" si="90"/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f t="shared" si="90"/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f t="shared" si="90"/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f t="shared" si="90"/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f t="shared" si="90"/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f t="shared" si="90"/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f t="shared" si="90"/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f t="shared" si="90"/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f t="shared" si="90"/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f t="shared" si="90"/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f t="shared" si="90"/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f t="shared" si="90"/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f t="shared" si="90"/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f t="shared" si="90"/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f t="shared" si="90"/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f t="shared" si="90"/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f t="shared" si="90"/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f t="shared" si="90"/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f t="shared" si="90"/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f t="shared" si="90"/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f t="shared" si="90"/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f t="shared" si="90"/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f t="shared" si="90"/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f t="shared" si="90"/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f t="shared" si="90"/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f t="shared" si="90"/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f t="shared" si="90"/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f t="shared" si="90"/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f t="shared" si="90"/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f t="shared" si="90"/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f t="shared" si="90"/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f t="shared" si="90"/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f t="shared" si="90"/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f t="shared" ref="A5830:A5893" si="91">ROW()-4</f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f t="shared" si="91"/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f t="shared" si="91"/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f t="shared" si="91"/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f t="shared" si="91"/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f t="shared" si="91"/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f t="shared" si="91"/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f t="shared" si="91"/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f t="shared" si="91"/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f t="shared" si="91"/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f t="shared" si="91"/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f t="shared" si="91"/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f t="shared" si="91"/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f t="shared" si="91"/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f t="shared" si="91"/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f t="shared" si="91"/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f t="shared" si="91"/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f t="shared" si="91"/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f t="shared" si="91"/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f t="shared" si="91"/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f t="shared" si="91"/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f t="shared" si="91"/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f t="shared" si="91"/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f t="shared" si="91"/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f t="shared" si="91"/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f t="shared" si="91"/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f t="shared" si="91"/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f t="shared" si="91"/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f t="shared" si="91"/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f t="shared" si="91"/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f t="shared" si="91"/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f t="shared" si="91"/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f t="shared" si="91"/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f t="shared" si="91"/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f t="shared" si="91"/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f t="shared" si="91"/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f t="shared" si="91"/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f t="shared" si="91"/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f t="shared" si="91"/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f t="shared" si="91"/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f t="shared" si="91"/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f t="shared" si="91"/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f t="shared" si="91"/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f t="shared" si="91"/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f t="shared" si="91"/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f t="shared" si="91"/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f t="shared" si="91"/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f t="shared" si="91"/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f t="shared" si="91"/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f t="shared" si="91"/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f t="shared" si="91"/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f t="shared" si="91"/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f t="shared" si="91"/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f t="shared" si="91"/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f t="shared" si="91"/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f t="shared" si="91"/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f t="shared" si="91"/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f t="shared" si="91"/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f t="shared" si="91"/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f t="shared" si="91"/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f t="shared" si="91"/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f t="shared" si="91"/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f t="shared" si="91"/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f t="shared" si="91"/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f t="shared" ref="A5894:A5957" si="92">ROW()-4</f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f t="shared" si="92"/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f t="shared" si="92"/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f t="shared" si="92"/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f t="shared" si="92"/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f t="shared" si="92"/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f t="shared" si="92"/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f t="shared" si="92"/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f t="shared" si="92"/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f t="shared" si="92"/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f t="shared" si="92"/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f t="shared" si="92"/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f t="shared" si="92"/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f t="shared" si="92"/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f t="shared" si="92"/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f t="shared" si="92"/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f t="shared" si="92"/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f t="shared" si="92"/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f t="shared" si="92"/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f t="shared" si="92"/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f t="shared" si="92"/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f t="shared" si="92"/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f t="shared" si="92"/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f t="shared" si="92"/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f t="shared" si="92"/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f t="shared" si="92"/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f t="shared" si="92"/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f t="shared" si="92"/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f t="shared" si="92"/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f t="shared" si="92"/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f t="shared" si="92"/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f t="shared" si="92"/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f t="shared" si="92"/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f t="shared" si="92"/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f t="shared" si="92"/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f t="shared" si="92"/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f t="shared" si="92"/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f t="shared" si="92"/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f t="shared" si="92"/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f t="shared" si="92"/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f t="shared" si="92"/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f t="shared" si="92"/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f t="shared" si="92"/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f t="shared" si="92"/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f t="shared" si="92"/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f t="shared" si="92"/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f t="shared" si="92"/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f t="shared" si="92"/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f t="shared" si="92"/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f t="shared" si="92"/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f t="shared" si="92"/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f t="shared" si="92"/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f t="shared" si="92"/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f t="shared" si="92"/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f t="shared" si="92"/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f t="shared" si="92"/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f t="shared" si="92"/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f t="shared" si="92"/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f t="shared" si="92"/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f t="shared" si="92"/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f t="shared" si="92"/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f t="shared" si="92"/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f t="shared" si="92"/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f t="shared" si="92"/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f t="shared" ref="A5958:A6004" si="93">ROW()-4</f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f t="shared" si="93"/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f t="shared" si="93"/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f t="shared" si="93"/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f t="shared" si="93"/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f t="shared" si="93"/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f t="shared" si="93"/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f t="shared" si="93"/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f t="shared" si="93"/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f t="shared" si="93"/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f t="shared" si="93"/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f t="shared" si="93"/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f t="shared" si="93"/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f t="shared" si="93"/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f t="shared" si="93"/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f t="shared" si="93"/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f t="shared" si="93"/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f t="shared" si="93"/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f t="shared" si="93"/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f t="shared" si="93"/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f t="shared" si="93"/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f t="shared" si="93"/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f t="shared" si="93"/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f t="shared" si="93"/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f t="shared" si="93"/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f t="shared" si="93"/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f t="shared" si="93"/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f t="shared" si="93"/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f t="shared" si="93"/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f t="shared" si="93"/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f t="shared" si="93"/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f t="shared" si="93"/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f t="shared" si="93"/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f t="shared" si="93"/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f t="shared" si="93"/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f t="shared" si="93"/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f t="shared" si="93"/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f t="shared" si="93"/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f t="shared" si="93"/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f t="shared" si="93"/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f t="shared" si="93"/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f t="shared" si="93"/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f t="shared" si="93"/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f t="shared" si="93"/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f t="shared" si="93"/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f t="shared" si="93"/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f t="shared" si="93"/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2025-07-31T11:23:18Z</dcterms:modified>
</cp:coreProperties>
</file>