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Anandpur-FN25-26-01463\"/>
    </mc:Choice>
  </mc:AlternateContent>
  <xr:revisionPtr revIDLastSave="0" documentId="13_ncr:1_{18D71D59-5B2F-44C2-8957-7B087FB0793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5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<sst xmlns="http://schemas.openxmlformats.org/spreadsheetml/2006/main" count="1909" uniqueCount="513">
  <si>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</si>
  <si>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</si>
  <si>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</si>
  <si>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</si>
  <si>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</si>
  <si>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</si>
  <si>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</si>
  <si>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</si>
  <si>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</si>
  <si>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</si>
  <si>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</si>
  <si>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</si>
  <si>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</si>
  <si>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</si>
  <si>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</si>
  <si>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</si>
  <si>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</si>
  <si>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</si>
  <si>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</si>
  <si>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</si>
  <si>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</si>
  <si>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</si>
  <si>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</si>
  <si>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</si>
  <si>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</si>
  <si>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</si>
  <si>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</si>
  <si>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</si>
  <si>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</si>
  <si>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</si>
  <si>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</si>
  <si>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</si>
  <si>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</si>
  <si>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</si>
  <si>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</si>
  <si>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</si>
  <si>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</si>
  <si>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</si>
  <si>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</si>
  <si>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</si>
  <si>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</si>
  <si>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</si>
  <si>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</si>
  <si>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</si>
  <si>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</si>
  <si>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</si>
  <si>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</si>
  <si>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</si>
  <si>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</si>
  <si>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</si>
  <si>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</si>
  <si>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</si>
  <si>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</si>
  <si>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</si>
  <si>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</si>
  <si>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</si>
  <si>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</si>
  <si>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</si>
  <si>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</si>
  <si>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</si>
  <si>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</si>
  <si>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</si>
  <si>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</si>
  <si>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</si>
  <si>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</si>
  <si>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</si>
  <si>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</si>
  <si>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</si>
  <si>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</si>
  <si>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</si>
  <si>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</si>
  <si>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</si>
  <si>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</si>
  <si>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</si>
  <si>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</si>
  <si>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</si>
  <si>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</si>
  <si>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</si>
  <si>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</si>
  <si>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</si>
  <si>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</si>
  <si>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</si>
  <si>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</si>
  <si>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</si>
  <si>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</si>
  <si>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</si>
  <si>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</si>
  <si>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</si>
  <si>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</si>
  <si>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</si>
  <si>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</si>
  <si>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</si>
  <si>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</si>
  <si>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</si>
  <si>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</si>
  <si>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</si>
  <si>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</si>
  <si>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</si>
  <si>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</si>
  <si>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</si>
  <si>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</si>
  <si>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</si>
  <si>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</si>
  <si>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</si>
  <si>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</si>
  <si>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</si>
  <si>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</si>
  <si>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</si>
  <si>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</si>
  <si>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</si>
  <si>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</si>
  <si>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</si>
  <si>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</si>
  <si>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</si>
  <si>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</si>
  <si>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</si>
  <si>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</si>
  <si>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</si>
  <si>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</si>
  <si>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</si>
  <si>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</si>
  <si>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</si>
  <si>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</si>
  <si>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</si>
  <si>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</si>
  <si>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</si>
  <si>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</si>
  <si>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</si>
  <si>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</si>
  <si>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</si>
  <si>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</si>
  <si>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</si>
  <si>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</si>
  <si>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</si>
  <si>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</si>
  <si>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</si>
  <si>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</si>
  <si>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</si>
  <si>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</si>
  <si>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</si>
  <si>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</si>
  <si>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</si>
  <si>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</si>
  <si>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</si>
  <si>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</si>
  <si>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</si>
  <si>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</si>
  <si>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</si>
  <si>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</si>
  <si>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</si>
  <si>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</si>
  <si>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</si>
  <si>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</si>
  <si>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</si>
  <si>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</si>
  <si>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</si>
  <si>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</si>
  <si>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</si>
  <si>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</si>
  <si>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</si>
  <si>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</si>
  <si>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</si>
  <si>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</si>
  <si>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</si>
  <si>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</si>
  <si>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</si>
  <si>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</si>
  <si>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</si>
  <si>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</si>
  <si>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</si>
  <si>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</si>
  <si>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</si>
  <si>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</si>
  <si>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</si>
  <si>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</si>
  <si>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</si>
  <si>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</si>
  <si>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</si>
  <si>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</si>
  <si>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</si>
  <si>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</si>
  <si>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</si>
  <si>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</si>
  <si>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</si>
  <si>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</si>
  <si>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</si>
  <si>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</si>
  <si>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</si>
  <si>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</si>
  <si>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</si>
  <si>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</si>
  <si>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</si>
  <si>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</si>
  <si>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</si>
  <si>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</si>
  <si>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</si>
  <si>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</si>
  <si>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</si>
  <si>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</si>
  <si>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</si>
  <si>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</si>
  <si>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</si>
  <si>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</si>
  <si>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</si>
  <si>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</si>
  <si>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</si>
  <si>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</si>
  <si>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</si>
  <si>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</si>
  <si>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</si>
  <si>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</si>
  <si>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</si>
  <si>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</si>
  <si>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</si>
  <si>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</si>
  <si>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</si>
  <si>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</si>
  <si>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</si>
  <si>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</si>
  <si>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</si>
  <si>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</si>
  <si>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</si>
  <si>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</si>
  <si>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</si>
  <si>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</si>
  <si>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</si>
  <si>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</si>
  <si>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</si>
  <si>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</si>
  <si>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</si>
  <si>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</si>
  <si>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</si>
  <si>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</si>
  <si>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</si>
  <si>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</si>
  <si>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</si>
  <si>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</si>
  <si>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</si>
  <si>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</si>
  <si>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</si>
  <si>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</si>
  <si>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</si>
  <si>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</si>
  <si>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</si>
  <si>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</si>
  <si>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</si>
  <si>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</si>
  <si>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</si>
  <si>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ORGL0686</t>
  </si>
  <si>
    <t>Anandpur</t>
  </si>
  <si>
    <t>Jajpur Road</t>
  </si>
  <si>
    <t>Cuttack</t>
  </si>
  <si>
    <t>Odisha</t>
  </si>
  <si>
    <t>Dual Staff</t>
  </si>
  <si>
    <t>Available &amp; Updated</t>
  </si>
  <si>
    <t>297</t>
  </si>
  <si>
    <t>Ajay kumar Patra</t>
  </si>
  <si>
    <t>SF0094577</t>
  </si>
  <si>
    <t>Hemanta Kumar Behera</t>
  </si>
  <si>
    <t>SF0094133</t>
  </si>
  <si>
    <t>Branch Manager</t>
  </si>
  <si>
    <t>Branch Quality Manager</t>
  </si>
  <si>
    <t>East</t>
  </si>
  <si>
    <t>Baruan</t>
  </si>
  <si>
    <t>SF0047406</t>
  </si>
  <si>
    <t>Manas Kumar Bhagudai</t>
  </si>
  <si>
    <t>153</t>
  </si>
  <si>
    <t>153 premsai1</t>
  </si>
  <si>
    <t>Chetana</t>
  </si>
  <si>
    <t>SSF3320828</t>
  </si>
  <si>
    <t>BC</t>
  </si>
  <si>
    <t>HINDU</t>
  </si>
  <si>
    <t>Agriculture &amp; Farming</t>
  </si>
  <si>
    <t>GITANJALI NAIK</t>
  </si>
  <si>
    <t>03-Feb-2023</t>
  </si>
  <si>
    <t>03</t>
  </si>
  <si>
    <t>1</t>
  </si>
  <si>
    <t>2 Yrs</t>
  </si>
  <si>
    <t>03 Feb 2023</t>
  </si>
  <si>
    <t>&lt;= 2 Years</t>
  </si>
  <si>
    <t>03-Apr-2023</t>
  </si>
  <si>
    <t>03-May-2025</t>
  </si>
  <si>
    <t>Open</t>
  </si>
  <si>
    <t>saibaba 153 G2</t>
  </si>
  <si>
    <t>SSF2982691</t>
  </si>
  <si>
    <t>Fisheries</t>
  </si>
  <si>
    <t>SUNELI SINGH</t>
  </si>
  <si>
    <t>29-Apr-2023</t>
  </si>
  <si>
    <t>1 Yrs</t>
  </si>
  <si>
    <t>29 Apr 2023</t>
  </si>
  <si>
    <t>03-Jun-2023</t>
  </si>
  <si>
    <t>03-Dec-2024</t>
  </si>
  <si>
    <t>SSF3894515</t>
  </si>
  <si>
    <t>GENERAL</t>
  </si>
  <si>
    <t>TARULATA NAYAK</t>
  </si>
  <si>
    <t>22-May-2023</t>
  </si>
  <si>
    <t>22 May 2023</t>
  </si>
  <si>
    <t>03-Jul-2023</t>
  </si>
  <si>
    <t>12-Dec-2024</t>
  </si>
  <si>
    <t>Unnati</t>
  </si>
  <si>
    <t>CID068602482</t>
  </si>
  <si>
    <t>OBC</t>
  </si>
  <si>
    <t>BACHANIKA NAIK</t>
  </si>
  <si>
    <t>08-Jun-2023</t>
  </si>
  <si>
    <t>0</t>
  </si>
  <si>
    <t>11 Yrs</t>
  </si>
  <si>
    <t>20 Feb 2021</t>
  </si>
  <si>
    <t>&gt; 10 Years</t>
  </si>
  <si>
    <t>03-Aug-2023</t>
  </si>
  <si>
    <t>SAI BABA</t>
  </si>
  <si>
    <t>SSF4368727</t>
  </si>
  <si>
    <t>SUMALATA NAIK</t>
  </si>
  <si>
    <t>23-Aug-2023</t>
  </si>
  <si>
    <t>23 Aug 2023</t>
  </si>
  <si>
    <t>03-Oct-2023</t>
  </si>
  <si>
    <t>09-Jul-2025</t>
  </si>
  <si>
    <t>SSF4368749</t>
  </si>
  <si>
    <t>SULOCHANA NAIK</t>
  </si>
  <si>
    <t>03-Jul-2025</t>
  </si>
  <si>
    <t>SSF4394753</t>
  </si>
  <si>
    <t>USHARANI NAIK</t>
  </si>
  <si>
    <t>26-Aug-2023</t>
  </si>
  <si>
    <t>26 Aug 2023</t>
  </si>
  <si>
    <t>ram 153 G3</t>
  </si>
  <si>
    <t>SSF4420681</t>
  </si>
  <si>
    <t>JASODA SADANGI</t>
  </si>
  <si>
    <t>30-Aug-2023</t>
  </si>
  <si>
    <t>30 Aug 2023</t>
  </si>
  <si>
    <t>Powder Business</t>
  </si>
  <si>
    <t>09-Dec-2023</t>
  </si>
  <si>
    <t>03-Jan-2024</t>
  </si>
  <si>
    <t>18-Mar-2025</t>
  </si>
  <si>
    <t>SSF5052819</t>
  </si>
  <si>
    <t>MANINEE NAIK</t>
  </si>
  <si>
    <t>12-Dec-2023</t>
  </si>
  <si>
    <t>12 Dec 2023</t>
  </si>
  <si>
    <t>SSF5226517</t>
  </si>
  <si>
    <t>RANJITA DAS</t>
  </si>
  <si>
    <t>04-Jan-2024</t>
  </si>
  <si>
    <t>04 Jan 2024</t>
  </si>
  <si>
    <t>03-Feb-2024</t>
  </si>
  <si>
    <t>SSF3320826</t>
  </si>
  <si>
    <t>JHULANA NAIK</t>
  </si>
  <si>
    <t>2</t>
  </si>
  <si>
    <t>03-Mar-2024</t>
  </si>
  <si>
    <t>SSF3322522</t>
  </si>
  <si>
    <t>YATRI NAIK</t>
  </si>
  <si>
    <t>07 Feb 2023</t>
  </si>
  <si>
    <t>SSF5455952</t>
  </si>
  <si>
    <t>LAXMIPRIYA NAIK</t>
  </si>
  <si>
    <t>03 Feb 2024</t>
  </si>
  <si>
    <t>SSF3344151</t>
  </si>
  <si>
    <t>NAMITA NAIK</t>
  </si>
  <si>
    <t>09-Mar-2024</t>
  </si>
  <si>
    <t>03-Apr-2024</t>
  </si>
  <si>
    <t>SSF3030758</t>
  </si>
  <si>
    <t>SANJULATA NAIK</t>
  </si>
  <si>
    <t>06 Dec 2022</t>
  </si>
  <si>
    <t>11-Jul-2025</t>
  </si>
  <si>
    <t>SSF5837082</t>
  </si>
  <si>
    <t>RINKI NAIK</t>
  </si>
  <si>
    <t>18-Mar-2024</t>
  </si>
  <si>
    <t>18 Mar 2024</t>
  </si>
  <si>
    <t>03-May-2024</t>
  </si>
  <si>
    <t>03-Apr-2025</t>
  </si>
  <si>
    <t>SSF5922000</t>
  </si>
  <si>
    <t>KUNTALA DAS</t>
  </si>
  <si>
    <t>30-Mar-2024</t>
  </si>
  <si>
    <t>30 Mar 2024</t>
  </si>
  <si>
    <t>SSF3443824</t>
  </si>
  <si>
    <t>FULMANI UDAN</t>
  </si>
  <si>
    <t>17-Apr-2024</t>
  </si>
  <si>
    <t>23 Feb 2023</t>
  </si>
  <si>
    <t>03-Jun-2024</t>
  </si>
  <si>
    <t>10-May-2024</t>
  </si>
  <si>
    <t>22-Mar-2025</t>
  </si>
  <si>
    <t>SSF5227112</t>
  </si>
  <si>
    <t>JALI PRADHAN</t>
  </si>
  <si>
    <t>29-Jun-2025</t>
  </si>
  <si>
    <t>GL-2</t>
  </si>
  <si>
    <t>03-Aug-2025</t>
  </si>
  <si>
    <t>SSF5052798</t>
  </si>
  <si>
    <t>HEMALATA DAS</t>
  </si>
  <si>
    <t>11 Dec 2023</t>
  </si>
  <si>
    <t>SID951372978767</t>
  </si>
  <si>
    <t>SITA NAIK</t>
  </si>
  <si>
    <t>GL-6</t>
  </si>
  <si>
    <t>8 Yrs</t>
  </si>
  <si>
    <t>19 Jan 2021</t>
  </si>
  <si>
    <t>&gt; 6 to 10 Years</t>
  </si>
  <si>
    <t>Amarendra Mallik/SF0059488</t>
  </si>
  <si>
    <t>Unable to verified due to both borrower and loan card not available.</t>
  </si>
  <si>
    <t>Borrower not available only verified with Loan Card.</t>
  </si>
  <si>
    <t>Misappropriation of cash has not identified.</t>
  </si>
  <si>
    <t>Anandapur</t>
  </si>
  <si>
    <t>SF0056829</t>
  </si>
  <si>
    <t>Prakash Kumar Malik</t>
  </si>
  <si>
    <t>5012 C1</t>
  </si>
  <si>
    <t>5012 C1 Bhatisira4</t>
  </si>
  <si>
    <t>SSF3817029</t>
  </si>
  <si>
    <t>CAR Business</t>
  </si>
  <si>
    <t>SASMITA JENA</t>
  </si>
  <si>
    <t>28-Apr-2023</t>
  </si>
  <si>
    <t>02</t>
  </si>
  <si>
    <t>28 Apr 2023</t>
  </si>
  <si>
    <t>02-Jun-2023</t>
  </si>
  <si>
    <t>02-Feb-2025</t>
  </si>
  <si>
    <t>SALAPADA C1 G2</t>
  </si>
  <si>
    <t>SSF4423418</t>
  </si>
  <si>
    <t>PUSPANjALI MISHRA</t>
  </si>
  <si>
    <t>02-Oct-2023</t>
  </si>
  <si>
    <t>02-Jul-2025</t>
  </si>
  <si>
    <t>5012 C1 Salapada21</t>
  </si>
  <si>
    <t>SSF4423532</t>
  </si>
  <si>
    <t>TAMINA DAS</t>
  </si>
  <si>
    <t>SSF4595256</t>
  </si>
  <si>
    <t>MANJULATA JENA</t>
  </si>
  <si>
    <t>24-Sep-2023</t>
  </si>
  <si>
    <t>24 Sep 2023</t>
  </si>
  <si>
    <t>02-Nov-2023</t>
  </si>
  <si>
    <t>22-Apr-2025</t>
  </si>
  <si>
    <t>SSF4792394</t>
  </si>
  <si>
    <t>KALPANA MISHRA</t>
  </si>
  <si>
    <t>01-Nov-2023</t>
  </si>
  <si>
    <t>01 Nov 2023</t>
  </si>
  <si>
    <t>02-Dec-2023</t>
  </si>
  <si>
    <t>SSF4796088</t>
  </si>
  <si>
    <t>PAPITA MISHRA</t>
  </si>
  <si>
    <t>04-Nov-2023</t>
  </si>
  <si>
    <t>04 Nov 2023</t>
  </si>
  <si>
    <t>SSF4921222</t>
  </si>
  <si>
    <t>ANJANA DEHURI</t>
  </si>
  <si>
    <t>23-Nov-2023</t>
  </si>
  <si>
    <t>23 Nov 2023</t>
  </si>
  <si>
    <t>02-Jan-2024</t>
  </si>
  <si>
    <t>24-Jan-2025</t>
  </si>
  <si>
    <t>SSF4921304</t>
  </si>
  <si>
    <t>KANDHEI JENA</t>
  </si>
  <si>
    <t>12-May-2024</t>
  </si>
  <si>
    <t>SSF4964806</t>
  </si>
  <si>
    <t>SUDHANSHU BALA DASH</t>
  </si>
  <si>
    <t>29-Nov-2023</t>
  </si>
  <si>
    <t>29 Nov 2023</t>
  </si>
  <si>
    <t>SSF4964819</t>
  </si>
  <si>
    <t>5012 C1 Salapada1</t>
  </si>
  <si>
    <t>SSF2901826</t>
  </si>
  <si>
    <t>PHUSURI DAS</t>
  </si>
  <si>
    <t>31 Jan 2023</t>
  </si>
  <si>
    <t>02-Mar-2024</t>
  </si>
  <si>
    <t>24-May-2025</t>
  </si>
  <si>
    <t>SSF3306398</t>
  </si>
  <si>
    <t>TIKINA JENA</t>
  </si>
  <si>
    <t>06-Feb-2024</t>
  </si>
  <si>
    <t>SSF5945441</t>
  </si>
  <si>
    <t>Tent House</t>
  </si>
  <si>
    <t>ANITA BEHERA</t>
  </si>
  <si>
    <t>31-Mar-2024</t>
  </si>
  <si>
    <t>31 Mar 2024</t>
  </si>
  <si>
    <t>02-May-2024</t>
  </si>
  <si>
    <t>SSF5945843</t>
  </si>
  <si>
    <t>MANINI PUHAN</t>
  </si>
  <si>
    <t>SID2125249811</t>
  </si>
  <si>
    <t>RITANJALI JENA</t>
  </si>
  <si>
    <t>13-May-2024</t>
  </si>
  <si>
    <t>GL-5</t>
  </si>
  <si>
    <t>9 Yrs</t>
  </si>
  <si>
    <t>19 Feb 2019</t>
  </si>
  <si>
    <t>02-Jun-2024</t>
  </si>
  <si>
    <t>02-Aug-2024</t>
  </si>
  <si>
    <t>IL-1</t>
  </si>
  <si>
    <t>02-Sep-2024</t>
  </si>
  <si>
    <t>PUSPANJALI MISHRA</t>
  </si>
  <si>
    <t>SSF3401781</t>
  </si>
  <si>
    <t>JHARANA JENA</t>
  </si>
  <si>
    <t>02-Oct-2024</t>
  </si>
  <si>
    <t>02 Mar 2023</t>
  </si>
  <si>
    <t>02-Nov-2024</t>
  </si>
  <si>
    <t>SSF4337991</t>
  </si>
  <si>
    <t>JHUNULATA CHINARA</t>
  </si>
  <si>
    <t>01-Nov-2024</t>
  </si>
  <si>
    <t>02-Dec-2024</t>
  </si>
  <si>
    <t>SSF3983173</t>
  </si>
  <si>
    <t>Band Business</t>
  </si>
  <si>
    <t>JHILI JENA</t>
  </si>
  <si>
    <t>19 Jun 2023</t>
  </si>
  <si>
    <t>01-May-2025</t>
  </si>
  <si>
    <t>SSF3983174</t>
  </si>
  <si>
    <t>Biscuits Business</t>
  </si>
  <si>
    <t>BABITA JENA</t>
  </si>
  <si>
    <t>28-Mar-2025</t>
  </si>
  <si>
    <t>SSF6153723</t>
  </si>
  <si>
    <t>SABITA JENA</t>
  </si>
  <si>
    <t>19-Nov-2024</t>
  </si>
  <si>
    <t>17 May 2024</t>
  </si>
  <si>
    <t>02-Jan-2025</t>
  </si>
  <si>
    <t>25-Mar-2025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</si>
  <si>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</si>
  <si>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</si>
  <si>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</si>
  <si>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</si>
  <si>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</si>
  <si>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Completed-Report Submitted</t>
  </si>
  <si>
    <t>No Action Taken</t>
  </si>
  <si>
    <t>As per Borrower Statement Rs 12000/- On Dt.02-12-2024 And Rs 826/- On Dt. 03-12-2024 Borrower paid Rs-12826/- Through Phone pay For Pre-Close to LO Chandra Narayan Rout but LO Chandra Narayan Rout posted only 3 EMI on Dt: 09-12-2024 Rs-2250/-, on Dt: 02-01-2025 Rs-2250/-, and on Dt: 02-02-2025 Rs 2250/-, posted in FIMO and Rest amount not posted in FIMO.</t>
  </si>
  <si>
    <t>Chandra Narayan Rout</t>
  </si>
  <si>
    <t>SF0056575</t>
  </si>
  <si>
    <t>FN25-26-01463</t>
  </si>
  <si>
    <t>Loan Officer</t>
  </si>
  <si>
    <t>LO Chandra Narayan Rout has collected Rs.12,000/- through Digital mode on dt-02.12.24 for preclose purpose but posted Rs.6750/- (EMI-2250/- for Dec'24, Jan'25 &amp; Feb'25) &amp; rest Amount Rs.5250/- not posted in FIMO.</t>
  </si>
  <si>
    <t>LO Chandra Narayan Rout has collected Rs.826/- through Digital mode on dt-03.12.24 for preclose purpose but not posted in FIMO.</t>
  </si>
  <si>
    <t>CSS</t>
  </si>
  <si>
    <t>During CLV we have identified a cash misappropriation of Rs.12,826/- against LO Chandra Narayan Rout &amp; recovered Rs.6750/- &amp; net fraud is Rs.6076/-.</t>
  </si>
  <si>
    <t>351501746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</si>
</sst>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45859</v>
      </c>
      <c r="H5" s="107" t="s">
        <v>510</v>
      </c>
      <c r="I5" s="61">
        <v>45860</v>
      </c>
      <c r="J5" s="74" t="str">
        <f>IF('Physical Cash at Safe'!D28="Yes",'Physical Cash at Safe'!E28,IF('Borrower Wise Details'!D5&lt;&gt;"",'Borrower Wise Details'!D5,""))</f>
        <v>FN25-26-01463</v>
      </c>
      <c r="K5" s="81">
        <v>1</v>
      </c>
      <c r="L5" s="82">
        <v>12826</v>
      </c>
      <c r="M5" s="82">
        <v>6750</v>
      </c>
      <c r="N5" s="82" t="s">
        <v>496</v>
      </c>
      <c r="O5" s="82" t="s">
        <v>497</v>
      </c>
      <c r="P5" s="82" t="s">
        <v>498</v>
      </c>
      <c r="Q5" s="82" t="s">
        <v>499</v>
      </c>
      <c r="R5" s="75" t="str">
        <f>IF('Physical Cash at Safe'!$D$28="Yes", 'Physical Cash at Safe'!$A$28, IF('Borrower Wise Details'!F5&lt;&gt;"", 'Borrower Wise Details'!F5, ""))</f>
        <v>Chandra Narayan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SF0056575</v>
      </c>
      <c r="U5" s="77" t="s">
        <v>500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501</v>
      </c>
      <c r="Z5" s="61">
        <v>45859</v>
      </c>
      <c r="AA5" s="61">
        <v>45860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12826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6750</v>
      </c>
      <c r="AE5" s="126">
        <f>IF(AND(AC5="", AD5=""), "", IF(AD5="", AC5, AC5 - IF(ISNUMBER(AD5), AD5, 0)))</f>
        <v>6076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45861</v>
      </c>
      <c r="AH5" s="70" t="s">
        <v>511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Chandra Narayan Rout</v>
      </c>
      <c r="E5" s="68" t="str">
        <f>IF(OR('Fraud Investigation Report'!T5="", 'Fraud Investigation Report'!T5=0), "", 'Fraud Investigation Report'!T5)</f>
        <v>SF0056575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12826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12826</v>
      </c>
      <c r="O5" s="69">
        <f>IF('Fraud Investigation Report'!AD5="", "", 'Fraud Investigation Report'!AD5)</f>
        <v>6750</v>
      </c>
      <c r="P5" s="126">
        <f>IF(AND(N5="", O5=""), "", IF(O5="", N5, N5 - IF(ISNUMBER(O5), O5, 0)))</f>
        <v>6076</v>
      </c>
      <c r="Q5" s="49"/>
      <c r="R5" s="84" t="s">
        <v>502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45860</v>
      </c>
      <c r="C6" s="18">
        <v>45859</v>
      </c>
      <c r="D6" s="18">
        <v>45860</v>
      </c>
      <c r="E6" s="19">
        <v>0.28125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</v>
      </c>
      <c r="C11" s="23">
        <f>B11*A11</f>
        <v>25000</v>
      </c>
      <c r="D11" s="25">
        <v>29</v>
      </c>
      <c r="E11" s="23">
        <f t="shared" ref="E11:E17" si="0">D11*A11</f>
        <v>14500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39</v>
      </c>
      <c r="E12" s="23">
        <f t="shared" si="0"/>
        <v>7800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27</v>
      </c>
      <c r="E13" s="23">
        <f t="shared" si="0"/>
        <v>2700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47</v>
      </c>
      <c r="C18" s="23">
        <f>B18</f>
        <v>47</v>
      </c>
      <c r="D18" s="27">
        <v>47</v>
      </c>
      <c r="E18" s="28">
        <f>D18</f>
        <v>47</v>
      </c>
    </row>
    <row r="19" spans="1:5" ht="14.4" x14ac:dyDescent="0.3">
      <c r="A19" s="29"/>
      <c r="B19" s="30" t="s">
        <v>76</v>
      </c>
      <c r="C19" s="31">
        <f>SUM(C10:C18)</f>
        <v>25047</v>
      </c>
      <c r="D19" s="30" t="s">
        <v>76</v>
      </c>
      <c r="E19" s="31">
        <f>SUM(E10:E18)</f>
        <v>25047</v>
      </c>
    </row>
    <row r="20" spans="1:5" ht="30" customHeight="1" x14ac:dyDescent="0.3">
      <c r="A20" s="144" t="s">
        <v>97</v>
      </c>
      <c r="B20" s="145"/>
      <c r="C20" s="32">
        <v>25047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253</v>
      </c>
      <c r="C32" s="37" t="s">
        <v>82</v>
      </c>
      <c r="D32" s="154" t="s">
        <v>254</v>
      </c>
      <c r="E32" s="155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8">
        <v>264</v>
      </c>
      <c r="E33" s="149"/>
    </row>
    <row r="34" spans="1:5" ht="27.6" x14ac:dyDescent="0.3">
      <c r="A34" s="39" t="s">
        <v>221</v>
      </c>
      <c r="B34" s="38" t="s">
        <v>256</v>
      </c>
      <c r="C34" s="39" t="s">
        <v>222</v>
      </c>
      <c r="D34" s="150" t="s">
        <v>258</v>
      </c>
      <c r="E34" s="151"/>
    </row>
    <row r="35" spans="1:5" ht="27.6" x14ac:dyDescent="0.3">
      <c r="A35" s="39" t="s">
        <v>223</v>
      </c>
      <c r="B35" s="38" t="s">
        <v>257</v>
      </c>
      <c r="C35" s="39" t="s">
        <v>225</v>
      </c>
      <c r="D35" s="150" t="s">
        <v>259</v>
      </c>
      <c r="E35" s="151"/>
    </row>
    <row r="36" spans="1:5" ht="25.5" customHeight="1" x14ac:dyDescent="0.3">
      <c r="A36" s="39" t="s">
        <v>224</v>
      </c>
      <c r="B36" s="38" t="s">
        <v>260</v>
      </c>
      <c r="C36" s="39" t="s">
        <v>226</v>
      </c>
      <c r="D36" s="152" t="s">
        <v>261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506</v>
      </c>
      <c r="E5" s="65">
        <v>45859</v>
      </c>
      <c r="F5" s="38" t="s">
        <v>504</v>
      </c>
      <c r="G5" s="49" t="s">
        <v>505</v>
      </c>
      <c r="H5" s="49" t="s">
        <v>507</v>
      </c>
      <c r="I5" s="120" t="s">
        <v>397</v>
      </c>
      <c r="J5" s="120" t="s">
        <v>399</v>
      </c>
      <c r="K5" s="120" t="s">
        <v>401</v>
      </c>
      <c r="L5" s="11" t="s">
        <v>512</v>
      </c>
      <c r="M5" s="65" t="s">
        <v>402</v>
      </c>
      <c r="N5" s="124">
        <v>42000</v>
      </c>
      <c r="O5" s="124">
        <v>2250</v>
      </c>
      <c r="P5" s="121" t="s">
        <v>140</v>
      </c>
      <c r="Q5" s="80">
        <v>45628</v>
      </c>
      <c r="R5" s="124">
        <v>12000</v>
      </c>
      <c r="S5" s="124">
        <v>6750</v>
      </c>
      <c r="T5" s="124">
        <v>0</v>
      </c>
      <c r="U5" s="125">
        <f t="shared" ref="U5" si="0">IF(AND(ISBLANK(R5),ISBLANK(S5),ISBLANK(T5)),"",R5-(S5+T5))</f>
        <v>5250</v>
      </c>
      <c r="V5" s="117" t="s">
        <v>203</v>
      </c>
      <c r="W5" s="122" t="s">
        <v>508</v>
      </c>
    </row>
    <row r="6" spans="1:23" ht="25.0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FN25-26-01463</v>
      </c>
      <c r="E6" s="65">
        <v>45859</v>
      </c>
      <c r="F6" s="38" t="str">
        <f>IF(J6&lt;&gt;"", $F$5, "")</f>
        <v>Chandra Narayan Rout</v>
      </c>
      <c r="G6" s="49" t="str">
        <f>IF(J6&lt;&gt;"", $G$5, "")</f>
        <v>SF0056575</v>
      </c>
      <c r="H6" s="49" t="str">
        <f>IF(J6&lt;&gt;"", $H$5, "")</f>
        <v>Loan Officer</v>
      </c>
      <c r="I6" s="120" t="s">
        <v>397</v>
      </c>
      <c r="J6" s="120" t="s">
        <v>399</v>
      </c>
      <c r="K6" s="120" t="s">
        <v>401</v>
      </c>
      <c r="L6" s="11">
        <v>351501746</v>
      </c>
      <c r="M6" s="65" t="s">
        <v>402</v>
      </c>
      <c r="N6" s="124">
        <v>42000</v>
      </c>
      <c r="O6" s="124">
        <v>2250</v>
      </c>
      <c r="P6" s="121" t="s">
        <v>140</v>
      </c>
      <c r="Q6" s="80">
        <v>45629</v>
      </c>
      <c r="R6" s="124">
        <v>826</v>
      </c>
      <c r="S6" s="124">
        <v>0</v>
      </c>
      <c r="T6" s="124">
        <v>0</v>
      </c>
      <c r="U6" s="125">
        <f t="shared" ref="U6:U69" si="1">IF(AND(ISBLANK(R6),ISBLANK(S6),ISBLANK(T6)),"",R6-(S6+T6))</f>
        <v>826</v>
      </c>
      <c r="V6" s="117" t="s">
        <v>203</v>
      </c>
      <c r="W6" s="122" t="s">
        <v>509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selection activeCell="BO4" sqref="BO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18.21875" style="101" customWidth="1"/>
    <col min="66" max="66" width="16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56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248</v>
      </c>
      <c r="H5" s="38" t="s">
        <v>249</v>
      </c>
      <c r="I5" s="84">
        <v>99143</v>
      </c>
      <c r="J5" s="38" t="s">
        <v>263</v>
      </c>
      <c r="K5" s="84">
        <v>99143</v>
      </c>
      <c r="L5" s="84" t="s">
        <v>264</v>
      </c>
      <c r="M5" s="38" t="s">
        <v>265</v>
      </c>
      <c r="N5" s="84">
        <v>169178</v>
      </c>
      <c r="O5" s="84" t="s">
        <v>266</v>
      </c>
      <c r="P5" s="84">
        <v>537359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350490680</v>
      </c>
      <c r="Z5" s="38" t="s">
        <v>273</v>
      </c>
      <c r="AA5" s="108" t="s">
        <v>274</v>
      </c>
      <c r="AB5" s="84">
        <v>41952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2888</v>
      </c>
      <c r="AK5" s="84">
        <v>2250</v>
      </c>
      <c r="AL5" s="108" t="s">
        <v>281</v>
      </c>
      <c r="AM5" s="84">
        <v>40702</v>
      </c>
      <c r="AN5" s="112">
        <v>12686</v>
      </c>
      <c r="AO5" s="112">
        <v>53388</v>
      </c>
      <c r="AP5" s="112">
        <v>1250</v>
      </c>
      <c r="AQ5" s="112">
        <v>0</v>
      </c>
      <c r="AR5" s="112">
        <v>1250</v>
      </c>
      <c r="AS5" s="112">
        <v>1250</v>
      </c>
      <c r="AT5" s="112">
        <v>0</v>
      </c>
      <c r="AU5" s="112">
        <v>1250</v>
      </c>
      <c r="AV5" s="84">
        <v>28</v>
      </c>
      <c r="AW5" s="84"/>
      <c r="AX5" s="84"/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269</v>
      </c>
      <c r="BG5" s="84"/>
      <c r="BH5" s="114" t="s">
        <v>390</v>
      </c>
      <c r="BI5" s="38" t="s">
        <v>110</v>
      </c>
      <c r="BJ5" s="85">
        <v>45859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391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248</v>
      </c>
      <c r="H6" s="38" t="s">
        <v>249</v>
      </c>
      <c r="I6" s="84">
        <v>99143</v>
      </c>
      <c r="J6" s="38" t="s">
        <v>263</v>
      </c>
      <c r="K6" s="84">
        <v>99143</v>
      </c>
      <c r="L6" s="84" t="s">
        <v>264</v>
      </c>
      <c r="M6" s="38" t="s">
        <v>265</v>
      </c>
      <c r="N6" s="84">
        <v>169178</v>
      </c>
      <c r="O6" s="84" t="s">
        <v>266</v>
      </c>
      <c r="P6" s="84">
        <v>613638</v>
      </c>
      <c r="Q6" s="38" t="s">
        <v>283</v>
      </c>
      <c r="R6" s="38" t="s">
        <v>268</v>
      </c>
      <c r="S6" s="84" t="s">
        <v>284</v>
      </c>
      <c r="T6" s="84" t="s">
        <v>284</v>
      </c>
      <c r="U6" s="84" t="s">
        <v>270</v>
      </c>
      <c r="V6" s="84" t="s">
        <v>271</v>
      </c>
      <c r="W6" s="84">
        <v>541</v>
      </c>
      <c r="X6" s="38" t="s">
        <v>285</v>
      </c>
      <c r="Y6" s="84">
        <v>351521092</v>
      </c>
      <c r="Z6" s="38" t="s">
        <v>286</v>
      </c>
      <c r="AA6" s="108" t="s">
        <v>287</v>
      </c>
      <c r="AB6" s="84">
        <v>34000</v>
      </c>
      <c r="AC6" s="108" t="s">
        <v>275</v>
      </c>
      <c r="AD6" s="84">
        <v>24</v>
      </c>
      <c r="AE6" s="84" t="s">
        <v>276</v>
      </c>
      <c r="AF6" s="84" t="s">
        <v>288</v>
      </c>
      <c r="AG6" s="108" t="s">
        <v>289</v>
      </c>
      <c r="AH6" s="84" t="s">
        <v>279</v>
      </c>
      <c r="AI6" s="108" t="s">
        <v>290</v>
      </c>
      <c r="AJ6" s="84">
        <v>1850</v>
      </c>
      <c r="AK6" s="84">
        <v>1850</v>
      </c>
      <c r="AL6" s="108" t="s">
        <v>291</v>
      </c>
      <c r="AM6" s="84">
        <v>26096.87</v>
      </c>
      <c r="AN6" s="112">
        <v>9053.1299999999992</v>
      </c>
      <c r="AO6" s="112">
        <v>35150</v>
      </c>
      <c r="AP6" s="112">
        <v>7903.13</v>
      </c>
      <c r="AQ6" s="112">
        <v>464.87</v>
      </c>
      <c r="AR6" s="112">
        <v>8368</v>
      </c>
      <c r="AS6" s="112">
        <v>7903.13</v>
      </c>
      <c r="AT6" s="112">
        <v>464.87</v>
      </c>
      <c r="AU6" s="112">
        <v>8368</v>
      </c>
      <c r="AV6" s="84">
        <v>26</v>
      </c>
      <c r="AW6" s="84"/>
      <c r="AX6" s="84"/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284</v>
      </c>
      <c r="BG6" s="84"/>
      <c r="BH6" s="114" t="s">
        <v>390</v>
      </c>
      <c r="BI6" s="38" t="s">
        <v>110</v>
      </c>
      <c r="BJ6" s="85">
        <v>45859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391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248</v>
      </c>
      <c r="H7" s="38" t="s">
        <v>249</v>
      </c>
      <c r="I7" s="84">
        <v>99143</v>
      </c>
      <c r="J7" s="38" t="s">
        <v>263</v>
      </c>
      <c r="K7" s="84">
        <v>99143</v>
      </c>
      <c r="L7" s="84" t="s">
        <v>264</v>
      </c>
      <c r="M7" s="38" t="s">
        <v>265</v>
      </c>
      <c r="N7" s="84">
        <v>169178</v>
      </c>
      <c r="O7" s="84" t="s">
        <v>266</v>
      </c>
      <c r="P7" s="84">
        <v>613638</v>
      </c>
      <c r="Q7" s="38" t="s">
        <v>283</v>
      </c>
      <c r="R7" s="38" t="s">
        <v>268</v>
      </c>
      <c r="S7" s="84" t="s">
        <v>292</v>
      </c>
      <c r="T7" s="84" t="s">
        <v>292</v>
      </c>
      <c r="U7" s="84" t="s">
        <v>293</v>
      </c>
      <c r="V7" s="84" t="s">
        <v>271</v>
      </c>
      <c r="W7" s="84">
        <v>541</v>
      </c>
      <c r="X7" s="38" t="s">
        <v>285</v>
      </c>
      <c r="Y7" s="84">
        <v>351651976</v>
      </c>
      <c r="Z7" s="38" t="s">
        <v>294</v>
      </c>
      <c r="AA7" s="108" t="s">
        <v>295</v>
      </c>
      <c r="AB7" s="84">
        <v>42000</v>
      </c>
      <c r="AC7" s="108" t="s">
        <v>275</v>
      </c>
      <c r="AD7" s="84">
        <v>24</v>
      </c>
      <c r="AE7" s="84" t="s">
        <v>276</v>
      </c>
      <c r="AF7" s="84" t="s">
        <v>288</v>
      </c>
      <c r="AG7" s="108" t="s">
        <v>296</v>
      </c>
      <c r="AH7" s="84" t="s">
        <v>279</v>
      </c>
      <c r="AI7" s="108" t="s">
        <v>297</v>
      </c>
      <c r="AJ7" s="84">
        <v>2250</v>
      </c>
      <c r="AK7" s="84">
        <v>2250</v>
      </c>
      <c r="AL7" s="108" t="s">
        <v>298</v>
      </c>
      <c r="AM7" s="84">
        <v>29130.03</v>
      </c>
      <c r="AN7" s="112">
        <v>11369.97</v>
      </c>
      <c r="AO7" s="112">
        <v>40500</v>
      </c>
      <c r="AP7" s="112">
        <v>12869.97</v>
      </c>
      <c r="AQ7" s="112">
        <v>970.03</v>
      </c>
      <c r="AR7" s="112">
        <v>13840</v>
      </c>
      <c r="AS7" s="112">
        <v>12869.97</v>
      </c>
      <c r="AT7" s="112">
        <v>970.03</v>
      </c>
      <c r="AU7" s="112">
        <v>13840</v>
      </c>
      <c r="AV7" s="84">
        <v>25</v>
      </c>
      <c r="AW7" s="84"/>
      <c r="AX7" s="84"/>
      <c r="AY7" s="108"/>
      <c r="AZ7" s="84"/>
      <c r="BA7" s="84"/>
      <c r="BB7" s="84" t="s">
        <v>282</v>
      </c>
      <c r="BC7" s="84" t="s">
        <v>145</v>
      </c>
      <c r="BD7" s="108"/>
      <c r="BE7" s="84">
        <v>0</v>
      </c>
      <c r="BF7" s="38" t="s">
        <v>292</v>
      </c>
      <c r="BG7" s="84"/>
      <c r="BH7" s="114" t="s">
        <v>390</v>
      </c>
      <c r="BI7" s="38" t="s">
        <v>110</v>
      </c>
      <c r="BJ7" s="85">
        <v>45859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391</v>
      </c>
    </row>
    <row r="8" spans="1:70" s="113" customFormat="1" ht="15" customHeight="1" x14ac:dyDescent="0.3">
      <c r="A8" s="84">
        <v>4</v>
      </c>
      <c r="B8" s="38" t="s">
        <v>262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248</v>
      </c>
      <c r="H8" s="38" t="s">
        <v>249</v>
      </c>
      <c r="I8" s="84">
        <v>99143</v>
      </c>
      <c r="J8" s="38" t="s">
        <v>263</v>
      </c>
      <c r="K8" s="84">
        <v>99143</v>
      </c>
      <c r="L8" s="84" t="s">
        <v>264</v>
      </c>
      <c r="M8" s="38" t="s">
        <v>265</v>
      </c>
      <c r="N8" s="84">
        <v>169178</v>
      </c>
      <c r="O8" s="84" t="s">
        <v>266</v>
      </c>
      <c r="P8" s="84">
        <v>613638</v>
      </c>
      <c r="Q8" s="38" t="s">
        <v>283</v>
      </c>
      <c r="R8" s="38" t="s">
        <v>299</v>
      </c>
      <c r="S8" s="84" t="s">
        <v>300</v>
      </c>
      <c r="T8" s="84" t="s">
        <v>300</v>
      </c>
      <c r="U8" s="84" t="s">
        <v>301</v>
      </c>
      <c r="V8" s="84" t="s">
        <v>271</v>
      </c>
      <c r="W8" s="84">
        <v>541</v>
      </c>
      <c r="X8" s="38" t="s">
        <v>272</v>
      </c>
      <c r="Y8" s="84">
        <v>351723401</v>
      </c>
      <c r="Z8" s="38" t="s">
        <v>302</v>
      </c>
      <c r="AA8" s="108" t="s">
        <v>303</v>
      </c>
      <c r="AB8" s="84">
        <v>30000</v>
      </c>
      <c r="AC8" s="108" t="s">
        <v>275</v>
      </c>
      <c r="AD8" s="84">
        <v>18</v>
      </c>
      <c r="AE8" s="84" t="s">
        <v>304</v>
      </c>
      <c r="AF8" s="84" t="s">
        <v>305</v>
      </c>
      <c r="AG8" s="108" t="s">
        <v>306</v>
      </c>
      <c r="AH8" s="84" t="s">
        <v>307</v>
      </c>
      <c r="AI8" s="108" t="s">
        <v>308</v>
      </c>
      <c r="AJ8" s="84">
        <v>2020</v>
      </c>
      <c r="AK8" s="84">
        <v>2020</v>
      </c>
      <c r="AL8" s="108" t="s">
        <v>291</v>
      </c>
      <c r="AM8" s="84">
        <v>27356.99</v>
      </c>
      <c r="AN8" s="112">
        <v>6983.01</v>
      </c>
      <c r="AO8" s="112">
        <v>34340</v>
      </c>
      <c r="AP8" s="112">
        <v>2643.01</v>
      </c>
      <c r="AQ8" s="112">
        <v>56.99</v>
      </c>
      <c r="AR8" s="112">
        <v>2700</v>
      </c>
      <c r="AS8" s="112">
        <v>2643.01</v>
      </c>
      <c r="AT8" s="112">
        <v>56.99</v>
      </c>
      <c r="AU8" s="112">
        <v>2700</v>
      </c>
      <c r="AV8" s="84">
        <v>24</v>
      </c>
      <c r="AW8" s="84"/>
      <c r="AX8" s="84"/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300</v>
      </c>
      <c r="BG8" s="84"/>
      <c r="BH8" s="114" t="s">
        <v>390</v>
      </c>
      <c r="BI8" s="38" t="s">
        <v>110</v>
      </c>
      <c r="BJ8" s="85">
        <v>45859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391</v>
      </c>
    </row>
    <row r="9" spans="1:70" s="113" customFormat="1" ht="15" customHeight="1" x14ac:dyDescent="0.3">
      <c r="A9" s="84">
        <v>5</v>
      </c>
      <c r="B9" s="38" t="s">
        <v>262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248</v>
      </c>
      <c r="H9" s="38" t="s">
        <v>249</v>
      </c>
      <c r="I9" s="84">
        <v>99143</v>
      </c>
      <c r="J9" s="38" t="s">
        <v>263</v>
      </c>
      <c r="K9" s="84">
        <v>99143</v>
      </c>
      <c r="L9" s="84" t="s">
        <v>264</v>
      </c>
      <c r="M9" s="38" t="s">
        <v>265</v>
      </c>
      <c r="N9" s="84">
        <v>169178</v>
      </c>
      <c r="O9" s="84" t="s">
        <v>266</v>
      </c>
      <c r="P9" s="84">
        <v>227141</v>
      </c>
      <c r="Q9" s="38" t="s">
        <v>309</v>
      </c>
      <c r="R9" s="38" t="s">
        <v>268</v>
      </c>
      <c r="S9" s="84" t="s">
        <v>310</v>
      </c>
      <c r="T9" s="84" t="s">
        <v>310</v>
      </c>
      <c r="U9" s="84" t="s">
        <v>301</v>
      </c>
      <c r="V9" s="84" t="s">
        <v>271</v>
      </c>
      <c r="W9" s="84">
        <v>541</v>
      </c>
      <c r="X9" s="38" t="s">
        <v>272</v>
      </c>
      <c r="Y9" s="84">
        <v>352632492</v>
      </c>
      <c r="Z9" s="38" t="s">
        <v>311</v>
      </c>
      <c r="AA9" s="108" t="s">
        <v>312</v>
      </c>
      <c r="AB9" s="84">
        <v>42000</v>
      </c>
      <c r="AC9" s="108" t="s">
        <v>275</v>
      </c>
      <c r="AD9" s="84">
        <v>24</v>
      </c>
      <c r="AE9" s="84" t="s">
        <v>276</v>
      </c>
      <c r="AF9" s="84" t="s">
        <v>288</v>
      </c>
      <c r="AG9" s="108" t="s">
        <v>313</v>
      </c>
      <c r="AH9" s="84" t="s">
        <v>279</v>
      </c>
      <c r="AI9" s="108" t="s">
        <v>314</v>
      </c>
      <c r="AJ9" s="84">
        <v>2240</v>
      </c>
      <c r="AK9" s="84">
        <v>2240</v>
      </c>
      <c r="AL9" s="108" t="s">
        <v>315</v>
      </c>
      <c r="AM9" s="84">
        <v>37109.9</v>
      </c>
      <c r="AN9" s="112">
        <v>12170.1</v>
      </c>
      <c r="AO9" s="112">
        <v>49280</v>
      </c>
      <c r="AP9" s="112">
        <v>4890.1000000000004</v>
      </c>
      <c r="AQ9" s="112">
        <v>162.9</v>
      </c>
      <c r="AR9" s="112">
        <v>5053</v>
      </c>
      <c r="AS9" s="112">
        <v>0</v>
      </c>
      <c r="AT9" s="112">
        <v>0</v>
      </c>
      <c r="AU9" s="112">
        <v>0</v>
      </c>
      <c r="AV9" s="84">
        <v>22</v>
      </c>
      <c r="AW9" s="84"/>
      <c r="AX9" s="84"/>
      <c r="AY9" s="108"/>
      <c r="AZ9" s="84"/>
      <c r="BA9" s="84"/>
      <c r="BB9" s="84" t="s">
        <v>282</v>
      </c>
      <c r="BC9" s="84" t="s">
        <v>145</v>
      </c>
      <c r="BD9" s="108"/>
      <c r="BE9" s="84">
        <v>0</v>
      </c>
      <c r="BF9" s="38" t="s">
        <v>310</v>
      </c>
      <c r="BG9" s="84"/>
      <c r="BH9" s="114" t="s">
        <v>390</v>
      </c>
      <c r="BI9" s="38" t="s">
        <v>110</v>
      </c>
      <c r="BJ9" s="85">
        <v>45859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391</v>
      </c>
    </row>
    <row r="10" spans="1:70" s="113" customFormat="1" ht="15" customHeight="1" x14ac:dyDescent="0.3">
      <c r="A10" s="84">
        <v>6</v>
      </c>
      <c r="B10" s="38" t="s">
        <v>262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248</v>
      </c>
      <c r="H10" s="38" t="s">
        <v>249</v>
      </c>
      <c r="I10" s="84">
        <v>99143</v>
      </c>
      <c r="J10" s="38" t="s">
        <v>263</v>
      </c>
      <c r="K10" s="84">
        <v>99143</v>
      </c>
      <c r="L10" s="84" t="s">
        <v>264</v>
      </c>
      <c r="M10" s="38" t="s">
        <v>265</v>
      </c>
      <c r="N10" s="84">
        <v>169178</v>
      </c>
      <c r="O10" s="84" t="s">
        <v>266</v>
      </c>
      <c r="P10" s="84">
        <v>227141</v>
      </c>
      <c r="Q10" s="38" t="s">
        <v>309</v>
      </c>
      <c r="R10" s="38" t="s">
        <v>268</v>
      </c>
      <c r="S10" s="84" t="s">
        <v>316</v>
      </c>
      <c r="T10" s="84" t="s">
        <v>316</v>
      </c>
      <c r="U10" s="84" t="s">
        <v>301</v>
      </c>
      <c r="V10" s="84" t="s">
        <v>271</v>
      </c>
      <c r="W10" s="84">
        <v>541</v>
      </c>
      <c r="X10" s="38" t="s">
        <v>272</v>
      </c>
      <c r="Y10" s="84">
        <v>352632535</v>
      </c>
      <c r="Z10" s="38" t="s">
        <v>317</v>
      </c>
      <c r="AA10" s="108" t="s">
        <v>312</v>
      </c>
      <c r="AB10" s="84">
        <v>42000</v>
      </c>
      <c r="AC10" s="108" t="s">
        <v>275</v>
      </c>
      <c r="AD10" s="84">
        <v>24</v>
      </c>
      <c r="AE10" s="84" t="s">
        <v>276</v>
      </c>
      <c r="AF10" s="84" t="s">
        <v>288</v>
      </c>
      <c r="AG10" s="108" t="s">
        <v>313</v>
      </c>
      <c r="AH10" s="84" t="s">
        <v>279</v>
      </c>
      <c r="AI10" s="108" t="s">
        <v>314</v>
      </c>
      <c r="AJ10" s="84">
        <v>2240</v>
      </c>
      <c r="AK10" s="84">
        <v>2240</v>
      </c>
      <c r="AL10" s="108" t="s">
        <v>318</v>
      </c>
      <c r="AM10" s="84">
        <v>37109.9</v>
      </c>
      <c r="AN10" s="112">
        <v>12170.1</v>
      </c>
      <c r="AO10" s="112">
        <v>49280</v>
      </c>
      <c r="AP10" s="112">
        <v>4890.1000000000004</v>
      </c>
      <c r="AQ10" s="112">
        <v>162.9</v>
      </c>
      <c r="AR10" s="112">
        <v>5053</v>
      </c>
      <c r="AS10" s="112">
        <v>0</v>
      </c>
      <c r="AT10" s="112">
        <v>0</v>
      </c>
      <c r="AU10" s="112">
        <v>0</v>
      </c>
      <c r="AV10" s="84">
        <v>22</v>
      </c>
      <c r="AW10" s="84"/>
      <c r="AX10" s="84"/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316</v>
      </c>
      <c r="BG10" s="84"/>
      <c r="BH10" s="114" t="s">
        <v>390</v>
      </c>
      <c r="BI10" s="38" t="s">
        <v>110</v>
      </c>
      <c r="BJ10" s="85">
        <v>45859</v>
      </c>
      <c r="BK10" s="84"/>
      <c r="BL10" s="38" t="s">
        <v>115</v>
      </c>
      <c r="BM10" s="115"/>
      <c r="BN10" s="116" t="s">
        <v>200</v>
      </c>
      <c r="BO10" s="84" t="s">
        <v>247</v>
      </c>
      <c r="BP10" s="84"/>
      <c r="BQ10" s="117"/>
      <c r="BR10" s="118" t="s">
        <v>392</v>
      </c>
    </row>
    <row r="11" spans="1:70" s="113" customFormat="1" ht="15" customHeight="1" x14ac:dyDescent="0.3">
      <c r="A11" s="84">
        <v>7</v>
      </c>
      <c r="B11" s="38" t="s">
        <v>262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248</v>
      </c>
      <c r="H11" s="38" t="s">
        <v>249</v>
      </c>
      <c r="I11" s="84">
        <v>99143</v>
      </c>
      <c r="J11" s="38" t="s">
        <v>263</v>
      </c>
      <c r="K11" s="84">
        <v>99143</v>
      </c>
      <c r="L11" s="84" t="s">
        <v>264</v>
      </c>
      <c r="M11" s="38" t="s">
        <v>265</v>
      </c>
      <c r="N11" s="84">
        <v>169178</v>
      </c>
      <c r="O11" s="84" t="s">
        <v>266</v>
      </c>
      <c r="P11" s="84">
        <v>613638</v>
      </c>
      <c r="Q11" s="38" t="s">
        <v>283</v>
      </c>
      <c r="R11" s="38" t="s">
        <v>268</v>
      </c>
      <c r="S11" s="84" t="s">
        <v>319</v>
      </c>
      <c r="T11" s="84" t="s">
        <v>319</v>
      </c>
      <c r="U11" s="84" t="s">
        <v>270</v>
      </c>
      <c r="V11" s="84" t="s">
        <v>271</v>
      </c>
      <c r="W11" s="84">
        <v>541</v>
      </c>
      <c r="X11" s="38" t="s">
        <v>285</v>
      </c>
      <c r="Y11" s="84">
        <v>352687641</v>
      </c>
      <c r="Z11" s="38" t="s">
        <v>320</v>
      </c>
      <c r="AA11" s="108" t="s">
        <v>321</v>
      </c>
      <c r="AB11" s="84">
        <v>42000</v>
      </c>
      <c r="AC11" s="108" t="s">
        <v>275</v>
      </c>
      <c r="AD11" s="84">
        <v>24</v>
      </c>
      <c r="AE11" s="84" t="s">
        <v>276</v>
      </c>
      <c r="AF11" s="84" t="s">
        <v>288</v>
      </c>
      <c r="AG11" s="108" t="s">
        <v>322</v>
      </c>
      <c r="AH11" s="84" t="s">
        <v>279</v>
      </c>
      <c r="AI11" s="108" t="s">
        <v>314</v>
      </c>
      <c r="AJ11" s="84">
        <v>2240</v>
      </c>
      <c r="AK11" s="84">
        <v>2240</v>
      </c>
      <c r="AL11" s="108" t="s">
        <v>318</v>
      </c>
      <c r="AM11" s="84">
        <v>37242.97</v>
      </c>
      <c r="AN11" s="112">
        <v>12037.03</v>
      </c>
      <c r="AO11" s="112">
        <v>49280</v>
      </c>
      <c r="AP11" s="112">
        <v>4757.03</v>
      </c>
      <c r="AQ11" s="112">
        <v>156.97</v>
      </c>
      <c r="AR11" s="112">
        <v>4914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282</v>
      </c>
      <c r="BC11" s="84" t="s">
        <v>145</v>
      </c>
      <c r="BD11" s="108"/>
      <c r="BE11" s="84">
        <v>0</v>
      </c>
      <c r="BF11" s="38" t="s">
        <v>319</v>
      </c>
      <c r="BG11" s="84"/>
      <c r="BH11" s="114" t="s">
        <v>390</v>
      </c>
      <c r="BI11" s="38" t="s">
        <v>110</v>
      </c>
      <c r="BJ11" s="85">
        <v>45859</v>
      </c>
      <c r="BK11" s="84"/>
      <c r="BL11" s="38" t="s">
        <v>115</v>
      </c>
      <c r="BM11" s="115"/>
      <c r="BN11" s="116" t="s">
        <v>200</v>
      </c>
      <c r="BO11" s="84" t="s">
        <v>247</v>
      </c>
      <c r="BP11" s="84"/>
      <c r="BQ11" s="117"/>
      <c r="BR11" s="118" t="s">
        <v>392</v>
      </c>
    </row>
    <row r="12" spans="1:70" s="113" customFormat="1" ht="15" customHeight="1" x14ac:dyDescent="0.3">
      <c r="A12" s="84">
        <v>8</v>
      </c>
      <c r="B12" s="38" t="s">
        <v>262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248</v>
      </c>
      <c r="H12" s="38" t="s">
        <v>249</v>
      </c>
      <c r="I12" s="84">
        <v>99143</v>
      </c>
      <c r="J12" s="38" t="s">
        <v>263</v>
      </c>
      <c r="K12" s="84">
        <v>99143</v>
      </c>
      <c r="L12" s="84" t="s">
        <v>264</v>
      </c>
      <c r="M12" s="38" t="s">
        <v>265</v>
      </c>
      <c r="N12" s="84">
        <v>169178</v>
      </c>
      <c r="O12" s="84" t="s">
        <v>266</v>
      </c>
      <c r="P12" s="84">
        <v>747765</v>
      </c>
      <c r="Q12" s="38" t="s">
        <v>323</v>
      </c>
      <c r="R12" s="38" t="s">
        <v>268</v>
      </c>
      <c r="S12" s="84" t="s">
        <v>324</v>
      </c>
      <c r="T12" s="84" t="s">
        <v>324</v>
      </c>
      <c r="U12" s="84" t="s">
        <v>301</v>
      </c>
      <c r="V12" s="84" t="s">
        <v>271</v>
      </c>
      <c r="W12" s="84">
        <v>541</v>
      </c>
      <c r="X12" s="38" t="s">
        <v>272</v>
      </c>
      <c r="Y12" s="84">
        <v>352750191</v>
      </c>
      <c r="Z12" s="38" t="s">
        <v>325</v>
      </c>
      <c r="AA12" s="108" t="s">
        <v>326</v>
      </c>
      <c r="AB12" s="84">
        <v>42000</v>
      </c>
      <c r="AC12" s="108" t="s">
        <v>275</v>
      </c>
      <c r="AD12" s="84">
        <v>24</v>
      </c>
      <c r="AE12" s="84" t="s">
        <v>276</v>
      </c>
      <c r="AF12" s="84" t="s">
        <v>288</v>
      </c>
      <c r="AG12" s="108" t="s">
        <v>327</v>
      </c>
      <c r="AH12" s="84" t="s">
        <v>279</v>
      </c>
      <c r="AI12" s="108" t="s">
        <v>314</v>
      </c>
      <c r="AJ12" s="84">
        <v>2240</v>
      </c>
      <c r="AK12" s="84">
        <v>2240</v>
      </c>
      <c r="AL12" s="108" t="s">
        <v>318</v>
      </c>
      <c r="AM12" s="84">
        <v>37420.44</v>
      </c>
      <c r="AN12" s="112">
        <v>11859.56</v>
      </c>
      <c r="AO12" s="112">
        <v>49280</v>
      </c>
      <c r="AP12" s="112">
        <v>4579.5600000000004</v>
      </c>
      <c r="AQ12" s="112">
        <v>149.44</v>
      </c>
      <c r="AR12" s="112">
        <v>4729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282</v>
      </c>
      <c r="BC12" s="84" t="s">
        <v>145</v>
      </c>
      <c r="BD12" s="108"/>
      <c r="BE12" s="84">
        <v>0</v>
      </c>
      <c r="BF12" s="38" t="s">
        <v>324</v>
      </c>
      <c r="BG12" s="84"/>
      <c r="BH12" s="114" t="s">
        <v>390</v>
      </c>
      <c r="BI12" s="38" t="s">
        <v>110</v>
      </c>
      <c r="BJ12" s="85">
        <v>45859</v>
      </c>
      <c r="BK12" s="84"/>
      <c r="BL12" s="38" t="s">
        <v>115</v>
      </c>
      <c r="BM12" s="115"/>
      <c r="BN12" s="116" t="s">
        <v>200</v>
      </c>
      <c r="BO12" s="84" t="s">
        <v>247</v>
      </c>
      <c r="BP12" s="84"/>
      <c r="BQ12" s="117"/>
      <c r="BR12" s="118" t="s">
        <v>392</v>
      </c>
    </row>
    <row r="13" spans="1:70" s="113" customFormat="1" ht="15" customHeight="1" x14ac:dyDescent="0.3">
      <c r="A13" s="84">
        <v>9</v>
      </c>
      <c r="B13" s="38" t="s">
        <v>262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248</v>
      </c>
      <c r="H13" s="38" t="s">
        <v>249</v>
      </c>
      <c r="I13" s="84">
        <v>99143</v>
      </c>
      <c r="J13" s="38" t="s">
        <v>263</v>
      </c>
      <c r="K13" s="84">
        <v>99143</v>
      </c>
      <c r="L13" s="84" t="s">
        <v>264</v>
      </c>
      <c r="M13" s="38" t="s">
        <v>265</v>
      </c>
      <c r="N13" s="84">
        <v>169178</v>
      </c>
      <c r="O13" s="84" t="s">
        <v>266</v>
      </c>
      <c r="P13" s="84">
        <v>537359</v>
      </c>
      <c r="Q13" s="38" t="s">
        <v>267</v>
      </c>
      <c r="R13" s="38" t="s">
        <v>299</v>
      </c>
      <c r="S13" s="84" t="s">
        <v>269</v>
      </c>
      <c r="T13" s="84" t="s">
        <v>269</v>
      </c>
      <c r="U13" s="84" t="s">
        <v>301</v>
      </c>
      <c r="V13" s="84" t="s">
        <v>271</v>
      </c>
      <c r="W13" s="84">
        <v>0</v>
      </c>
      <c r="X13" s="38" t="s">
        <v>328</v>
      </c>
      <c r="Y13" s="84">
        <v>353981963</v>
      </c>
      <c r="Z13" s="38" t="s">
        <v>273</v>
      </c>
      <c r="AA13" s="108" t="s">
        <v>329</v>
      </c>
      <c r="AB13" s="84">
        <v>30000</v>
      </c>
      <c r="AC13" s="108" t="s">
        <v>275</v>
      </c>
      <c r="AD13" s="84">
        <v>18</v>
      </c>
      <c r="AE13" s="84" t="s">
        <v>304</v>
      </c>
      <c r="AF13" s="84" t="s">
        <v>277</v>
      </c>
      <c r="AG13" s="108" t="s">
        <v>278</v>
      </c>
      <c r="AH13" s="84" t="s">
        <v>279</v>
      </c>
      <c r="AI13" s="108" t="s">
        <v>330</v>
      </c>
      <c r="AJ13" s="84">
        <v>2020</v>
      </c>
      <c r="AK13" s="84">
        <v>2020</v>
      </c>
      <c r="AL13" s="108" t="s">
        <v>331</v>
      </c>
      <c r="AM13" s="84">
        <v>20718.96</v>
      </c>
      <c r="AN13" s="112">
        <v>5541.04</v>
      </c>
      <c r="AO13" s="112">
        <v>26260</v>
      </c>
      <c r="AP13" s="112">
        <v>9281.0400000000009</v>
      </c>
      <c r="AQ13" s="112">
        <v>571.96</v>
      </c>
      <c r="AR13" s="112">
        <v>9853</v>
      </c>
      <c r="AS13" s="112">
        <v>9281.0400000000009</v>
      </c>
      <c r="AT13" s="112">
        <v>571.96</v>
      </c>
      <c r="AU13" s="112">
        <v>9853</v>
      </c>
      <c r="AV13" s="84">
        <v>19</v>
      </c>
      <c r="AW13" s="84"/>
      <c r="AX13" s="84"/>
      <c r="AY13" s="108"/>
      <c r="AZ13" s="84"/>
      <c r="BA13" s="84"/>
      <c r="BB13" s="84" t="s">
        <v>282</v>
      </c>
      <c r="BC13" s="84" t="s">
        <v>145</v>
      </c>
      <c r="BD13" s="108"/>
      <c r="BE13" s="84">
        <v>0</v>
      </c>
      <c r="BF13" s="38" t="s">
        <v>269</v>
      </c>
      <c r="BG13" s="84"/>
      <c r="BH13" s="114" t="s">
        <v>390</v>
      </c>
      <c r="BI13" s="38" t="s">
        <v>110</v>
      </c>
      <c r="BJ13" s="85">
        <v>45859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391</v>
      </c>
    </row>
    <row r="14" spans="1:70" s="113" customFormat="1" ht="15" customHeight="1" x14ac:dyDescent="0.3">
      <c r="A14" s="84">
        <v>10</v>
      </c>
      <c r="B14" s="38" t="s">
        <v>262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248</v>
      </c>
      <c r="H14" s="38" t="s">
        <v>249</v>
      </c>
      <c r="I14" s="84">
        <v>99143</v>
      </c>
      <c r="J14" s="38" t="s">
        <v>263</v>
      </c>
      <c r="K14" s="84">
        <v>99143</v>
      </c>
      <c r="L14" s="84" t="s">
        <v>264</v>
      </c>
      <c r="M14" s="38" t="s">
        <v>265</v>
      </c>
      <c r="N14" s="84">
        <v>169178</v>
      </c>
      <c r="O14" s="84" t="s">
        <v>266</v>
      </c>
      <c r="P14" s="84">
        <v>613638</v>
      </c>
      <c r="Q14" s="38" t="s">
        <v>283</v>
      </c>
      <c r="R14" s="38" t="s">
        <v>268</v>
      </c>
      <c r="S14" s="84" t="s">
        <v>332</v>
      </c>
      <c r="T14" s="84" t="s">
        <v>332</v>
      </c>
      <c r="U14" s="84" t="s">
        <v>301</v>
      </c>
      <c r="V14" s="84" t="s">
        <v>271</v>
      </c>
      <c r="W14" s="84">
        <v>541</v>
      </c>
      <c r="X14" s="38" t="s">
        <v>272</v>
      </c>
      <c r="Y14" s="84">
        <v>354048762</v>
      </c>
      <c r="Z14" s="38" t="s">
        <v>333</v>
      </c>
      <c r="AA14" s="108" t="s">
        <v>334</v>
      </c>
      <c r="AB14" s="84">
        <v>42000</v>
      </c>
      <c r="AC14" s="108" t="s">
        <v>275</v>
      </c>
      <c r="AD14" s="84">
        <v>24</v>
      </c>
      <c r="AE14" s="84" t="s">
        <v>276</v>
      </c>
      <c r="AF14" s="84" t="s">
        <v>288</v>
      </c>
      <c r="AG14" s="108" t="s">
        <v>335</v>
      </c>
      <c r="AH14" s="84" t="s">
        <v>279</v>
      </c>
      <c r="AI14" s="108" t="s">
        <v>330</v>
      </c>
      <c r="AJ14" s="84">
        <v>2240</v>
      </c>
      <c r="AK14" s="84">
        <v>2240</v>
      </c>
      <c r="AL14" s="108" t="s">
        <v>318</v>
      </c>
      <c r="AM14" s="84">
        <v>31776.1</v>
      </c>
      <c r="AN14" s="112">
        <v>10783.9</v>
      </c>
      <c r="AO14" s="112">
        <v>42560</v>
      </c>
      <c r="AP14" s="112">
        <v>10223.9</v>
      </c>
      <c r="AQ14" s="112">
        <v>641.1</v>
      </c>
      <c r="AR14" s="112">
        <v>10865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282</v>
      </c>
      <c r="BC14" s="84" t="s">
        <v>145</v>
      </c>
      <c r="BD14" s="108"/>
      <c r="BE14" s="84">
        <v>0</v>
      </c>
      <c r="BF14" s="38" t="s">
        <v>332</v>
      </c>
      <c r="BG14" s="84"/>
      <c r="BH14" s="114" t="s">
        <v>390</v>
      </c>
      <c r="BI14" s="38" t="s">
        <v>110</v>
      </c>
      <c r="BJ14" s="85">
        <v>45859</v>
      </c>
      <c r="BK14" s="84"/>
      <c r="BL14" s="38" t="s">
        <v>115</v>
      </c>
      <c r="BM14" s="115"/>
      <c r="BN14" s="116" t="s">
        <v>200</v>
      </c>
      <c r="BO14" s="84" t="s">
        <v>247</v>
      </c>
      <c r="BP14" s="84"/>
      <c r="BQ14" s="117"/>
      <c r="BR14" s="118" t="s">
        <v>392</v>
      </c>
    </row>
    <row r="15" spans="1:70" s="113" customFormat="1" ht="15" customHeight="1" x14ac:dyDescent="0.3">
      <c r="A15" s="84">
        <v>11</v>
      </c>
      <c r="B15" s="38" t="s">
        <v>262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248</v>
      </c>
      <c r="H15" s="38" t="s">
        <v>249</v>
      </c>
      <c r="I15" s="84">
        <v>99143</v>
      </c>
      <c r="J15" s="38" t="s">
        <v>263</v>
      </c>
      <c r="K15" s="84">
        <v>99143</v>
      </c>
      <c r="L15" s="84" t="s">
        <v>264</v>
      </c>
      <c r="M15" s="38" t="s">
        <v>265</v>
      </c>
      <c r="N15" s="84">
        <v>169178</v>
      </c>
      <c r="O15" s="84" t="s">
        <v>266</v>
      </c>
      <c r="P15" s="84">
        <v>747765</v>
      </c>
      <c r="Q15" s="38" t="s">
        <v>323</v>
      </c>
      <c r="R15" s="38" t="s">
        <v>268</v>
      </c>
      <c r="S15" s="84" t="s">
        <v>336</v>
      </c>
      <c r="T15" s="84" t="s">
        <v>336</v>
      </c>
      <c r="U15" s="84" t="s">
        <v>301</v>
      </c>
      <c r="V15" s="84" t="s">
        <v>271</v>
      </c>
      <c r="W15" s="84">
        <v>541</v>
      </c>
      <c r="X15" s="38" t="s">
        <v>272</v>
      </c>
      <c r="Y15" s="84">
        <v>354467693</v>
      </c>
      <c r="Z15" s="38" t="s">
        <v>337</v>
      </c>
      <c r="AA15" s="108" t="s">
        <v>338</v>
      </c>
      <c r="AB15" s="84">
        <v>42000</v>
      </c>
      <c r="AC15" s="108" t="s">
        <v>275</v>
      </c>
      <c r="AD15" s="84">
        <v>24</v>
      </c>
      <c r="AE15" s="84" t="s">
        <v>276</v>
      </c>
      <c r="AF15" s="84" t="s">
        <v>288</v>
      </c>
      <c r="AG15" s="108" t="s">
        <v>339</v>
      </c>
      <c r="AH15" s="84" t="s">
        <v>279</v>
      </c>
      <c r="AI15" s="108" t="s">
        <v>340</v>
      </c>
      <c r="AJ15" s="84">
        <v>2240</v>
      </c>
      <c r="AK15" s="84">
        <v>2240</v>
      </c>
      <c r="AL15" s="108" t="s">
        <v>318</v>
      </c>
      <c r="AM15" s="84">
        <v>29488.37</v>
      </c>
      <c r="AN15" s="112">
        <v>10831.63</v>
      </c>
      <c r="AO15" s="112">
        <v>40320</v>
      </c>
      <c r="AP15" s="112">
        <v>12511.63</v>
      </c>
      <c r="AQ15" s="112">
        <v>938.37</v>
      </c>
      <c r="AR15" s="112">
        <v>13450</v>
      </c>
      <c r="AS15" s="112">
        <v>0</v>
      </c>
      <c r="AT15" s="112">
        <v>0</v>
      </c>
      <c r="AU15" s="112">
        <v>0</v>
      </c>
      <c r="AV15" s="84">
        <v>18</v>
      </c>
      <c r="AW15" s="84"/>
      <c r="AX15" s="84"/>
      <c r="AY15" s="108"/>
      <c r="AZ15" s="84"/>
      <c r="BA15" s="84"/>
      <c r="BB15" s="84" t="s">
        <v>282</v>
      </c>
      <c r="BC15" s="84" t="s">
        <v>145</v>
      </c>
      <c r="BD15" s="108"/>
      <c r="BE15" s="84">
        <v>0</v>
      </c>
      <c r="BF15" s="38" t="s">
        <v>336</v>
      </c>
      <c r="BG15" s="84"/>
      <c r="BH15" s="114" t="s">
        <v>390</v>
      </c>
      <c r="BI15" s="38" t="s">
        <v>110</v>
      </c>
      <c r="BJ15" s="85">
        <v>45859</v>
      </c>
      <c r="BK15" s="84"/>
      <c r="BL15" s="38" t="s">
        <v>115</v>
      </c>
      <c r="BM15" s="115"/>
      <c r="BN15" s="116" t="s">
        <v>200</v>
      </c>
      <c r="BO15" s="84" t="s">
        <v>247</v>
      </c>
      <c r="BP15" s="84"/>
      <c r="BQ15" s="117"/>
      <c r="BR15" s="118" t="s">
        <v>392</v>
      </c>
    </row>
    <row r="16" spans="1:70" s="113" customFormat="1" ht="15" customHeight="1" x14ac:dyDescent="0.3">
      <c r="A16" s="84">
        <v>12</v>
      </c>
      <c r="B16" s="38" t="s">
        <v>262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248</v>
      </c>
      <c r="H16" s="38" t="s">
        <v>249</v>
      </c>
      <c r="I16" s="84">
        <v>99143</v>
      </c>
      <c r="J16" s="38" t="s">
        <v>263</v>
      </c>
      <c r="K16" s="84">
        <v>99143</v>
      </c>
      <c r="L16" s="84" t="s">
        <v>264</v>
      </c>
      <c r="M16" s="38" t="s">
        <v>265</v>
      </c>
      <c r="N16" s="84">
        <v>169178</v>
      </c>
      <c r="O16" s="84" t="s">
        <v>266</v>
      </c>
      <c r="P16" s="84">
        <v>537359</v>
      </c>
      <c r="Q16" s="38" t="s">
        <v>267</v>
      </c>
      <c r="R16" s="38" t="s">
        <v>268</v>
      </c>
      <c r="S16" s="84" t="s">
        <v>341</v>
      </c>
      <c r="T16" s="84" t="s">
        <v>341</v>
      </c>
      <c r="U16" s="84" t="s">
        <v>270</v>
      </c>
      <c r="V16" s="84" t="s">
        <v>271</v>
      </c>
      <c r="W16" s="84">
        <v>0</v>
      </c>
      <c r="X16" s="38" t="s">
        <v>272</v>
      </c>
      <c r="Y16" s="84">
        <v>355013020</v>
      </c>
      <c r="Z16" s="38" t="s">
        <v>342</v>
      </c>
      <c r="AA16" s="108" t="s">
        <v>340</v>
      </c>
      <c r="AB16" s="84">
        <v>65000</v>
      </c>
      <c r="AC16" s="108" t="s">
        <v>275</v>
      </c>
      <c r="AD16" s="84">
        <v>24</v>
      </c>
      <c r="AE16" s="84" t="s">
        <v>343</v>
      </c>
      <c r="AF16" s="84" t="s">
        <v>277</v>
      </c>
      <c r="AG16" s="108" t="s">
        <v>278</v>
      </c>
      <c r="AH16" s="84" t="s">
        <v>279</v>
      </c>
      <c r="AI16" s="108" t="s">
        <v>344</v>
      </c>
      <c r="AJ16" s="84">
        <v>3470</v>
      </c>
      <c r="AK16" s="84">
        <v>3470</v>
      </c>
      <c r="AL16" s="108" t="s">
        <v>318</v>
      </c>
      <c r="AM16" s="84">
        <v>31269.88</v>
      </c>
      <c r="AN16" s="112">
        <v>14460.12</v>
      </c>
      <c r="AO16" s="112">
        <v>45730</v>
      </c>
      <c r="AP16" s="112">
        <v>33730.120000000003</v>
      </c>
      <c r="AQ16" s="112">
        <v>3763.88</v>
      </c>
      <c r="AR16" s="112">
        <v>37494</v>
      </c>
      <c r="AS16" s="112">
        <v>11410.51</v>
      </c>
      <c r="AT16" s="112">
        <v>1849.49</v>
      </c>
      <c r="AU16" s="112">
        <v>13260</v>
      </c>
      <c r="AV16" s="84">
        <v>17</v>
      </c>
      <c r="AW16" s="84"/>
      <c r="AX16" s="84"/>
      <c r="AY16" s="108"/>
      <c r="AZ16" s="84"/>
      <c r="BA16" s="84"/>
      <c r="BB16" s="84" t="s">
        <v>282</v>
      </c>
      <c r="BC16" s="84" t="s">
        <v>145</v>
      </c>
      <c r="BD16" s="108"/>
      <c r="BE16" s="84">
        <v>0</v>
      </c>
      <c r="BF16" s="38" t="s">
        <v>341</v>
      </c>
      <c r="BG16" s="84"/>
      <c r="BH16" s="114" t="s">
        <v>390</v>
      </c>
      <c r="BI16" s="38" t="s">
        <v>110</v>
      </c>
      <c r="BJ16" s="85">
        <v>45859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391</v>
      </c>
    </row>
    <row r="17" spans="1:70" s="113" customFormat="1" ht="15" customHeight="1" x14ac:dyDescent="0.3">
      <c r="A17" s="84">
        <v>13</v>
      </c>
      <c r="B17" s="38" t="s">
        <v>262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248</v>
      </c>
      <c r="H17" s="38" t="s">
        <v>249</v>
      </c>
      <c r="I17" s="84">
        <v>99143</v>
      </c>
      <c r="J17" s="38" t="s">
        <v>263</v>
      </c>
      <c r="K17" s="84">
        <v>99143</v>
      </c>
      <c r="L17" s="84" t="s">
        <v>264</v>
      </c>
      <c r="M17" s="38" t="s">
        <v>265</v>
      </c>
      <c r="N17" s="84">
        <v>169178</v>
      </c>
      <c r="O17" s="84" t="s">
        <v>266</v>
      </c>
      <c r="P17" s="84">
        <v>227141</v>
      </c>
      <c r="Q17" s="38" t="s">
        <v>309</v>
      </c>
      <c r="R17" s="38" t="s">
        <v>268</v>
      </c>
      <c r="S17" s="84" t="s">
        <v>345</v>
      </c>
      <c r="T17" s="84" t="s">
        <v>345</v>
      </c>
      <c r="U17" s="84" t="s">
        <v>270</v>
      </c>
      <c r="V17" s="84" t="s">
        <v>271</v>
      </c>
      <c r="W17" s="84">
        <v>0</v>
      </c>
      <c r="X17" s="38" t="s">
        <v>285</v>
      </c>
      <c r="Y17" s="84">
        <v>355014012</v>
      </c>
      <c r="Z17" s="38" t="s">
        <v>346</v>
      </c>
      <c r="AA17" s="108" t="s">
        <v>340</v>
      </c>
      <c r="AB17" s="84">
        <v>65000</v>
      </c>
      <c r="AC17" s="108" t="s">
        <v>275</v>
      </c>
      <c r="AD17" s="84">
        <v>24</v>
      </c>
      <c r="AE17" s="84" t="s">
        <v>343</v>
      </c>
      <c r="AF17" s="84" t="s">
        <v>277</v>
      </c>
      <c r="AG17" s="108" t="s">
        <v>347</v>
      </c>
      <c r="AH17" s="84" t="s">
        <v>279</v>
      </c>
      <c r="AI17" s="108" t="s">
        <v>344</v>
      </c>
      <c r="AJ17" s="84">
        <v>3470</v>
      </c>
      <c r="AK17" s="84">
        <v>3470</v>
      </c>
      <c r="AL17" s="108" t="s">
        <v>318</v>
      </c>
      <c r="AM17" s="84">
        <v>42680.39</v>
      </c>
      <c r="AN17" s="112">
        <v>16309.61</v>
      </c>
      <c r="AO17" s="112">
        <v>58990</v>
      </c>
      <c r="AP17" s="112">
        <v>22319.61</v>
      </c>
      <c r="AQ17" s="112">
        <v>1914.39</v>
      </c>
      <c r="AR17" s="112">
        <v>24234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282</v>
      </c>
      <c r="BC17" s="84" t="s">
        <v>145</v>
      </c>
      <c r="BD17" s="108"/>
      <c r="BE17" s="84">
        <v>0</v>
      </c>
      <c r="BF17" s="38" t="s">
        <v>345</v>
      </c>
      <c r="BG17" s="84"/>
      <c r="BH17" s="114" t="s">
        <v>390</v>
      </c>
      <c r="BI17" s="38" t="s">
        <v>110</v>
      </c>
      <c r="BJ17" s="85">
        <v>45859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393</v>
      </c>
    </row>
    <row r="18" spans="1:70" s="113" customFormat="1" ht="15" customHeight="1" x14ac:dyDescent="0.3">
      <c r="A18" s="84">
        <v>14</v>
      </c>
      <c r="B18" s="38" t="s">
        <v>262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248</v>
      </c>
      <c r="H18" s="38" t="s">
        <v>249</v>
      </c>
      <c r="I18" s="84">
        <v>99143</v>
      </c>
      <c r="J18" s="38" t="s">
        <v>263</v>
      </c>
      <c r="K18" s="84">
        <v>99143</v>
      </c>
      <c r="L18" s="84" t="s">
        <v>264</v>
      </c>
      <c r="M18" s="38" t="s">
        <v>265</v>
      </c>
      <c r="N18" s="84">
        <v>169178</v>
      </c>
      <c r="O18" s="84" t="s">
        <v>266</v>
      </c>
      <c r="P18" s="84">
        <v>227141</v>
      </c>
      <c r="Q18" s="38" t="s">
        <v>309</v>
      </c>
      <c r="R18" s="38" t="s">
        <v>268</v>
      </c>
      <c r="S18" s="84" t="s">
        <v>348</v>
      </c>
      <c r="T18" s="84" t="s">
        <v>348</v>
      </c>
      <c r="U18" s="84" t="s">
        <v>301</v>
      </c>
      <c r="V18" s="84" t="s">
        <v>271</v>
      </c>
      <c r="W18" s="84">
        <v>0</v>
      </c>
      <c r="X18" s="38" t="s">
        <v>272</v>
      </c>
      <c r="Y18" s="84">
        <v>355021708</v>
      </c>
      <c r="Z18" s="38" t="s">
        <v>349</v>
      </c>
      <c r="AA18" s="108" t="s">
        <v>340</v>
      </c>
      <c r="AB18" s="84">
        <v>42000</v>
      </c>
      <c r="AC18" s="108" t="s">
        <v>275</v>
      </c>
      <c r="AD18" s="84">
        <v>24</v>
      </c>
      <c r="AE18" s="84" t="s">
        <v>276</v>
      </c>
      <c r="AF18" s="84" t="s">
        <v>288</v>
      </c>
      <c r="AG18" s="108" t="s">
        <v>350</v>
      </c>
      <c r="AH18" s="84" t="s">
        <v>279</v>
      </c>
      <c r="AI18" s="108" t="s">
        <v>344</v>
      </c>
      <c r="AJ18" s="84">
        <v>2240</v>
      </c>
      <c r="AK18" s="84">
        <v>2240</v>
      </c>
      <c r="AL18" s="108" t="s">
        <v>318</v>
      </c>
      <c r="AM18" s="84">
        <v>27534.69</v>
      </c>
      <c r="AN18" s="112">
        <v>10545.31</v>
      </c>
      <c r="AO18" s="112">
        <v>38080</v>
      </c>
      <c r="AP18" s="112">
        <v>14465.31</v>
      </c>
      <c r="AQ18" s="112">
        <v>1244.69</v>
      </c>
      <c r="AR18" s="112">
        <v>15710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282</v>
      </c>
      <c r="BC18" s="84" t="s">
        <v>145</v>
      </c>
      <c r="BD18" s="108"/>
      <c r="BE18" s="84">
        <v>0</v>
      </c>
      <c r="BF18" s="38" t="s">
        <v>348</v>
      </c>
      <c r="BG18" s="84"/>
      <c r="BH18" s="114" t="s">
        <v>390</v>
      </c>
      <c r="BI18" s="38" t="s">
        <v>110</v>
      </c>
      <c r="BJ18" s="85">
        <v>45859</v>
      </c>
      <c r="BK18" s="84"/>
      <c r="BL18" s="38" t="s">
        <v>115</v>
      </c>
      <c r="BM18" s="115"/>
      <c r="BN18" s="116" t="s">
        <v>200</v>
      </c>
      <c r="BO18" s="84" t="s">
        <v>247</v>
      </c>
      <c r="BP18" s="84"/>
      <c r="BQ18" s="117"/>
      <c r="BR18" s="118" t="s">
        <v>392</v>
      </c>
    </row>
    <row r="19" spans="1:70" s="113" customFormat="1" ht="15" customHeight="1" x14ac:dyDescent="0.3">
      <c r="A19" s="84">
        <v>15</v>
      </c>
      <c r="B19" s="38" t="s">
        <v>262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248</v>
      </c>
      <c r="H19" s="38" t="s">
        <v>249</v>
      </c>
      <c r="I19" s="84">
        <v>99143</v>
      </c>
      <c r="J19" s="38" t="s">
        <v>263</v>
      </c>
      <c r="K19" s="84">
        <v>99143</v>
      </c>
      <c r="L19" s="84" t="s">
        <v>264</v>
      </c>
      <c r="M19" s="38" t="s">
        <v>265</v>
      </c>
      <c r="N19" s="84">
        <v>169178</v>
      </c>
      <c r="O19" s="84" t="s">
        <v>266</v>
      </c>
      <c r="P19" s="84">
        <v>537359</v>
      </c>
      <c r="Q19" s="38" t="s">
        <v>267</v>
      </c>
      <c r="R19" s="38" t="s">
        <v>268</v>
      </c>
      <c r="S19" s="84" t="s">
        <v>351</v>
      </c>
      <c r="T19" s="84" t="s">
        <v>351</v>
      </c>
      <c r="U19" s="84" t="s">
        <v>270</v>
      </c>
      <c r="V19" s="84" t="s">
        <v>271</v>
      </c>
      <c r="W19" s="84">
        <v>0</v>
      </c>
      <c r="X19" s="38" t="s">
        <v>272</v>
      </c>
      <c r="Y19" s="84">
        <v>355612414</v>
      </c>
      <c r="Z19" s="38" t="s">
        <v>352</v>
      </c>
      <c r="AA19" s="108" t="s">
        <v>353</v>
      </c>
      <c r="AB19" s="84">
        <v>60000</v>
      </c>
      <c r="AC19" s="108" t="s">
        <v>275</v>
      </c>
      <c r="AD19" s="84">
        <v>24</v>
      </c>
      <c r="AE19" s="84" t="s">
        <v>343</v>
      </c>
      <c r="AF19" s="84" t="s">
        <v>277</v>
      </c>
      <c r="AG19" s="108" t="s">
        <v>347</v>
      </c>
      <c r="AH19" s="84" t="s">
        <v>279</v>
      </c>
      <c r="AI19" s="108" t="s">
        <v>354</v>
      </c>
      <c r="AJ19" s="84">
        <v>3200</v>
      </c>
      <c r="AK19" s="84">
        <v>3200</v>
      </c>
      <c r="AL19" s="108" t="s">
        <v>318</v>
      </c>
      <c r="AM19" s="84">
        <v>36877.440000000002</v>
      </c>
      <c r="AN19" s="112">
        <v>14322.56</v>
      </c>
      <c r="AO19" s="112">
        <v>51200</v>
      </c>
      <c r="AP19" s="112">
        <v>23122.560000000001</v>
      </c>
      <c r="AQ19" s="112">
        <v>2219.44</v>
      </c>
      <c r="AR19" s="112">
        <v>25342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282</v>
      </c>
      <c r="BC19" s="84" t="s">
        <v>145</v>
      </c>
      <c r="BD19" s="108"/>
      <c r="BE19" s="84">
        <v>0</v>
      </c>
      <c r="BF19" s="38" t="s">
        <v>351</v>
      </c>
      <c r="BG19" s="84"/>
      <c r="BH19" s="114" t="s">
        <v>390</v>
      </c>
      <c r="BI19" s="38" t="s">
        <v>110</v>
      </c>
      <c r="BJ19" s="85">
        <v>45859</v>
      </c>
      <c r="BK19" s="84"/>
      <c r="BL19" s="38" t="s">
        <v>115</v>
      </c>
      <c r="BM19" s="115"/>
      <c r="BN19" s="116" t="s">
        <v>200</v>
      </c>
      <c r="BO19" s="84" t="s">
        <v>247</v>
      </c>
      <c r="BP19" s="84"/>
      <c r="BQ19" s="117"/>
      <c r="BR19" s="118" t="s">
        <v>392</v>
      </c>
    </row>
    <row r="20" spans="1:70" s="113" customFormat="1" ht="15" customHeight="1" x14ac:dyDescent="0.3">
      <c r="A20" s="84">
        <v>16</v>
      </c>
      <c r="B20" s="38" t="s">
        <v>262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248</v>
      </c>
      <c r="H20" s="38" t="s">
        <v>249</v>
      </c>
      <c r="I20" s="84">
        <v>99143</v>
      </c>
      <c r="J20" s="38" t="s">
        <v>263</v>
      </c>
      <c r="K20" s="84">
        <v>99143</v>
      </c>
      <c r="L20" s="84" t="s">
        <v>264</v>
      </c>
      <c r="M20" s="38" t="s">
        <v>265</v>
      </c>
      <c r="N20" s="84">
        <v>169178</v>
      </c>
      <c r="O20" s="84" t="s">
        <v>266</v>
      </c>
      <c r="P20" s="84">
        <v>537359</v>
      </c>
      <c r="Q20" s="38" t="s">
        <v>267</v>
      </c>
      <c r="R20" s="38" t="s">
        <v>268</v>
      </c>
      <c r="S20" s="84" t="s">
        <v>355</v>
      </c>
      <c r="T20" s="84" t="s">
        <v>355</v>
      </c>
      <c r="U20" s="84" t="s">
        <v>270</v>
      </c>
      <c r="V20" s="84" t="s">
        <v>271</v>
      </c>
      <c r="W20" s="84">
        <v>0</v>
      </c>
      <c r="X20" s="38" t="s">
        <v>272</v>
      </c>
      <c r="Y20" s="84">
        <v>355638821</v>
      </c>
      <c r="Z20" s="38" t="s">
        <v>356</v>
      </c>
      <c r="AA20" s="108" t="s">
        <v>353</v>
      </c>
      <c r="AB20" s="84">
        <v>60000</v>
      </c>
      <c r="AC20" s="108" t="s">
        <v>275</v>
      </c>
      <c r="AD20" s="84">
        <v>24</v>
      </c>
      <c r="AE20" s="84" t="s">
        <v>343</v>
      </c>
      <c r="AF20" s="84" t="s">
        <v>277</v>
      </c>
      <c r="AG20" s="108" t="s">
        <v>357</v>
      </c>
      <c r="AH20" s="84" t="s">
        <v>279</v>
      </c>
      <c r="AI20" s="108" t="s">
        <v>354</v>
      </c>
      <c r="AJ20" s="84">
        <v>3200</v>
      </c>
      <c r="AK20" s="84">
        <v>3200</v>
      </c>
      <c r="AL20" s="108" t="s">
        <v>358</v>
      </c>
      <c r="AM20" s="84">
        <v>35377.440000000002</v>
      </c>
      <c r="AN20" s="112">
        <v>14322.56</v>
      </c>
      <c r="AO20" s="112">
        <v>49700</v>
      </c>
      <c r="AP20" s="112">
        <v>24622.560000000001</v>
      </c>
      <c r="AQ20" s="112">
        <v>2219.44</v>
      </c>
      <c r="AR20" s="112">
        <v>26842</v>
      </c>
      <c r="AS20" s="112">
        <v>1500</v>
      </c>
      <c r="AT20" s="112">
        <v>0</v>
      </c>
      <c r="AU20" s="112">
        <v>1500</v>
      </c>
      <c r="AV20" s="84">
        <v>16</v>
      </c>
      <c r="AW20" s="84"/>
      <c r="AX20" s="84"/>
      <c r="AY20" s="108"/>
      <c r="AZ20" s="84"/>
      <c r="BA20" s="84"/>
      <c r="BB20" s="84" t="s">
        <v>282</v>
      </c>
      <c r="BC20" s="84" t="s">
        <v>145</v>
      </c>
      <c r="BD20" s="108"/>
      <c r="BE20" s="84">
        <v>0</v>
      </c>
      <c r="BF20" s="38" t="s">
        <v>355</v>
      </c>
      <c r="BG20" s="84"/>
      <c r="BH20" s="114" t="s">
        <v>390</v>
      </c>
      <c r="BI20" s="38" t="s">
        <v>110</v>
      </c>
      <c r="BJ20" s="85">
        <v>45859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391</v>
      </c>
    </row>
    <row r="21" spans="1:70" s="113" customFormat="1" ht="15" customHeight="1" x14ac:dyDescent="0.3">
      <c r="A21" s="84">
        <v>17</v>
      </c>
      <c r="B21" s="38" t="s">
        <v>262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248</v>
      </c>
      <c r="H21" s="38" t="s">
        <v>249</v>
      </c>
      <c r="I21" s="84">
        <v>99143</v>
      </c>
      <c r="J21" s="38" t="s">
        <v>263</v>
      </c>
      <c r="K21" s="84">
        <v>99143</v>
      </c>
      <c r="L21" s="84" t="s">
        <v>264</v>
      </c>
      <c r="M21" s="38" t="s">
        <v>265</v>
      </c>
      <c r="N21" s="84">
        <v>169178</v>
      </c>
      <c r="O21" s="84" t="s">
        <v>266</v>
      </c>
      <c r="P21" s="84">
        <v>747765</v>
      </c>
      <c r="Q21" s="38" t="s">
        <v>323</v>
      </c>
      <c r="R21" s="38" t="s">
        <v>268</v>
      </c>
      <c r="S21" s="84" t="s">
        <v>359</v>
      </c>
      <c r="T21" s="84" t="s">
        <v>359</v>
      </c>
      <c r="U21" s="84" t="s">
        <v>301</v>
      </c>
      <c r="V21" s="84" t="s">
        <v>271</v>
      </c>
      <c r="W21" s="84">
        <v>0</v>
      </c>
      <c r="X21" s="38" t="s">
        <v>272</v>
      </c>
      <c r="Y21" s="84">
        <v>355961045</v>
      </c>
      <c r="Z21" s="38" t="s">
        <v>360</v>
      </c>
      <c r="AA21" s="108" t="s">
        <v>361</v>
      </c>
      <c r="AB21" s="84">
        <v>42000</v>
      </c>
      <c r="AC21" s="108" t="s">
        <v>275</v>
      </c>
      <c r="AD21" s="84">
        <v>24</v>
      </c>
      <c r="AE21" s="84" t="s">
        <v>276</v>
      </c>
      <c r="AF21" s="84" t="s">
        <v>288</v>
      </c>
      <c r="AG21" s="108" t="s">
        <v>362</v>
      </c>
      <c r="AH21" s="84" t="s">
        <v>279</v>
      </c>
      <c r="AI21" s="108" t="s">
        <v>363</v>
      </c>
      <c r="AJ21" s="84">
        <v>2240</v>
      </c>
      <c r="AK21" s="84">
        <v>2240</v>
      </c>
      <c r="AL21" s="108" t="s">
        <v>364</v>
      </c>
      <c r="AM21" s="84">
        <v>17807.02</v>
      </c>
      <c r="AN21" s="112">
        <v>9072.98</v>
      </c>
      <c r="AO21" s="112">
        <v>26880</v>
      </c>
      <c r="AP21" s="112">
        <v>24192.98</v>
      </c>
      <c r="AQ21" s="112">
        <v>3497.02</v>
      </c>
      <c r="AR21" s="112">
        <v>27690</v>
      </c>
      <c r="AS21" s="112">
        <v>5321.13</v>
      </c>
      <c r="AT21" s="112">
        <v>1398.87</v>
      </c>
      <c r="AU21" s="112">
        <v>6720</v>
      </c>
      <c r="AV21" s="84">
        <v>15</v>
      </c>
      <c r="AW21" s="84"/>
      <c r="AX21" s="84"/>
      <c r="AY21" s="108"/>
      <c r="AZ21" s="84"/>
      <c r="BA21" s="84"/>
      <c r="BB21" s="84" t="s">
        <v>282</v>
      </c>
      <c r="BC21" s="84" t="s">
        <v>145</v>
      </c>
      <c r="BD21" s="108"/>
      <c r="BE21" s="84">
        <v>0</v>
      </c>
      <c r="BF21" s="38" t="s">
        <v>359</v>
      </c>
      <c r="BG21" s="84"/>
      <c r="BH21" s="114" t="s">
        <v>390</v>
      </c>
      <c r="BI21" s="38" t="s">
        <v>110</v>
      </c>
      <c r="BJ21" s="85">
        <v>45859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391</v>
      </c>
    </row>
    <row r="22" spans="1:70" s="113" customFormat="1" ht="15" customHeight="1" x14ac:dyDescent="0.3">
      <c r="A22" s="84">
        <v>18</v>
      </c>
      <c r="B22" s="38" t="s">
        <v>262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248</v>
      </c>
      <c r="H22" s="38" t="s">
        <v>249</v>
      </c>
      <c r="I22" s="84">
        <v>99143</v>
      </c>
      <c r="J22" s="38" t="s">
        <v>263</v>
      </c>
      <c r="K22" s="84">
        <v>99143</v>
      </c>
      <c r="L22" s="84" t="s">
        <v>264</v>
      </c>
      <c r="M22" s="38" t="s">
        <v>265</v>
      </c>
      <c r="N22" s="84">
        <v>169178</v>
      </c>
      <c r="O22" s="84" t="s">
        <v>266</v>
      </c>
      <c r="P22" s="84">
        <v>747765</v>
      </c>
      <c r="Q22" s="38" t="s">
        <v>323</v>
      </c>
      <c r="R22" s="38" t="s">
        <v>268</v>
      </c>
      <c r="S22" s="84" t="s">
        <v>365</v>
      </c>
      <c r="T22" s="84" t="s">
        <v>365</v>
      </c>
      <c r="U22" s="84" t="s">
        <v>301</v>
      </c>
      <c r="V22" s="84" t="s">
        <v>271</v>
      </c>
      <c r="W22" s="84">
        <v>0</v>
      </c>
      <c r="X22" s="38" t="s">
        <v>272</v>
      </c>
      <c r="Y22" s="84">
        <v>356197415</v>
      </c>
      <c r="Z22" s="38" t="s">
        <v>366</v>
      </c>
      <c r="AA22" s="108" t="s">
        <v>367</v>
      </c>
      <c r="AB22" s="84">
        <v>35000</v>
      </c>
      <c r="AC22" s="108" t="s">
        <v>275</v>
      </c>
      <c r="AD22" s="84">
        <v>24</v>
      </c>
      <c r="AE22" s="84" t="s">
        <v>276</v>
      </c>
      <c r="AF22" s="84" t="s">
        <v>288</v>
      </c>
      <c r="AG22" s="108" t="s">
        <v>368</v>
      </c>
      <c r="AH22" s="84" t="s">
        <v>279</v>
      </c>
      <c r="AI22" s="108" t="s">
        <v>363</v>
      </c>
      <c r="AJ22" s="84">
        <v>1870</v>
      </c>
      <c r="AK22" s="84">
        <v>1870</v>
      </c>
      <c r="AL22" s="108" t="s">
        <v>318</v>
      </c>
      <c r="AM22" s="84">
        <v>19715.419999999998</v>
      </c>
      <c r="AN22" s="112">
        <v>8334.58</v>
      </c>
      <c r="AO22" s="112">
        <v>28050</v>
      </c>
      <c r="AP22" s="112">
        <v>15284.58</v>
      </c>
      <c r="AQ22" s="112">
        <v>1655.42</v>
      </c>
      <c r="AR22" s="112">
        <v>16940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282</v>
      </c>
      <c r="BC22" s="84" t="s">
        <v>145</v>
      </c>
      <c r="BD22" s="108"/>
      <c r="BE22" s="84">
        <v>0</v>
      </c>
      <c r="BF22" s="38" t="s">
        <v>365</v>
      </c>
      <c r="BG22" s="84"/>
      <c r="BH22" s="114" t="s">
        <v>390</v>
      </c>
      <c r="BI22" s="38" t="s">
        <v>110</v>
      </c>
      <c r="BJ22" s="85">
        <v>45859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391</v>
      </c>
    </row>
    <row r="23" spans="1:70" s="113" customFormat="1" ht="15" customHeight="1" x14ac:dyDescent="0.3">
      <c r="A23" s="84">
        <v>19</v>
      </c>
      <c r="B23" s="38" t="s">
        <v>262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248</v>
      </c>
      <c r="H23" s="38" t="s">
        <v>249</v>
      </c>
      <c r="I23" s="84">
        <v>99143</v>
      </c>
      <c r="J23" s="38" t="s">
        <v>263</v>
      </c>
      <c r="K23" s="84">
        <v>99143</v>
      </c>
      <c r="L23" s="84" t="s">
        <v>264</v>
      </c>
      <c r="M23" s="38" t="s">
        <v>265</v>
      </c>
      <c r="N23" s="84">
        <v>169178</v>
      </c>
      <c r="O23" s="84" t="s">
        <v>266</v>
      </c>
      <c r="P23" s="84">
        <v>747765</v>
      </c>
      <c r="Q23" s="38" t="s">
        <v>323</v>
      </c>
      <c r="R23" s="38" t="s">
        <v>268</v>
      </c>
      <c r="S23" s="84" t="s">
        <v>369</v>
      </c>
      <c r="T23" s="84" t="s">
        <v>369</v>
      </c>
      <c r="U23" s="84" t="s">
        <v>270</v>
      </c>
      <c r="V23" s="84" t="s">
        <v>271</v>
      </c>
      <c r="W23" s="84">
        <v>0</v>
      </c>
      <c r="X23" s="38" t="s">
        <v>272</v>
      </c>
      <c r="Y23" s="84">
        <v>356472573</v>
      </c>
      <c r="Z23" s="38" t="s">
        <v>370</v>
      </c>
      <c r="AA23" s="108" t="s">
        <v>371</v>
      </c>
      <c r="AB23" s="84">
        <v>60000</v>
      </c>
      <c r="AC23" s="108" t="s">
        <v>275</v>
      </c>
      <c r="AD23" s="84">
        <v>24</v>
      </c>
      <c r="AE23" s="84" t="s">
        <v>343</v>
      </c>
      <c r="AF23" s="84" t="s">
        <v>277</v>
      </c>
      <c r="AG23" s="108" t="s">
        <v>372</v>
      </c>
      <c r="AH23" s="84" t="s">
        <v>279</v>
      </c>
      <c r="AI23" s="108" t="s">
        <v>373</v>
      </c>
      <c r="AJ23" s="84">
        <v>3200</v>
      </c>
      <c r="AK23" s="84">
        <v>3200</v>
      </c>
      <c r="AL23" s="108" t="s">
        <v>318</v>
      </c>
      <c r="AM23" s="84">
        <v>30432.73</v>
      </c>
      <c r="AN23" s="112">
        <v>14367.27</v>
      </c>
      <c r="AO23" s="112">
        <v>44800</v>
      </c>
      <c r="AP23" s="112">
        <v>29567.27</v>
      </c>
      <c r="AQ23" s="112">
        <v>3617.73</v>
      </c>
      <c r="AR23" s="112">
        <v>33185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282</v>
      </c>
      <c r="BC23" s="84" t="s">
        <v>145</v>
      </c>
      <c r="BD23" s="108"/>
      <c r="BE23" s="84">
        <v>0</v>
      </c>
      <c r="BF23" s="38" t="s">
        <v>369</v>
      </c>
      <c r="BG23" s="84"/>
      <c r="BH23" s="114" t="s">
        <v>390</v>
      </c>
      <c r="BI23" s="38" t="s">
        <v>110</v>
      </c>
      <c r="BJ23" s="85">
        <v>45859</v>
      </c>
      <c r="BK23" s="84"/>
      <c r="BL23" s="38" t="s">
        <v>115</v>
      </c>
      <c r="BM23" s="115"/>
      <c r="BN23" s="116" t="s">
        <v>200</v>
      </c>
      <c r="BO23" s="84" t="s">
        <v>247</v>
      </c>
      <c r="BP23" s="84"/>
      <c r="BQ23" s="117"/>
      <c r="BR23" s="118" t="s">
        <v>392</v>
      </c>
    </row>
    <row r="24" spans="1:70" s="113" customFormat="1" ht="15" customHeight="1" x14ac:dyDescent="0.3">
      <c r="A24" s="84">
        <v>20</v>
      </c>
      <c r="B24" s="38" t="s">
        <v>262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248</v>
      </c>
      <c r="H24" s="38" t="s">
        <v>249</v>
      </c>
      <c r="I24" s="84">
        <v>99143</v>
      </c>
      <c r="J24" s="38" t="s">
        <v>263</v>
      </c>
      <c r="K24" s="84">
        <v>99143</v>
      </c>
      <c r="L24" s="84" t="s">
        <v>264</v>
      </c>
      <c r="M24" s="38" t="s">
        <v>265</v>
      </c>
      <c r="N24" s="84">
        <v>169178</v>
      </c>
      <c r="O24" s="84" t="s">
        <v>266</v>
      </c>
      <c r="P24" s="84">
        <v>613638</v>
      </c>
      <c r="Q24" s="38" t="s">
        <v>283</v>
      </c>
      <c r="R24" s="38" t="s">
        <v>299</v>
      </c>
      <c r="S24" s="84" t="s">
        <v>292</v>
      </c>
      <c r="T24" s="84" t="s">
        <v>292</v>
      </c>
      <c r="U24" s="84" t="s">
        <v>293</v>
      </c>
      <c r="V24" s="84" t="s">
        <v>271</v>
      </c>
      <c r="W24" s="84">
        <v>0</v>
      </c>
      <c r="X24" s="38" t="s">
        <v>285</v>
      </c>
      <c r="Y24" s="84">
        <v>356777668</v>
      </c>
      <c r="Z24" s="38" t="s">
        <v>294</v>
      </c>
      <c r="AA24" s="108" t="s">
        <v>374</v>
      </c>
      <c r="AB24" s="84">
        <v>20000</v>
      </c>
      <c r="AC24" s="108" t="s">
        <v>275</v>
      </c>
      <c r="AD24" s="84">
        <v>18</v>
      </c>
      <c r="AE24" s="84" t="s">
        <v>304</v>
      </c>
      <c r="AF24" s="84" t="s">
        <v>288</v>
      </c>
      <c r="AG24" s="108" t="s">
        <v>296</v>
      </c>
      <c r="AH24" s="84" t="s">
        <v>279</v>
      </c>
      <c r="AI24" s="108" t="s">
        <v>373</v>
      </c>
      <c r="AJ24" s="84">
        <v>1340</v>
      </c>
      <c r="AK24" s="84">
        <v>1340</v>
      </c>
      <c r="AL24" s="108" t="s">
        <v>375</v>
      </c>
      <c r="AM24" s="84">
        <v>8038.08</v>
      </c>
      <c r="AN24" s="112">
        <v>2681.92</v>
      </c>
      <c r="AO24" s="112">
        <v>10720</v>
      </c>
      <c r="AP24" s="112">
        <v>11961.92</v>
      </c>
      <c r="AQ24" s="112">
        <v>1402.08</v>
      </c>
      <c r="AR24" s="112">
        <v>13364</v>
      </c>
      <c r="AS24" s="112">
        <v>6906.67</v>
      </c>
      <c r="AT24" s="112">
        <v>1133.33</v>
      </c>
      <c r="AU24" s="112">
        <v>8040</v>
      </c>
      <c r="AV24" s="84">
        <v>14</v>
      </c>
      <c r="AW24" s="84"/>
      <c r="AX24" s="84"/>
      <c r="AY24" s="108"/>
      <c r="AZ24" s="84"/>
      <c r="BA24" s="84"/>
      <c r="BB24" s="84" t="s">
        <v>282</v>
      </c>
      <c r="BC24" s="84" t="s">
        <v>145</v>
      </c>
      <c r="BD24" s="108"/>
      <c r="BE24" s="84">
        <v>0</v>
      </c>
      <c r="BF24" s="38" t="s">
        <v>292</v>
      </c>
      <c r="BG24" s="84"/>
      <c r="BH24" s="114" t="s">
        <v>390</v>
      </c>
      <c r="BI24" s="38" t="s">
        <v>110</v>
      </c>
      <c r="BJ24" s="85">
        <v>45859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391</v>
      </c>
    </row>
    <row r="25" spans="1:70" s="113" customFormat="1" ht="15" customHeight="1" x14ac:dyDescent="0.3">
      <c r="A25" s="84">
        <v>21</v>
      </c>
      <c r="B25" s="38" t="s">
        <v>262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248</v>
      </c>
      <c r="H25" s="38" t="s">
        <v>249</v>
      </c>
      <c r="I25" s="84">
        <v>99143</v>
      </c>
      <c r="J25" s="38" t="s">
        <v>263</v>
      </c>
      <c r="K25" s="84">
        <v>99143</v>
      </c>
      <c r="L25" s="84" t="s">
        <v>264</v>
      </c>
      <c r="M25" s="38" t="s">
        <v>265</v>
      </c>
      <c r="N25" s="84">
        <v>169178</v>
      </c>
      <c r="O25" s="84" t="s">
        <v>266</v>
      </c>
      <c r="P25" s="84">
        <v>747765</v>
      </c>
      <c r="Q25" s="38" t="s">
        <v>323</v>
      </c>
      <c r="R25" s="38" t="s">
        <v>268</v>
      </c>
      <c r="S25" s="84" t="s">
        <v>376</v>
      </c>
      <c r="T25" s="84" t="s">
        <v>376</v>
      </c>
      <c r="U25" s="84" t="s">
        <v>301</v>
      </c>
      <c r="V25" s="84" t="s">
        <v>271</v>
      </c>
      <c r="W25" s="84">
        <v>0</v>
      </c>
      <c r="X25" s="38" t="s">
        <v>272</v>
      </c>
      <c r="Y25" s="84">
        <v>359411777</v>
      </c>
      <c r="Z25" s="38" t="s">
        <v>377</v>
      </c>
      <c r="AA25" s="108" t="s">
        <v>378</v>
      </c>
      <c r="AB25" s="84">
        <v>52000</v>
      </c>
      <c r="AC25" s="108" t="s">
        <v>275</v>
      </c>
      <c r="AD25" s="84">
        <v>24</v>
      </c>
      <c r="AE25" s="84" t="s">
        <v>379</v>
      </c>
      <c r="AF25" s="84" t="s">
        <v>288</v>
      </c>
      <c r="AG25" s="108" t="s">
        <v>339</v>
      </c>
      <c r="AH25" s="84" t="s">
        <v>279</v>
      </c>
      <c r="AI25" s="108" t="s">
        <v>380</v>
      </c>
      <c r="AJ25" s="84">
        <v>2770</v>
      </c>
      <c r="AK25" s="84">
        <v>2770</v>
      </c>
      <c r="AL25" s="108"/>
      <c r="AM25" s="84">
        <v>0</v>
      </c>
      <c r="AN25" s="112">
        <v>0</v>
      </c>
      <c r="AO25" s="112">
        <v>0</v>
      </c>
      <c r="AP25" s="112">
        <v>52000</v>
      </c>
      <c r="AQ25" s="112">
        <v>14710</v>
      </c>
      <c r="AR25" s="112">
        <v>66710</v>
      </c>
      <c r="AS25" s="112">
        <v>0</v>
      </c>
      <c r="AT25" s="112">
        <v>0</v>
      </c>
      <c r="AU25" s="112">
        <v>0</v>
      </c>
      <c r="AV25" s="84"/>
      <c r="AW25" s="84"/>
      <c r="AX25" s="84"/>
      <c r="AY25" s="108"/>
      <c r="AZ25" s="84"/>
      <c r="BA25" s="84"/>
      <c r="BB25" s="84" t="s">
        <v>282</v>
      </c>
      <c r="BC25" s="84" t="s">
        <v>145</v>
      </c>
      <c r="BD25" s="108"/>
      <c r="BE25" s="84">
        <v>0</v>
      </c>
      <c r="BF25" s="38" t="s">
        <v>376</v>
      </c>
      <c r="BG25" s="84"/>
      <c r="BH25" s="114" t="s">
        <v>390</v>
      </c>
      <c r="BI25" s="38" t="s">
        <v>110</v>
      </c>
      <c r="BJ25" s="85">
        <v>45859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393</v>
      </c>
    </row>
    <row r="26" spans="1:70" s="113" customFormat="1" ht="15" customHeight="1" x14ac:dyDescent="0.3">
      <c r="A26" s="84">
        <v>22</v>
      </c>
      <c r="B26" s="38" t="s">
        <v>262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248</v>
      </c>
      <c r="H26" s="38" t="s">
        <v>249</v>
      </c>
      <c r="I26" s="84">
        <v>99143</v>
      </c>
      <c r="J26" s="38" t="s">
        <v>263</v>
      </c>
      <c r="K26" s="84">
        <v>99143</v>
      </c>
      <c r="L26" s="84" t="s">
        <v>264</v>
      </c>
      <c r="M26" s="38" t="s">
        <v>265</v>
      </c>
      <c r="N26" s="84">
        <v>169178</v>
      </c>
      <c r="O26" s="84" t="s">
        <v>266</v>
      </c>
      <c r="P26" s="84">
        <v>613638</v>
      </c>
      <c r="Q26" s="38" t="s">
        <v>283</v>
      </c>
      <c r="R26" s="38" t="s">
        <v>268</v>
      </c>
      <c r="S26" s="84" t="s">
        <v>381</v>
      </c>
      <c r="T26" s="84" t="s">
        <v>381</v>
      </c>
      <c r="U26" s="84" t="s">
        <v>301</v>
      </c>
      <c r="V26" s="84" t="s">
        <v>271</v>
      </c>
      <c r="W26" s="84">
        <v>0</v>
      </c>
      <c r="X26" s="38" t="s">
        <v>272</v>
      </c>
      <c r="Y26" s="84">
        <v>359412280</v>
      </c>
      <c r="Z26" s="38" t="s">
        <v>382</v>
      </c>
      <c r="AA26" s="108" t="s">
        <v>378</v>
      </c>
      <c r="AB26" s="84">
        <v>52000</v>
      </c>
      <c r="AC26" s="108" t="s">
        <v>275</v>
      </c>
      <c r="AD26" s="84">
        <v>24</v>
      </c>
      <c r="AE26" s="84" t="s">
        <v>379</v>
      </c>
      <c r="AF26" s="84" t="s">
        <v>277</v>
      </c>
      <c r="AG26" s="108" t="s">
        <v>383</v>
      </c>
      <c r="AH26" s="84" t="s">
        <v>279</v>
      </c>
      <c r="AI26" s="108" t="s">
        <v>380</v>
      </c>
      <c r="AJ26" s="84">
        <v>2770</v>
      </c>
      <c r="AK26" s="84">
        <v>2770</v>
      </c>
      <c r="AL26" s="108"/>
      <c r="AM26" s="84">
        <v>0</v>
      </c>
      <c r="AN26" s="112">
        <v>0</v>
      </c>
      <c r="AO26" s="112">
        <v>0</v>
      </c>
      <c r="AP26" s="112">
        <v>52000</v>
      </c>
      <c r="AQ26" s="112">
        <v>14710</v>
      </c>
      <c r="AR26" s="112">
        <v>66710</v>
      </c>
      <c r="AS26" s="112">
        <v>0</v>
      </c>
      <c r="AT26" s="112">
        <v>0</v>
      </c>
      <c r="AU26" s="112">
        <v>0</v>
      </c>
      <c r="AV26" s="84"/>
      <c r="AW26" s="84"/>
      <c r="AX26" s="84"/>
      <c r="AY26" s="108"/>
      <c r="AZ26" s="84"/>
      <c r="BA26" s="84"/>
      <c r="BB26" s="84" t="s">
        <v>282</v>
      </c>
      <c r="BC26" s="84" t="s">
        <v>145</v>
      </c>
      <c r="BD26" s="108"/>
      <c r="BE26" s="84">
        <v>0</v>
      </c>
      <c r="BF26" s="38" t="s">
        <v>381</v>
      </c>
      <c r="BG26" s="84"/>
      <c r="BH26" s="114" t="s">
        <v>390</v>
      </c>
      <c r="BI26" s="38" t="s">
        <v>110</v>
      </c>
      <c r="BJ26" s="85">
        <v>45859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393</v>
      </c>
    </row>
    <row r="27" spans="1:70" s="113" customFormat="1" ht="15" customHeight="1" x14ac:dyDescent="0.3">
      <c r="A27" s="84">
        <v>23</v>
      </c>
      <c r="B27" s="38" t="s">
        <v>262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248</v>
      </c>
      <c r="H27" s="38" t="s">
        <v>249</v>
      </c>
      <c r="I27" s="84">
        <v>99143</v>
      </c>
      <c r="J27" s="38" t="s">
        <v>263</v>
      </c>
      <c r="K27" s="84">
        <v>99143</v>
      </c>
      <c r="L27" s="84" t="s">
        <v>264</v>
      </c>
      <c r="M27" s="38" t="s">
        <v>265</v>
      </c>
      <c r="N27" s="84">
        <v>169178</v>
      </c>
      <c r="O27" s="84" t="s">
        <v>266</v>
      </c>
      <c r="P27" s="84">
        <v>613638</v>
      </c>
      <c r="Q27" s="38" t="s">
        <v>283</v>
      </c>
      <c r="R27" s="38" t="s">
        <v>268</v>
      </c>
      <c r="S27" s="84" t="s">
        <v>384</v>
      </c>
      <c r="T27" s="84" t="s">
        <v>384</v>
      </c>
      <c r="U27" s="84" t="s">
        <v>301</v>
      </c>
      <c r="V27" s="84" t="s">
        <v>271</v>
      </c>
      <c r="W27" s="84">
        <v>0</v>
      </c>
      <c r="X27" s="38" t="s">
        <v>272</v>
      </c>
      <c r="Y27" s="84">
        <v>359412296</v>
      </c>
      <c r="Z27" s="38" t="s">
        <v>385</v>
      </c>
      <c r="AA27" s="108" t="s">
        <v>378</v>
      </c>
      <c r="AB27" s="84">
        <v>70000</v>
      </c>
      <c r="AC27" s="108" t="s">
        <v>275</v>
      </c>
      <c r="AD27" s="84">
        <v>24</v>
      </c>
      <c r="AE27" s="84" t="s">
        <v>386</v>
      </c>
      <c r="AF27" s="84" t="s">
        <v>387</v>
      </c>
      <c r="AG27" s="108" t="s">
        <v>388</v>
      </c>
      <c r="AH27" s="84" t="s">
        <v>389</v>
      </c>
      <c r="AI27" s="108" t="s">
        <v>380</v>
      </c>
      <c r="AJ27" s="84">
        <v>3670</v>
      </c>
      <c r="AK27" s="84">
        <v>3670</v>
      </c>
      <c r="AL27" s="108"/>
      <c r="AM27" s="84">
        <v>0</v>
      </c>
      <c r="AN27" s="112">
        <v>0</v>
      </c>
      <c r="AO27" s="112">
        <v>0</v>
      </c>
      <c r="AP27" s="112">
        <v>70000</v>
      </c>
      <c r="AQ27" s="112">
        <v>18554</v>
      </c>
      <c r="AR27" s="112">
        <v>88554</v>
      </c>
      <c r="AS27" s="112">
        <v>0</v>
      </c>
      <c r="AT27" s="112">
        <v>0</v>
      </c>
      <c r="AU27" s="112">
        <v>0</v>
      </c>
      <c r="AV27" s="84"/>
      <c r="AW27" s="84"/>
      <c r="AX27" s="84"/>
      <c r="AY27" s="108"/>
      <c r="AZ27" s="84"/>
      <c r="BA27" s="84"/>
      <c r="BB27" s="84" t="s">
        <v>282</v>
      </c>
      <c r="BC27" s="84" t="s">
        <v>145</v>
      </c>
      <c r="BD27" s="108"/>
      <c r="BE27" s="84">
        <v>0</v>
      </c>
      <c r="BF27" s="38" t="s">
        <v>384</v>
      </c>
      <c r="BG27" s="84"/>
      <c r="BH27" s="114" t="s">
        <v>390</v>
      </c>
      <c r="BI27" s="38" t="s">
        <v>110</v>
      </c>
      <c r="BJ27" s="85">
        <v>45859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393</v>
      </c>
    </row>
    <row r="28" spans="1:70" s="113" customFormat="1" ht="15" customHeight="1" x14ac:dyDescent="0.3">
      <c r="A28" s="84">
        <v>24</v>
      </c>
      <c r="B28" s="38" t="s">
        <v>262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248</v>
      </c>
      <c r="H28" s="38" t="s">
        <v>249</v>
      </c>
      <c r="I28" s="84">
        <v>55198</v>
      </c>
      <c r="J28" s="38" t="s">
        <v>394</v>
      </c>
      <c r="K28" s="84">
        <v>55198</v>
      </c>
      <c r="L28" s="84" t="s">
        <v>395</v>
      </c>
      <c r="M28" s="38" t="s">
        <v>396</v>
      </c>
      <c r="N28" s="84">
        <v>361162</v>
      </c>
      <c r="O28" s="84" t="s">
        <v>397</v>
      </c>
      <c r="P28" s="84">
        <v>764834</v>
      </c>
      <c r="Q28" s="38" t="s">
        <v>398</v>
      </c>
      <c r="R28" s="38" t="s">
        <v>268</v>
      </c>
      <c r="S28" s="84" t="s">
        <v>399</v>
      </c>
      <c r="T28" s="84" t="s">
        <v>399</v>
      </c>
      <c r="U28" s="84" t="s">
        <v>293</v>
      </c>
      <c r="V28" s="84" t="s">
        <v>271</v>
      </c>
      <c r="W28" s="84">
        <v>541</v>
      </c>
      <c r="X28" s="38" t="s">
        <v>400</v>
      </c>
      <c r="Y28" s="84">
        <v>351501746</v>
      </c>
      <c r="Z28" s="38" t="s">
        <v>401</v>
      </c>
      <c r="AA28" s="108" t="s">
        <v>402</v>
      </c>
      <c r="AB28" s="84">
        <v>42000</v>
      </c>
      <c r="AC28" s="108" t="s">
        <v>403</v>
      </c>
      <c r="AD28" s="84">
        <v>24</v>
      </c>
      <c r="AE28" s="84" t="s">
        <v>276</v>
      </c>
      <c r="AF28" s="84" t="s">
        <v>288</v>
      </c>
      <c r="AG28" s="108" t="s">
        <v>404</v>
      </c>
      <c r="AH28" s="84" t="s">
        <v>279</v>
      </c>
      <c r="AI28" s="108" t="s">
        <v>405</v>
      </c>
      <c r="AJ28" s="84">
        <v>2250</v>
      </c>
      <c r="AK28" s="84">
        <v>2250</v>
      </c>
      <c r="AL28" s="108" t="s">
        <v>406</v>
      </c>
      <c r="AM28" s="84">
        <v>35518.36</v>
      </c>
      <c r="AN28" s="112">
        <v>11731.64</v>
      </c>
      <c r="AO28" s="112">
        <v>47250</v>
      </c>
      <c r="AP28" s="112">
        <v>6481.64</v>
      </c>
      <c r="AQ28" s="112">
        <v>262.36</v>
      </c>
      <c r="AR28" s="112">
        <v>6744</v>
      </c>
      <c r="AS28" s="112">
        <v>6481.64</v>
      </c>
      <c r="AT28" s="112">
        <v>262.36</v>
      </c>
      <c r="AU28" s="112">
        <v>6744</v>
      </c>
      <c r="AV28" s="84">
        <v>26</v>
      </c>
      <c r="AW28" s="84"/>
      <c r="AX28" s="84"/>
      <c r="AY28" s="108"/>
      <c r="AZ28" s="84"/>
      <c r="BA28" s="84"/>
      <c r="BB28" s="84" t="s">
        <v>282</v>
      </c>
      <c r="BC28" s="84" t="s">
        <v>145</v>
      </c>
      <c r="BD28" s="108"/>
      <c r="BE28" s="84">
        <v>0</v>
      </c>
      <c r="BF28" s="38" t="s">
        <v>399</v>
      </c>
      <c r="BG28" s="84"/>
      <c r="BH28" s="114" t="s">
        <v>390</v>
      </c>
      <c r="BI28" s="38" t="s">
        <v>110</v>
      </c>
      <c r="BJ28" s="85">
        <v>45859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12826</v>
      </c>
      <c r="BQ28" s="117" t="s">
        <v>203</v>
      </c>
      <c r="BR28" s="118" t="s">
        <v>503</v>
      </c>
    </row>
    <row r="29" spans="1:70" s="113" customFormat="1" ht="15" customHeight="1" x14ac:dyDescent="0.3">
      <c r="A29" s="84">
        <v>25</v>
      </c>
      <c r="B29" s="38" t="s">
        <v>262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248</v>
      </c>
      <c r="H29" s="38" t="s">
        <v>249</v>
      </c>
      <c r="I29" s="84">
        <v>55198</v>
      </c>
      <c r="J29" s="38" t="s">
        <v>394</v>
      </c>
      <c r="K29" s="84">
        <v>55198</v>
      </c>
      <c r="L29" s="84" t="s">
        <v>395</v>
      </c>
      <c r="M29" s="38" t="s">
        <v>396</v>
      </c>
      <c r="N29" s="84">
        <v>361162</v>
      </c>
      <c r="O29" s="84" t="s">
        <v>397</v>
      </c>
      <c r="P29" s="84">
        <v>630330</v>
      </c>
      <c r="Q29" s="38" t="s">
        <v>407</v>
      </c>
      <c r="R29" s="38" t="s">
        <v>268</v>
      </c>
      <c r="S29" s="84" t="s">
        <v>408</v>
      </c>
      <c r="T29" s="84" t="s">
        <v>408</v>
      </c>
      <c r="U29" s="84" t="s">
        <v>293</v>
      </c>
      <c r="V29" s="84" t="s">
        <v>271</v>
      </c>
      <c r="W29" s="84">
        <v>541</v>
      </c>
      <c r="X29" s="38" t="s">
        <v>272</v>
      </c>
      <c r="Y29" s="84">
        <v>352757101</v>
      </c>
      <c r="Z29" s="38" t="s">
        <v>409</v>
      </c>
      <c r="AA29" s="108" t="s">
        <v>326</v>
      </c>
      <c r="AB29" s="84">
        <v>42000</v>
      </c>
      <c r="AC29" s="108" t="s">
        <v>403</v>
      </c>
      <c r="AD29" s="84">
        <v>24</v>
      </c>
      <c r="AE29" s="84" t="s">
        <v>276</v>
      </c>
      <c r="AF29" s="84" t="s">
        <v>288</v>
      </c>
      <c r="AG29" s="108" t="s">
        <v>327</v>
      </c>
      <c r="AH29" s="84" t="s">
        <v>279</v>
      </c>
      <c r="AI29" s="108" t="s">
        <v>410</v>
      </c>
      <c r="AJ29" s="84">
        <v>2240</v>
      </c>
      <c r="AK29" s="84">
        <v>2240</v>
      </c>
      <c r="AL29" s="108" t="s">
        <v>411</v>
      </c>
      <c r="AM29" s="84">
        <v>37464.79</v>
      </c>
      <c r="AN29" s="112">
        <v>11815.21</v>
      </c>
      <c r="AO29" s="112">
        <v>49280</v>
      </c>
      <c r="AP29" s="112">
        <v>4535.21</v>
      </c>
      <c r="AQ29" s="112">
        <v>147.79</v>
      </c>
      <c r="AR29" s="112">
        <v>4683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282</v>
      </c>
      <c r="BC29" s="84" t="s">
        <v>145</v>
      </c>
      <c r="BD29" s="108"/>
      <c r="BE29" s="84">
        <v>0</v>
      </c>
      <c r="BF29" s="38" t="s">
        <v>408</v>
      </c>
      <c r="BG29" s="84"/>
      <c r="BH29" s="114" t="s">
        <v>390</v>
      </c>
      <c r="BI29" s="38" t="s">
        <v>110</v>
      </c>
      <c r="BJ29" s="85">
        <v>45859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391</v>
      </c>
    </row>
    <row r="30" spans="1:70" s="113" customFormat="1" ht="15" customHeight="1" x14ac:dyDescent="0.3">
      <c r="A30" s="84">
        <v>26</v>
      </c>
      <c r="B30" s="38" t="s">
        <v>262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248</v>
      </c>
      <c r="H30" s="38" t="s">
        <v>249</v>
      </c>
      <c r="I30" s="84">
        <v>55198</v>
      </c>
      <c r="J30" s="38" t="s">
        <v>394</v>
      </c>
      <c r="K30" s="84">
        <v>55198</v>
      </c>
      <c r="L30" s="84" t="s">
        <v>395</v>
      </c>
      <c r="M30" s="38" t="s">
        <v>396</v>
      </c>
      <c r="N30" s="84">
        <v>361162</v>
      </c>
      <c r="O30" s="84" t="s">
        <v>397</v>
      </c>
      <c r="P30" s="84">
        <v>608590</v>
      </c>
      <c r="Q30" s="38" t="s">
        <v>412</v>
      </c>
      <c r="R30" s="38" t="s">
        <v>268</v>
      </c>
      <c r="S30" s="84" t="s">
        <v>413</v>
      </c>
      <c r="T30" s="84" t="s">
        <v>413</v>
      </c>
      <c r="U30" s="84" t="s">
        <v>293</v>
      </c>
      <c r="V30" s="84" t="s">
        <v>271</v>
      </c>
      <c r="W30" s="84">
        <v>541</v>
      </c>
      <c r="X30" s="38" t="s">
        <v>272</v>
      </c>
      <c r="Y30" s="84">
        <v>352757325</v>
      </c>
      <c r="Z30" s="38" t="s">
        <v>414</v>
      </c>
      <c r="AA30" s="108" t="s">
        <v>326</v>
      </c>
      <c r="AB30" s="84">
        <v>42000</v>
      </c>
      <c r="AC30" s="108" t="s">
        <v>403</v>
      </c>
      <c r="AD30" s="84">
        <v>24</v>
      </c>
      <c r="AE30" s="84" t="s">
        <v>276</v>
      </c>
      <c r="AF30" s="84" t="s">
        <v>288</v>
      </c>
      <c r="AG30" s="108" t="s">
        <v>327</v>
      </c>
      <c r="AH30" s="84" t="s">
        <v>279</v>
      </c>
      <c r="AI30" s="108" t="s">
        <v>410</v>
      </c>
      <c r="AJ30" s="84">
        <v>2240</v>
      </c>
      <c r="AK30" s="84">
        <v>2240</v>
      </c>
      <c r="AL30" s="108" t="s">
        <v>411</v>
      </c>
      <c r="AM30" s="84">
        <v>37464.79</v>
      </c>
      <c r="AN30" s="112">
        <v>11815.21</v>
      </c>
      <c r="AO30" s="112">
        <v>49280</v>
      </c>
      <c r="AP30" s="112">
        <v>4535.21</v>
      </c>
      <c r="AQ30" s="112">
        <v>147.79</v>
      </c>
      <c r="AR30" s="112">
        <v>4683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282</v>
      </c>
      <c r="BC30" s="84" t="s">
        <v>145</v>
      </c>
      <c r="BD30" s="108"/>
      <c r="BE30" s="84">
        <v>0</v>
      </c>
      <c r="BF30" s="38" t="s">
        <v>413</v>
      </c>
      <c r="BG30" s="84"/>
      <c r="BH30" s="114" t="s">
        <v>390</v>
      </c>
      <c r="BI30" s="38" t="s">
        <v>110</v>
      </c>
      <c r="BJ30" s="85">
        <v>45859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391</v>
      </c>
    </row>
    <row r="31" spans="1:70" s="113" customFormat="1" ht="15" customHeight="1" x14ac:dyDescent="0.3">
      <c r="A31" s="84">
        <v>27</v>
      </c>
      <c r="B31" s="38" t="s">
        <v>262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248</v>
      </c>
      <c r="H31" s="38" t="s">
        <v>249</v>
      </c>
      <c r="I31" s="84">
        <v>55198</v>
      </c>
      <c r="J31" s="38" t="s">
        <v>394</v>
      </c>
      <c r="K31" s="84">
        <v>55198</v>
      </c>
      <c r="L31" s="84" t="s">
        <v>395</v>
      </c>
      <c r="M31" s="38" t="s">
        <v>396</v>
      </c>
      <c r="N31" s="84">
        <v>361162</v>
      </c>
      <c r="O31" s="84" t="s">
        <v>397</v>
      </c>
      <c r="P31" s="84">
        <v>608590</v>
      </c>
      <c r="Q31" s="38" t="s">
        <v>412</v>
      </c>
      <c r="R31" s="38" t="s">
        <v>268</v>
      </c>
      <c r="S31" s="84" t="s">
        <v>415</v>
      </c>
      <c r="T31" s="84" t="s">
        <v>415</v>
      </c>
      <c r="U31" s="84" t="s">
        <v>293</v>
      </c>
      <c r="V31" s="84" t="s">
        <v>271</v>
      </c>
      <c r="W31" s="84">
        <v>541</v>
      </c>
      <c r="X31" s="38" t="s">
        <v>272</v>
      </c>
      <c r="Y31" s="84">
        <v>353128719</v>
      </c>
      <c r="Z31" s="38" t="s">
        <v>416</v>
      </c>
      <c r="AA31" s="108" t="s">
        <v>417</v>
      </c>
      <c r="AB31" s="84">
        <v>42000</v>
      </c>
      <c r="AC31" s="108" t="s">
        <v>403</v>
      </c>
      <c r="AD31" s="84">
        <v>24</v>
      </c>
      <c r="AE31" s="84" t="s">
        <v>276</v>
      </c>
      <c r="AF31" s="84" t="s">
        <v>288</v>
      </c>
      <c r="AG31" s="108" t="s">
        <v>418</v>
      </c>
      <c r="AH31" s="84" t="s">
        <v>279</v>
      </c>
      <c r="AI31" s="108" t="s">
        <v>419</v>
      </c>
      <c r="AJ31" s="84">
        <v>2240</v>
      </c>
      <c r="AK31" s="84">
        <v>2240</v>
      </c>
      <c r="AL31" s="108" t="s">
        <v>420</v>
      </c>
      <c r="AM31" s="84">
        <v>25244.25</v>
      </c>
      <c r="AN31" s="112">
        <v>10595.75</v>
      </c>
      <c r="AO31" s="112">
        <v>35840</v>
      </c>
      <c r="AP31" s="112">
        <v>16755.75</v>
      </c>
      <c r="AQ31" s="112">
        <v>1619.25</v>
      </c>
      <c r="AR31" s="112">
        <v>18375</v>
      </c>
      <c r="AS31" s="112">
        <v>9882.59</v>
      </c>
      <c r="AT31" s="112">
        <v>1317.41</v>
      </c>
      <c r="AU31" s="112">
        <v>11200</v>
      </c>
      <c r="AV31" s="84">
        <v>21</v>
      </c>
      <c r="AW31" s="84"/>
      <c r="AX31" s="84"/>
      <c r="AY31" s="108"/>
      <c r="AZ31" s="84"/>
      <c r="BA31" s="84"/>
      <c r="BB31" s="84" t="s">
        <v>282</v>
      </c>
      <c r="BC31" s="84" t="s">
        <v>145</v>
      </c>
      <c r="BD31" s="108"/>
      <c r="BE31" s="84">
        <v>0</v>
      </c>
      <c r="BF31" s="38" t="s">
        <v>415</v>
      </c>
      <c r="BG31" s="84"/>
      <c r="BH31" s="114" t="s">
        <v>390</v>
      </c>
      <c r="BI31" s="38" t="s">
        <v>110</v>
      </c>
      <c r="BJ31" s="85">
        <v>45859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391</v>
      </c>
    </row>
    <row r="32" spans="1:70" s="113" customFormat="1" ht="15" customHeight="1" x14ac:dyDescent="0.3">
      <c r="A32" s="84">
        <v>28</v>
      </c>
      <c r="B32" s="38" t="s">
        <v>262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248</v>
      </c>
      <c r="H32" s="38" t="s">
        <v>249</v>
      </c>
      <c r="I32" s="84">
        <v>55198</v>
      </c>
      <c r="J32" s="38" t="s">
        <v>394</v>
      </c>
      <c r="K32" s="84">
        <v>55198</v>
      </c>
      <c r="L32" s="84" t="s">
        <v>395</v>
      </c>
      <c r="M32" s="38" t="s">
        <v>396</v>
      </c>
      <c r="N32" s="84">
        <v>361162</v>
      </c>
      <c r="O32" s="84" t="s">
        <v>397</v>
      </c>
      <c r="P32" s="84">
        <v>630330</v>
      </c>
      <c r="Q32" s="38" t="s">
        <v>407</v>
      </c>
      <c r="R32" s="38" t="s">
        <v>268</v>
      </c>
      <c r="S32" s="84" t="s">
        <v>421</v>
      </c>
      <c r="T32" s="84" t="s">
        <v>421</v>
      </c>
      <c r="U32" s="84" t="s">
        <v>293</v>
      </c>
      <c r="V32" s="84" t="s">
        <v>271</v>
      </c>
      <c r="W32" s="84">
        <v>541</v>
      </c>
      <c r="X32" s="38" t="s">
        <v>272</v>
      </c>
      <c r="Y32" s="84">
        <v>353509183</v>
      </c>
      <c r="Z32" s="38" t="s">
        <v>422</v>
      </c>
      <c r="AA32" s="108" t="s">
        <v>423</v>
      </c>
      <c r="AB32" s="84">
        <v>42000</v>
      </c>
      <c r="AC32" s="108" t="s">
        <v>403</v>
      </c>
      <c r="AD32" s="84">
        <v>24</v>
      </c>
      <c r="AE32" s="84" t="s">
        <v>276</v>
      </c>
      <c r="AF32" s="84" t="s">
        <v>288</v>
      </c>
      <c r="AG32" s="108" t="s">
        <v>424</v>
      </c>
      <c r="AH32" s="84" t="s">
        <v>279</v>
      </c>
      <c r="AI32" s="108" t="s">
        <v>425</v>
      </c>
      <c r="AJ32" s="84">
        <v>2240</v>
      </c>
      <c r="AK32" s="84">
        <v>2240</v>
      </c>
      <c r="AL32" s="108" t="s">
        <v>411</v>
      </c>
      <c r="AM32" s="84">
        <v>33395.879999999997</v>
      </c>
      <c r="AN32" s="112">
        <v>11404.12</v>
      </c>
      <c r="AO32" s="112">
        <v>44800</v>
      </c>
      <c r="AP32" s="112">
        <v>8604.1200000000008</v>
      </c>
      <c r="AQ32" s="112">
        <v>461.88</v>
      </c>
      <c r="AR32" s="112">
        <v>9066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282</v>
      </c>
      <c r="BC32" s="84" t="s">
        <v>145</v>
      </c>
      <c r="BD32" s="108"/>
      <c r="BE32" s="84">
        <v>0</v>
      </c>
      <c r="BF32" s="38" t="s">
        <v>421</v>
      </c>
      <c r="BG32" s="84"/>
      <c r="BH32" s="114" t="s">
        <v>390</v>
      </c>
      <c r="BI32" s="38" t="s">
        <v>110</v>
      </c>
      <c r="BJ32" s="85">
        <v>45859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391</v>
      </c>
    </row>
    <row r="33" spans="1:70" s="113" customFormat="1" ht="15" customHeight="1" x14ac:dyDescent="0.3">
      <c r="A33" s="84">
        <v>29</v>
      </c>
      <c r="B33" s="38" t="s">
        <v>262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248</v>
      </c>
      <c r="H33" s="38" t="s">
        <v>249</v>
      </c>
      <c r="I33" s="84">
        <v>55198</v>
      </c>
      <c r="J33" s="38" t="s">
        <v>394</v>
      </c>
      <c r="K33" s="84">
        <v>55198</v>
      </c>
      <c r="L33" s="84" t="s">
        <v>395</v>
      </c>
      <c r="M33" s="38" t="s">
        <v>396</v>
      </c>
      <c r="N33" s="84">
        <v>361162</v>
      </c>
      <c r="O33" s="84" t="s">
        <v>397</v>
      </c>
      <c r="P33" s="84">
        <v>630330</v>
      </c>
      <c r="Q33" s="38" t="s">
        <v>407</v>
      </c>
      <c r="R33" s="38" t="s">
        <v>268</v>
      </c>
      <c r="S33" s="84" t="s">
        <v>426</v>
      </c>
      <c r="T33" s="84" t="s">
        <v>426</v>
      </c>
      <c r="U33" s="84" t="s">
        <v>293</v>
      </c>
      <c r="V33" s="84" t="s">
        <v>271</v>
      </c>
      <c r="W33" s="84">
        <v>541</v>
      </c>
      <c r="X33" s="38" t="s">
        <v>272</v>
      </c>
      <c r="Y33" s="84">
        <v>353515488</v>
      </c>
      <c r="Z33" s="38" t="s">
        <v>427</v>
      </c>
      <c r="AA33" s="108" t="s">
        <v>428</v>
      </c>
      <c r="AB33" s="84">
        <v>42000</v>
      </c>
      <c r="AC33" s="108" t="s">
        <v>403</v>
      </c>
      <c r="AD33" s="84">
        <v>24</v>
      </c>
      <c r="AE33" s="84" t="s">
        <v>276</v>
      </c>
      <c r="AF33" s="84" t="s">
        <v>288</v>
      </c>
      <c r="AG33" s="108" t="s">
        <v>429</v>
      </c>
      <c r="AH33" s="84" t="s">
        <v>279</v>
      </c>
      <c r="AI33" s="108" t="s">
        <v>425</v>
      </c>
      <c r="AJ33" s="84">
        <v>2240</v>
      </c>
      <c r="AK33" s="84">
        <v>2240</v>
      </c>
      <c r="AL33" s="108" t="s">
        <v>411</v>
      </c>
      <c r="AM33" s="84">
        <v>33523.589999999997</v>
      </c>
      <c r="AN33" s="112">
        <v>11276.41</v>
      </c>
      <c r="AO33" s="112">
        <v>44800</v>
      </c>
      <c r="AP33" s="112">
        <v>8476.41</v>
      </c>
      <c r="AQ33" s="112">
        <v>451.59</v>
      </c>
      <c r="AR33" s="112">
        <v>8928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282</v>
      </c>
      <c r="BC33" s="84" t="s">
        <v>145</v>
      </c>
      <c r="BD33" s="108"/>
      <c r="BE33" s="84">
        <v>0</v>
      </c>
      <c r="BF33" s="38" t="s">
        <v>426</v>
      </c>
      <c r="BG33" s="84"/>
      <c r="BH33" s="114" t="s">
        <v>390</v>
      </c>
      <c r="BI33" s="38" t="s">
        <v>110</v>
      </c>
      <c r="BJ33" s="85">
        <v>45859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391</v>
      </c>
    </row>
    <row r="34" spans="1:70" s="113" customFormat="1" ht="15" customHeight="1" x14ac:dyDescent="0.3">
      <c r="A34" s="84">
        <v>30</v>
      </c>
      <c r="B34" s="38" t="s">
        <v>262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248</v>
      </c>
      <c r="H34" s="38" t="s">
        <v>249</v>
      </c>
      <c r="I34" s="84">
        <v>55198</v>
      </c>
      <c r="J34" s="38" t="s">
        <v>394</v>
      </c>
      <c r="K34" s="84">
        <v>55198</v>
      </c>
      <c r="L34" s="84" t="s">
        <v>395</v>
      </c>
      <c r="M34" s="38" t="s">
        <v>396</v>
      </c>
      <c r="N34" s="84">
        <v>361162</v>
      </c>
      <c r="O34" s="84" t="s">
        <v>397</v>
      </c>
      <c r="P34" s="84">
        <v>608590</v>
      </c>
      <c r="Q34" s="38" t="s">
        <v>412</v>
      </c>
      <c r="R34" s="38" t="s">
        <v>268</v>
      </c>
      <c r="S34" s="84" t="s">
        <v>430</v>
      </c>
      <c r="T34" s="84" t="s">
        <v>430</v>
      </c>
      <c r="U34" s="84" t="s">
        <v>293</v>
      </c>
      <c r="V34" s="84" t="s">
        <v>271</v>
      </c>
      <c r="W34" s="84">
        <v>541</v>
      </c>
      <c r="X34" s="38" t="s">
        <v>272</v>
      </c>
      <c r="Y34" s="84">
        <v>353776925</v>
      </c>
      <c r="Z34" s="38" t="s">
        <v>431</v>
      </c>
      <c r="AA34" s="108" t="s">
        <v>432</v>
      </c>
      <c r="AB34" s="84">
        <v>42000</v>
      </c>
      <c r="AC34" s="108" t="s">
        <v>403</v>
      </c>
      <c r="AD34" s="84">
        <v>24</v>
      </c>
      <c r="AE34" s="84" t="s">
        <v>276</v>
      </c>
      <c r="AF34" s="84" t="s">
        <v>288</v>
      </c>
      <c r="AG34" s="108" t="s">
        <v>433</v>
      </c>
      <c r="AH34" s="84" t="s">
        <v>279</v>
      </c>
      <c r="AI34" s="108" t="s">
        <v>434</v>
      </c>
      <c r="AJ34" s="84">
        <v>2240</v>
      </c>
      <c r="AK34" s="84">
        <v>2240</v>
      </c>
      <c r="AL34" s="108" t="s">
        <v>435</v>
      </c>
      <c r="AM34" s="84">
        <v>16328.03</v>
      </c>
      <c r="AN34" s="112">
        <v>8311.9699999999993</v>
      </c>
      <c r="AO34" s="112">
        <v>24640</v>
      </c>
      <c r="AP34" s="112">
        <v>25671.97</v>
      </c>
      <c r="AQ34" s="112">
        <v>3946.03</v>
      </c>
      <c r="AR34" s="112">
        <v>29618</v>
      </c>
      <c r="AS34" s="112">
        <v>14697.82</v>
      </c>
      <c r="AT34" s="112">
        <v>3222.18</v>
      </c>
      <c r="AU34" s="112">
        <v>17920</v>
      </c>
      <c r="AV34" s="84">
        <v>19</v>
      </c>
      <c r="AW34" s="84"/>
      <c r="AX34" s="84"/>
      <c r="AY34" s="108"/>
      <c r="AZ34" s="84"/>
      <c r="BA34" s="84"/>
      <c r="BB34" s="84" t="s">
        <v>282</v>
      </c>
      <c r="BC34" s="84" t="s">
        <v>145</v>
      </c>
      <c r="BD34" s="108"/>
      <c r="BE34" s="84">
        <v>0</v>
      </c>
      <c r="BF34" s="38" t="s">
        <v>430</v>
      </c>
      <c r="BG34" s="84"/>
      <c r="BH34" s="114" t="s">
        <v>390</v>
      </c>
      <c r="BI34" s="38" t="s">
        <v>110</v>
      </c>
      <c r="BJ34" s="85">
        <v>45859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391</v>
      </c>
    </row>
    <row r="35" spans="1:70" s="113" customFormat="1" ht="15" customHeight="1" x14ac:dyDescent="0.3">
      <c r="A35" s="84">
        <v>31</v>
      </c>
      <c r="B35" s="38" t="s">
        <v>262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248</v>
      </c>
      <c r="H35" s="38" t="s">
        <v>249</v>
      </c>
      <c r="I35" s="84">
        <v>55198</v>
      </c>
      <c r="J35" s="38" t="s">
        <v>394</v>
      </c>
      <c r="K35" s="84">
        <v>55198</v>
      </c>
      <c r="L35" s="84" t="s">
        <v>395</v>
      </c>
      <c r="M35" s="38" t="s">
        <v>396</v>
      </c>
      <c r="N35" s="84">
        <v>361162</v>
      </c>
      <c r="O35" s="84" t="s">
        <v>397</v>
      </c>
      <c r="P35" s="84">
        <v>608590</v>
      </c>
      <c r="Q35" s="38" t="s">
        <v>412</v>
      </c>
      <c r="R35" s="38" t="s">
        <v>268</v>
      </c>
      <c r="S35" s="84" t="s">
        <v>436</v>
      </c>
      <c r="T35" s="84" t="s">
        <v>436</v>
      </c>
      <c r="U35" s="84" t="s">
        <v>293</v>
      </c>
      <c r="V35" s="84" t="s">
        <v>271</v>
      </c>
      <c r="W35" s="84">
        <v>541</v>
      </c>
      <c r="X35" s="38" t="s">
        <v>272</v>
      </c>
      <c r="Y35" s="84">
        <v>353777163</v>
      </c>
      <c r="Z35" s="38" t="s">
        <v>437</v>
      </c>
      <c r="AA35" s="108" t="s">
        <v>432</v>
      </c>
      <c r="AB35" s="84">
        <v>42000</v>
      </c>
      <c r="AC35" s="108" t="s">
        <v>403</v>
      </c>
      <c r="AD35" s="84">
        <v>24</v>
      </c>
      <c r="AE35" s="84" t="s">
        <v>276</v>
      </c>
      <c r="AF35" s="84" t="s">
        <v>288</v>
      </c>
      <c r="AG35" s="108" t="s">
        <v>433</v>
      </c>
      <c r="AH35" s="84" t="s">
        <v>279</v>
      </c>
      <c r="AI35" s="108" t="s">
        <v>434</v>
      </c>
      <c r="AJ35" s="84">
        <v>2240</v>
      </c>
      <c r="AK35" s="84">
        <v>2240</v>
      </c>
      <c r="AL35" s="108" t="s">
        <v>438</v>
      </c>
      <c r="AM35" s="84">
        <v>6833.5</v>
      </c>
      <c r="AN35" s="112">
        <v>4366.5</v>
      </c>
      <c r="AO35" s="112">
        <v>11200</v>
      </c>
      <c r="AP35" s="112">
        <v>35166.5</v>
      </c>
      <c r="AQ35" s="112">
        <v>7891.5</v>
      </c>
      <c r="AR35" s="112">
        <v>43058</v>
      </c>
      <c r="AS35" s="112">
        <v>24192.35</v>
      </c>
      <c r="AT35" s="112">
        <v>7167.65</v>
      </c>
      <c r="AU35" s="112">
        <v>31360</v>
      </c>
      <c r="AV35" s="84">
        <v>19</v>
      </c>
      <c r="AW35" s="84"/>
      <c r="AX35" s="84"/>
      <c r="AY35" s="108"/>
      <c r="AZ35" s="84"/>
      <c r="BA35" s="84"/>
      <c r="BB35" s="84" t="s">
        <v>282</v>
      </c>
      <c r="BC35" s="84" t="s">
        <v>145</v>
      </c>
      <c r="BD35" s="108"/>
      <c r="BE35" s="84">
        <v>0</v>
      </c>
      <c r="BF35" s="38" t="s">
        <v>436</v>
      </c>
      <c r="BG35" s="84"/>
      <c r="BH35" s="114" t="s">
        <v>390</v>
      </c>
      <c r="BI35" s="38" t="s">
        <v>110</v>
      </c>
      <c r="BJ35" s="85">
        <v>45859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391</v>
      </c>
    </row>
    <row r="36" spans="1:70" s="113" customFormat="1" ht="15" customHeight="1" x14ac:dyDescent="0.3">
      <c r="A36" s="84">
        <v>32</v>
      </c>
      <c r="B36" s="38" t="s">
        <v>262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248</v>
      </c>
      <c r="H36" s="38" t="s">
        <v>249</v>
      </c>
      <c r="I36" s="84">
        <v>55198</v>
      </c>
      <c r="J36" s="38" t="s">
        <v>394</v>
      </c>
      <c r="K36" s="84">
        <v>55198</v>
      </c>
      <c r="L36" s="84" t="s">
        <v>395</v>
      </c>
      <c r="M36" s="38" t="s">
        <v>396</v>
      </c>
      <c r="N36" s="84">
        <v>361162</v>
      </c>
      <c r="O36" s="84" t="s">
        <v>397</v>
      </c>
      <c r="P36" s="84">
        <v>630330</v>
      </c>
      <c r="Q36" s="38" t="s">
        <v>407</v>
      </c>
      <c r="R36" s="38" t="s">
        <v>268</v>
      </c>
      <c r="S36" s="84" t="s">
        <v>439</v>
      </c>
      <c r="T36" s="84" t="s">
        <v>439</v>
      </c>
      <c r="U36" s="84" t="s">
        <v>293</v>
      </c>
      <c r="V36" s="84" t="s">
        <v>271</v>
      </c>
      <c r="W36" s="84">
        <v>541</v>
      </c>
      <c r="X36" s="38" t="s">
        <v>272</v>
      </c>
      <c r="Y36" s="84">
        <v>353855642</v>
      </c>
      <c r="Z36" s="38" t="s">
        <v>440</v>
      </c>
      <c r="AA36" s="108" t="s">
        <v>441</v>
      </c>
      <c r="AB36" s="84">
        <v>42000</v>
      </c>
      <c r="AC36" s="108" t="s">
        <v>403</v>
      </c>
      <c r="AD36" s="84">
        <v>24</v>
      </c>
      <c r="AE36" s="84" t="s">
        <v>276</v>
      </c>
      <c r="AF36" s="84" t="s">
        <v>288</v>
      </c>
      <c r="AG36" s="108" t="s">
        <v>442</v>
      </c>
      <c r="AH36" s="84" t="s">
        <v>279</v>
      </c>
      <c r="AI36" s="108" t="s">
        <v>434</v>
      </c>
      <c r="AJ36" s="84">
        <v>2240</v>
      </c>
      <c r="AK36" s="84">
        <v>2240</v>
      </c>
      <c r="AL36" s="108" t="s">
        <v>411</v>
      </c>
      <c r="AM36" s="84">
        <v>31275.93</v>
      </c>
      <c r="AN36" s="112">
        <v>11284.07</v>
      </c>
      <c r="AO36" s="112">
        <v>42560</v>
      </c>
      <c r="AP36" s="112">
        <v>10724.07</v>
      </c>
      <c r="AQ36" s="112">
        <v>695.93</v>
      </c>
      <c r="AR36" s="112">
        <v>11420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282</v>
      </c>
      <c r="BC36" s="84" t="s">
        <v>145</v>
      </c>
      <c r="BD36" s="108"/>
      <c r="BE36" s="84">
        <v>0</v>
      </c>
      <c r="BF36" s="38" t="s">
        <v>439</v>
      </c>
      <c r="BG36" s="84"/>
      <c r="BH36" s="114" t="s">
        <v>390</v>
      </c>
      <c r="BI36" s="38" t="s">
        <v>110</v>
      </c>
      <c r="BJ36" s="85">
        <v>45859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391</v>
      </c>
    </row>
    <row r="37" spans="1:70" s="113" customFormat="1" ht="15" customHeight="1" x14ac:dyDescent="0.3">
      <c r="A37" s="84">
        <v>33</v>
      </c>
      <c r="B37" s="38" t="s">
        <v>262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248</v>
      </c>
      <c r="H37" s="38" t="s">
        <v>249</v>
      </c>
      <c r="I37" s="84">
        <v>55198</v>
      </c>
      <c r="J37" s="38" t="s">
        <v>394</v>
      </c>
      <c r="K37" s="84">
        <v>55198</v>
      </c>
      <c r="L37" s="84" t="s">
        <v>395</v>
      </c>
      <c r="M37" s="38" t="s">
        <v>396</v>
      </c>
      <c r="N37" s="84">
        <v>361162</v>
      </c>
      <c r="O37" s="84" t="s">
        <v>397</v>
      </c>
      <c r="P37" s="84">
        <v>630330</v>
      </c>
      <c r="Q37" s="38" t="s">
        <v>407</v>
      </c>
      <c r="R37" s="38" t="s">
        <v>268</v>
      </c>
      <c r="S37" s="84" t="s">
        <v>443</v>
      </c>
      <c r="T37" s="84" t="s">
        <v>443</v>
      </c>
      <c r="U37" s="84" t="s">
        <v>293</v>
      </c>
      <c r="V37" s="84" t="s">
        <v>271</v>
      </c>
      <c r="W37" s="84">
        <v>541</v>
      </c>
      <c r="X37" s="38" t="s">
        <v>272</v>
      </c>
      <c r="Y37" s="84">
        <v>353855677</v>
      </c>
      <c r="Z37" s="38" t="s">
        <v>401</v>
      </c>
      <c r="AA37" s="108" t="s">
        <v>441</v>
      </c>
      <c r="AB37" s="84">
        <v>42000</v>
      </c>
      <c r="AC37" s="108" t="s">
        <v>403</v>
      </c>
      <c r="AD37" s="84">
        <v>24</v>
      </c>
      <c r="AE37" s="84" t="s">
        <v>276</v>
      </c>
      <c r="AF37" s="84" t="s">
        <v>288</v>
      </c>
      <c r="AG37" s="108" t="s">
        <v>442</v>
      </c>
      <c r="AH37" s="84" t="s">
        <v>279</v>
      </c>
      <c r="AI37" s="108" t="s">
        <v>434</v>
      </c>
      <c r="AJ37" s="84">
        <v>2240</v>
      </c>
      <c r="AK37" s="84">
        <v>2240</v>
      </c>
      <c r="AL37" s="108" t="s">
        <v>411</v>
      </c>
      <c r="AM37" s="84">
        <v>31275.93</v>
      </c>
      <c r="AN37" s="112">
        <v>11284.07</v>
      </c>
      <c r="AO37" s="112">
        <v>42560</v>
      </c>
      <c r="AP37" s="112">
        <v>10724.07</v>
      </c>
      <c r="AQ37" s="112">
        <v>695.93</v>
      </c>
      <c r="AR37" s="112">
        <v>11420</v>
      </c>
      <c r="AS37" s="112">
        <v>0</v>
      </c>
      <c r="AT37" s="112">
        <v>0</v>
      </c>
      <c r="AU37" s="112">
        <v>0</v>
      </c>
      <c r="AV37" s="84">
        <v>19</v>
      </c>
      <c r="AW37" s="84"/>
      <c r="AX37" s="84"/>
      <c r="AY37" s="108"/>
      <c r="AZ37" s="84"/>
      <c r="BA37" s="84"/>
      <c r="BB37" s="84" t="s">
        <v>282</v>
      </c>
      <c r="BC37" s="84" t="s">
        <v>145</v>
      </c>
      <c r="BD37" s="108"/>
      <c r="BE37" s="84">
        <v>0</v>
      </c>
      <c r="BF37" s="38" t="s">
        <v>443</v>
      </c>
      <c r="BG37" s="84"/>
      <c r="BH37" s="114" t="s">
        <v>390</v>
      </c>
      <c r="BI37" s="38" t="s">
        <v>110</v>
      </c>
      <c r="BJ37" s="85">
        <v>45859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391</v>
      </c>
    </row>
    <row r="38" spans="1:70" s="113" customFormat="1" ht="15" customHeight="1" x14ac:dyDescent="0.3">
      <c r="A38" s="84">
        <v>34</v>
      </c>
      <c r="B38" s="38" t="s">
        <v>262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248</v>
      </c>
      <c r="H38" s="38" t="s">
        <v>249</v>
      </c>
      <c r="I38" s="84">
        <v>55198</v>
      </c>
      <c r="J38" s="38" t="s">
        <v>394</v>
      </c>
      <c r="K38" s="84">
        <v>55198</v>
      </c>
      <c r="L38" s="84" t="s">
        <v>395</v>
      </c>
      <c r="M38" s="38" t="s">
        <v>396</v>
      </c>
      <c r="N38" s="84">
        <v>361162</v>
      </c>
      <c r="O38" s="84" t="s">
        <v>397</v>
      </c>
      <c r="P38" s="84">
        <v>519639</v>
      </c>
      <c r="Q38" s="38" t="s">
        <v>444</v>
      </c>
      <c r="R38" s="38" t="s">
        <v>268</v>
      </c>
      <c r="S38" s="84" t="s">
        <v>445</v>
      </c>
      <c r="T38" s="84" t="s">
        <v>445</v>
      </c>
      <c r="U38" s="84" t="s">
        <v>293</v>
      </c>
      <c r="V38" s="84" t="s">
        <v>271</v>
      </c>
      <c r="W38" s="84">
        <v>0</v>
      </c>
      <c r="X38" s="38" t="s">
        <v>272</v>
      </c>
      <c r="Y38" s="84">
        <v>354991426</v>
      </c>
      <c r="Z38" s="38" t="s">
        <v>446</v>
      </c>
      <c r="AA38" s="108" t="s">
        <v>340</v>
      </c>
      <c r="AB38" s="84">
        <v>52000</v>
      </c>
      <c r="AC38" s="108" t="s">
        <v>403</v>
      </c>
      <c r="AD38" s="84">
        <v>24</v>
      </c>
      <c r="AE38" s="84" t="s">
        <v>343</v>
      </c>
      <c r="AF38" s="84" t="s">
        <v>277</v>
      </c>
      <c r="AG38" s="108" t="s">
        <v>447</v>
      </c>
      <c r="AH38" s="84" t="s">
        <v>279</v>
      </c>
      <c r="AI38" s="108" t="s">
        <v>448</v>
      </c>
      <c r="AJ38" s="84">
        <v>2780</v>
      </c>
      <c r="AK38" s="84">
        <v>2780</v>
      </c>
      <c r="AL38" s="108" t="s">
        <v>449</v>
      </c>
      <c r="AM38" s="84">
        <v>29602.85</v>
      </c>
      <c r="AN38" s="112">
        <v>12097.15</v>
      </c>
      <c r="AO38" s="112">
        <v>41700</v>
      </c>
      <c r="AP38" s="112">
        <v>22397.15</v>
      </c>
      <c r="AQ38" s="112">
        <v>2397.85</v>
      </c>
      <c r="AR38" s="112">
        <v>24795</v>
      </c>
      <c r="AS38" s="112">
        <v>4671.58</v>
      </c>
      <c r="AT38" s="112">
        <v>888.42</v>
      </c>
      <c r="AU38" s="112">
        <v>5560</v>
      </c>
      <c r="AV38" s="84">
        <v>17</v>
      </c>
      <c r="AW38" s="84"/>
      <c r="AX38" s="84"/>
      <c r="AY38" s="108"/>
      <c r="AZ38" s="84"/>
      <c r="BA38" s="84"/>
      <c r="BB38" s="84" t="s">
        <v>282</v>
      </c>
      <c r="BC38" s="84" t="s">
        <v>145</v>
      </c>
      <c r="BD38" s="108"/>
      <c r="BE38" s="84">
        <v>0</v>
      </c>
      <c r="BF38" s="38" t="s">
        <v>445</v>
      </c>
      <c r="BG38" s="84"/>
      <c r="BH38" s="114" t="s">
        <v>390</v>
      </c>
      <c r="BI38" s="38" t="s">
        <v>110</v>
      </c>
      <c r="BJ38" s="85">
        <v>45859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391</v>
      </c>
    </row>
    <row r="39" spans="1:70" s="113" customFormat="1" ht="15" customHeight="1" x14ac:dyDescent="0.3">
      <c r="A39" s="84">
        <v>35</v>
      </c>
      <c r="B39" s="38" t="s">
        <v>262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248</v>
      </c>
      <c r="H39" s="38" t="s">
        <v>249</v>
      </c>
      <c r="I39" s="84">
        <v>55198</v>
      </c>
      <c r="J39" s="38" t="s">
        <v>394</v>
      </c>
      <c r="K39" s="84">
        <v>55198</v>
      </c>
      <c r="L39" s="84" t="s">
        <v>395</v>
      </c>
      <c r="M39" s="38" t="s">
        <v>396</v>
      </c>
      <c r="N39" s="84">
        <v>361162</v>
      </c>
      <c r="O39" s="84" t="s">
        <v>397</v>
      </c>
      <c r="P39" s="84">
        <v>519639</v>
      </c>
      <c r="Q39" s="38" t="s">
        <v>444</v>
      </c>
      <c r="R39" s="38" t="s">
        <v>268</v>
      </c>
      <c r="S39" s="84" t="s">
        <v>450</v>
      </c>
      <c r="T39" s="84" t="s">
        <v>450</v>
      </c>
      <c r="U39" s="84" t="s">
        <v>293</v>
      </c>
      <c r="V39" s="84" t="s">
        <v>271</v>
      </c>
      <c r="W39" s="84">
        <v>0</v>
      </c>
      <c r="X39" s="38" t="s">
        <v>272</v>
      </c>
      <c r="Y39" s="84">
        <v>354994441</v>
      </c>
      <c r="Z39" s="38" t="s">
        <v>451</v>
      </c>
      <c r="AA39" s="108" t="s">
        <v>452</v>
      </c>
      <c r="AB39" s="84">
        <v>52000</v>
      </c>
      <c r="AC39" s="108" t="s">
        <v>403</v>
      </c>
      <c r="AD39" s="84">
        <v>24</v>
      </c>
      <c r="AE39" s="84" t="s">
        <v>343</v>
      </c>
      <c r="AF39" s="84" t="s">
        <v>277</v>
      </c>
      <c r="AG39" s="108" t="s">
        <v>447</v>
      </c>
      <c r="AH39" s="84" t="s">
        <v>279</v>
      </c>
      <c r="AI39" s="108" t="s">
        <v>448</v>
      </c>
      <c r="AJ39" s="84">
        <v>2780</v>
      </c>
      <c r="AK39" s="84">
        <v>2780</v>
      </c>
      <c r="AL39" s="108" t="s">
        <v>411</v>
      </c>
      <c r="AM39" s="84">
        <v>34423.08</v>
      </c>
      <c r="AN39" s="112">
        <v>12836.92</v>
      </c>
      <c r="AO39" s="112">
        <v>47260</v>
      </c>
      <c r="AP39" s="112">
        <v>17576.919999999998</v>
      </c>
      <c r="AQ39" s="112">
        <v>1486.08</v>
      </c>
      <c r="AR39" s="112">
        <v>19063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282</v>
      </c>
      <c r="BC39" s="84" t="s">
        <v>145</v>
      </c>
      <c r="BD39" s="108"/>
      <c r="BE39" s="84">
        <v>0</v>
      </c>
      <c r="BF39" s="38" t="s">
        <v>450</v>
      </c>
      <c r="BG39" s="84"/>
      <c r="BH39" s="114" t="s">
        <v>390</v>
      </c>
      <c r="BI39" s="38" t="s">
        <v>110</v>
      </c>
      <c r="BJ39" s="85">
        <v>45859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391</v>
      </c>
    </row>
    <row r="40" spans="1:70" s="113" customFormat="1" ht="15" customHeight="1" x14ac:dyDescent="0.3">
      <c r="A40" s="84">
        <v>36</v>
      </c>
      <c r="B40" s="38" t="s">
        <v>262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248</v>
      </c>
      <c r="H40" s="38" t="s">
        <v>249</v>
      </c>
      <c r="I40" s="84">
        <v>55198</v>
      </c>
      <c r="J40" s="38" t="s">
        <v>394</v>
      </c>
      <c r="K40" s="84">
        <v>55198</v>
      </c>
      <c r="L40" s="84" t="s">
        <v>395</v>
      </c>
      <c r="M40" s="38" t="s">
        <v>396</v>
      </c>
      <c r="N40" s="84">
        <v>361162</v>
      </c>
      <c r="O40" s="84" t="s">
        <v>397</v>
      </c>
      <c r="P40" s="84">
        <v>519639</v>
      </c>
      <c r="Q40" s="38" t="s">
        <v>444</v>
      </c>
      <c r="R40" s="38" t="s">
        <v>268</v>
      </c>
      <c r="S40" s="84" t="s">
        <v>453</v>
      </c>
      <c r="T40" s="84" t="s">
        <v>453</v>
      </c>
      <c r="U40" s="84" t="s">
        <v>301</v>
      </c>
      <c r="V40" s="84" t="s">
        <v>271</v>
      </c>
      <c r="W40" s="84">
        <v>0</v>
      </c>
      <c r="X40" s="38" t="s">
        <v>454</v>
      </c>
      <c r="Y40" s="84">
        <v>356258018</v>
      </c>
      <c r="Z40" s="38" t="s">
        <v>455</v>
      </c>
      <c r="AA40" s="108" t="s">
        <v>456</v>
      </c>
      <c r="AB40" s="84">
        <v>42000</v>
      </c>
      <c r="AC40" s="108" t="s">
        <v>403</v>
      </c>
      <c r="AD40" s="84">
        <v>24</v>
      </c>
      <c r="AE40" s="84" t="s">
        <v>276</v>
      </c>
      <c r="AF40" s="84" t="s">
        <v>288</v>
      </c>
      <c r="AG40" s="108" t="s">
        <v>457</v>
      </c>
      <c r="AH40" s="84" t="s">
        <v>279</v>
      </c>
      <c r="AI40" s="108" t="s">
        <v>458</v>
      </c>
      <c r="AJ40" s="84">
        <v>2240</v>
      </c>
      <c r="AK40" s="84">
        <v>2240</v>
      </c>
      <c r="AL40" s="108" t="s">
        <v>411</v>
      </c>
      <c r="AM40" s="84">
        <v>23665.71</v>
      </c>
      <c r="AN40" s="112">
        <v>9934.2900000000009</v>
      </c>
      <c r="AO40" s="112">
        <v>33600</v>
      </c>
      <c r="AP40" s="112">
        <v>18334.29</v>
      </c>
      <c r="AQ40" s="112">
        <v>1988.71</v>
      </c>
      <c r="AR40" s="112">
        <v>20323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282</v>
      </c>
      <c r="BC40" s="84" t="s">
        <v>145</v>
      </c>
      <c r="BD40" s="108"/>
      <c r="BE40" s="84">
        <v>0</v>
      </c>
      <c r="BF40" s="38" t="s">
        <v>453</v>
      </c>
      <c r="BG40" s="84"/>
      <c r="BH40" s="114" t="s">
        <v>390</v>
      </c>
      <c r="BI40" s="38" t="s">
        <v>110</v>
      </c>
      <c r="BJ40" s="85">
        <v>45859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391</v>
      </c>
    </row>
    <row r="41" spans="1:70" s="113" customFormat="1" ht="15" customHeight="1" x14ac:dyDescent="0.3">
      <c r="A41" s="84">
        <v>37</v>
      </c>
      <c r="B41" s="38" t="s">
        <v>262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248</v>
      </c>
      <c r="H41" s="38" t="s">
        <v>249</v>
      </c>
      <c r="I41" s="84">
        <v>55198</v>
      </c>
      <c r="J41" s="38" t="s">
        <v>394</v>
      </c>
      <c r="K41" s="84">
        <v>55198</v>
      </c>
      <c r="L41" s="84" t="s">
        <v>395</v>
      </c>
      <c r="M41" s="38" t="s">
        <v>396</v>
      </c>
      <c r="N41" s="84">
        <v>361162</v>
      </c>
      <c r="O41" s="84" t="s">
        <v>397</v>
      </c>
      <c r="P41" s="84">
        <v>519639</v>
      </c>
      <c r="Q41" s="38" t="s">
        <v>444</v>
      </c>
      <c r="R41" s="38" t="s">
        <v>268</v>
      </c>
      <c r="S41" s="84" t="s">
        <v>459</v>
      </c>
      <c r="T41" s="84" t="s">
        <v>459</v>
      </c>
      <c r="U41" s="84" t="s">
        <v>301</v>
      </c>
      <c r="V41" s="84" t="s">
        <v>271</v>
      </c>
      <c r="W41" s="84">
        <v>0</v>
      </c>
      <c r="X41" s="38" t="s">
        <v>454</v>
      </c>
      <c r="Y41" s="84">
        <v>356259118</v>
      </c>
      <c r="Z41" s="38" t="s">
        <v>460</v>
      </c>
      <c r="AA41" s="108" t="s">
        <v>456</v>
      </c>
      <c r="AB41" s="84">
        <v>42000</v>
      </c>
      <c r="AC41" s="108" t="s">
        <v>403</v>
      </c>
      <c r="AD41" s="84">
        <v>24</v>
      </c>
      <c r="AE41" s="84" t="s">
        <v>276</v>
      </c>
      <c r="AF41" s="84" t="s">
        <v>288</v>
      </c>
      <c r="AG41" s="108" t="s">
        <v>457</v>
      </c>
      <c r="AH41" s="84" t="s">
        <v>279</v>
      </c>
      <c r="AI41" s="108" t="s">
        <v>458</v>
      </c>
      <c r="AJ41" s="84">
        <v>2240</v>
      </c>
      <c r="AK41" s="84">
        <v>2240</v>
      </c>
      <c r="AL41" s="108" t="s">
        <v>411</v>
      </c>
      <c r="AM41" s="84">
        <v>23665.71</v>
      </c>
      <c r="AN41" s="112">
        <v>9934.2900000000009</v>
      </c>
      <c r="AO41" s="112">
        <v>33600</v>
      </c>
      <c r="AP41" s="112">
        <v>18334.29</v>
      </c>
      <c r="AQ41" s="112">
        <v>1988.71</v>
      </c>
      <c r="AR41" s="112">
        <v>20323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282</v>
      </c>
      <c r="BC41" s="84" t="s">
        <v>145</v>
      </c>
      <c r="BD41" s="108"/>
      <c r="BE41" s="84">
        <v>0</v>
      </c>
      <c r="BF41" s="38" t="s">
        <v>459</v>
      </c>
      <c r="BG41" s="84"/>
      <c r="BH41" s="114" t="s">
        <v>390</v>
      </c>
      <c r="BI41" s="38" t="s">
        <v>110</v>
      </c>
      <c r="BJ41" s="85">
        <v>45859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391</v>
      </c>
    </row>
    <row r="42" spans="1:70" s="113" customFormat="1" ht="15" customHeight="1" x14ac:dyDescent="0.3">
      <c r="A42" s="84">
        <v>38</v>
      </c>
      <c r="B42" s="38" t="s">
        <v>262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248</v>
      </c>
      <c r="H42" s="38" t="s">
        <v>249</v>
      </c>
      <c r="I42" s="84">
        <v>55198</v>
      </c>
      <c r="J42" s="38" t="s">
        <v>394</v>
      </c>
      <c r="K42" s="84">
        <v>55198</v>
      </c>
      <c r="L42" s="84" t="s">
        <v>395</v>
      </c>
      <c r="M42" s="38" t="s">
        <v>396</v>
      </c>
      <c r="N42" s="84">
        <v>361162</v>
      </c>
      <c r="O42" s="84" t="s">
        <v>397</v>
      </c>
      <c r="P42" s="84">
        <v>519639</v>
      </c>
      <c r="Q42" s="38" t="s">
        <v>444</v>
      </c>
      <c r="R42" s="38" t="s">
        <v>268</v>
      </c>
      <c r="S42" s="84" t="s">
        <v>461</v>
      </c>
      <c r="T42" s="84" t="s">
        <v>461</v>
      </c>
      <c r="U42" s="84" t="s">
        <v>293</v>
      </c>
      <c r="V42" s="84" t="s">
        <v>271</v>
      </c>
      <c r="W42" s="84">
        <v>0</v>
      </c>
      <c r="X42" s="38" t="s">
        <v>272</v>
      </c>
      <c r="Y42" s="84">
        <v>356820271</v>
      </c>
      <c r="Z42" s="38" t="s">
        <v>462</v>
      </c>
      <c r="AA42" s="108" t="s">
        <v>463</v>
      </c>
      <c r="AB42" s="84">
        <v>80000</v>
      </c>
      <c r="AC42" s="108" t="s">
        <v>403</v>
      </c>
      <c r="AD42" s="84">
        <v>24</v>
      </c>
      <c r="AE42" s="84" t="s">
        <v>464</v>
      </c>
      <c r="AF42" s="84" t="s">
        <v>465</v>
      </c>
      <c r="AG42" s="108" t="s">
        <v>466</v>
      </c>
      <c r="AH42" s="84" t="s">
        <v>389</v>
      </c>
      <c r="AI42" s="108" t="s">
        <v>467</v>
      </c>
      <c r="AJ42" s="84">
        <v>4270</v>
      </c>
      <c r="AK42" s="84">
        <v>4270</v>
      </c>
      <c r="AL42" s="108" t="s">
        <v>411</v>
      </c>
      <c r="AM42" s="84">
        <v>42564.23</v>
      </c>
      <c r="AN42" s="112">
        <v>17215.77</v>
      </c>
      <c r="AO42" s="112">
        <v>59780</v>
      </c>
      <c r="AP42" s="112">
        <v>37435.769999999997</v>
      </c>
      <c r="AQ42" s="112">
        <v>4365.2299999999996</v>
      </c>
      <c r="AR42" s="112">
        <v>41801</v>
      </c>
      <c r="AS42" s="112">
        <v>0</v>
      </c>
      <c r="AT42" s="112">
        <v>0</v>
      </c>
      <c r="AU42" s="112">
        <v>0</v>
      </c>
      <c r="AV42" s="84">
        <v>14</v>
      </c>
      <c r="AW42" s="84"/>
      <c r="AX42" s="84"/>
      <c r="AY42" s="108"/>
      <c r="AZ42" s="84"/>
      <c r="BA42" s="84"/>
      <c r="BB42" s="84" t="s">
        <v>282</v>
      </c>
      <c r="BC42" s="84" t="s">
        <v>145</v>
      </c>
      <c r="BD42" s="108"/>
      <c r="BE42" s="84">
        <v>0</v>
      </c>
      <c r="BF42" s="38" t="s">
        <v>461</v>
      </c>
      <c r="BG42" s="84"/>
      <c r="BH42" s="114" t="s">
        <v>390</v>
      </c>
      <c r="BI42" s="38" t="s">
        <v>110</v>
      </c>
      <c r="BJ42" s="85">
        <v>45859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391</v>
      </c>
    </row>
    <row r="43" spans="1:70" s="113" customFormat="1" ht="15" customHeight="1" x14ac:dyDescent="0.3">
      <c r="A43" s="84">
        <v>39</v>
      </c>
      <c r="B43" s="38" t="s">
        <v>262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248</v>
      </c>
      <c r="H43" s="38" t="s">
        <v>249</v>
      </c>
      <c r="I43" s="84">
        <v>55198</v>
      </c>
      <c r="J43" s="38" t="s">
        <v>394</v>
      </c>
      <c r="K43" s="84">
        <v>55198</v>
      </c>
      <c r="L43" s="84" t="s">
        <v>395</v>
      </c>
      <c r="M43" s="38" t="s">
        <v>396</v>
      </c>
      <c r="N43" s="84">
        <v>361162</v>
      </c>
      <c r="O43" s="84" t="s">
        <v>397</v>
      </c>
      <c r="P43" s="84">
        <v>630330</v>
      </c>
      <c r="Q43" s="38" t="s">
        <v>407</v>
      </c>
      <c r="R43" s="38" t="s">
        <v>299</v>
      </c>
      <c r="S43" s="84" t="s">
        <v>421</v>
      </c>
      <c r="T43" s="84" t="s">
        <v>421</v>
      </c>
      <c r="U43" s="84" t="s">
        <v>293</v>
      </c>
      <c r="V43" s="84" t="s">
        <v>271</v>
      </c>
      <c r="W43" s="84">
        <v>0</v>
      </c>
      <c r="X43" s="38" t="s">
        <v>272</v>
      </c>
      <c r="Y43" s="84">
        <v>357652810</v>
      </c>
      <c r="Z43" s="38" t="s">
        <v>422</v>
      </c>
      <c r="AA43" s="108" t="s">
        <v>468</v>
      </c>
      <c r="AB43" s="84">
        <v>30000</v>
      </c>
      <c r="AC43" s="108" t="s">
        <v>403</v>
      </c>
      <c r="AD43" s="84">
        <v>18</v>
      </c>
      <c r="AE43" s="84" t="s">
        <v>469</v>
      </c>
      <c r="AF43" s="84" t="s">
        <v>288</v>
      </c>
      <c r="AG43" s="108" t="s">
        <v>424</v>
      </c>
      <c r="AH43" s="84" t="s">
        <v>279</v>
      </c>
      <c r="AI43" s="108" t="s">
        <v>470</v>
      </c>
      <c r="AJ43" s="84">
        <v>2020</v>
      </c>
      <c r="AK43" s="84">
        <v>2020</v>
      </c>
      <c r="AL43" s="108" t="s">
        <v>411</v>
      </c>
      <c r="AM43" s="84">
        <v>17050.009999999998</v>
      </c>
      <c r="AN43" s="112">
        <v>5169.99</v>
      </c>
      <c r="AO43" s="112">
        <v>22220</v>
      </c>
      <c r="AP43" s="112">
        <v>12949.99</v>
      </c>
      <c r="AQ43" s="112">
        <v>1108.01</v>
      </c>
      <c r="AR43" s="112">
        <v>14058</v>
      </c>
      <c r="AS43" s="112">
        <v>0</v>
      </c>
      <c r="AT43" s="112">
        <v>0</v>
      </c>
      <c r="AU43" s="112">
        <v>0</v>
      </c>
      <c r="AV43" s="84">
        <v>11</v>
      </c>
      <c r="AW43" s="84"/>
      <c r="AX43" s="84"/>
      <c r="AY43" s="108"/>
      <c r="AZ43" s="84"/>
      <c r="BA43" s="84"/>
      <c r="BB43" s="84" t="s">
        <v>282</v>
      </c>
      <c r="BC43" s="84" t="s">
        <v>145</v>
      </c>
      <c r="BD43" s="108"/>
      <c r="BE43" s="84">
        <v>0</v>
      </c>
      <c r="BF43" s="38" t="s">
        <v>421</v>
      </c>
      <c r="BG43" s="84"/>
      <c r="BH43" s="114" t="s">
        <v>390</v>
      </c>
      <c r="BI43" s="38" t="s">
        <v>110</v>
      </c>
      <c r="BJ43" s="85">
        <v>45859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391</v>
      </c>
    </row>
    <row r="44" spans="1:70" s="113" customFormat="1" ht="15" customHeight="1" x14ac:dyDescent="0.3">
      <c r="A44" s="84">
        <v>40</v>
      </c>
      <c r="B44" s="38" t="s">
        <v>262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248</v>
      </c>
      <c r="H44" s="38" t="s">
        <v>249</v>
      </c>
      <c r="I44" s="84">
        <v>55198</v>
      </c>
      <c r="J44" s="38" t="s">
        <v>394</v>
      </c>
      <c r="K44" s="84">
        <v>55198</v>
      </c>
      <c r="L44" s="84" t="s">
        <v>395</v>
      </c>
      <c r="M44" s="38" t="s">
        <v>396</v>
      </c>
      <c r="N44" s="84">
        <v>361162</v>
      </c>
      <c r="O44" s="84" t="s">
        <v>397</v>
      </c>
      <c r="P44" s="84">
        <v>630330</v>
      </c>
      <c r="Q44" s="38" t="s">
        <v>407</v>
      </c>
      <c r="R44" s="38" t="s">
        <v>299</v>
      </c>
      <c r="S44" s="84" t="s">
        <v>408</v>
      </c>
      <c r="T44" s="84" t="s">
        <v>408</v>
      </c>
      <c r="U44" s="84" t="s">
        <v>293</v>
      </c>
      <c r="V44" s="84" t="s">
        <v>271</v>
      </c>
      <c r="W44" s="84">
        <v>0</v>
      </c>
      <c r="X44" s="38" t="s">
        <v>272</v>
      </c>
      <c r="Y44" s="84">
        <v>357912580</v>
      </c>
      <c r="Z44" s="38" t="s">
        <v>471</v>
      </c>
      <c r="AA44" s="108" t="s">
        <v>468</v>
      </c>
      <c r="AB44" s="84">
        <v>13000</v>
      </c>
      <c r="AC44" s="108" t="s">
        <v>403</v>
      </c>
      <c r="AD44" s="84">
        <v>18</v>
      </c>
      <c r="AE44" s="84" t="s">
        <v>469</v>
      </c>
      <c r="AF44" s="84" t="s">
        <v>288</v>
      </c>
      <c r="AG44" s="108" t="s">
        <v>327</v>
      </c>
      <c r="AH44" s="84" t="s">
        <v>279</v>
      </c>
      <c r="AI44" s="108" t="s">
        <v>470</v>
      </c>
      <c r="AJ44" s="84">
        <v>870</v>
      </c>
      <c r="AK44" s="84">
        <v>870</v>
      </c>
      <c r="AL44" s="108" t="s">
        <v>411</v>
      </c>
      <c r="AM44" s="84">
        <v>7323.17</v>
      </c>
      <c r="AN44" s="112">
        <v>2246.83</v>
      </c>
      <c r="AO44" s="112">
        <v>9570</v>
      </c>
      <c r="AP44" s="112">
        <v>5676.83</v>
      </c>
      <c r="AQ44" s="112">
        <v>493.17</v>
      </c>
      <c r="AR44" s="112">
        <v>6170</v>
      </c>
      <c r="AS44" s="112">
        <v>0</v>
      </c>
      <c r="AT44" s="112">
        <v>0</v>
      </c>
      <c r="AU44" s="112">
        <v>0</v>
      </c>
      <c r="AV44" s="84">
        <v>11</v>
      </c>
      <c r="AW44" s="84"/>
      <c r="AX44" s="84"/>
      <c r="AY44" s="108"/>
      <c r="AZ44" s="84"/>
      <c r="BA44" s="84"/>
      <c r="BB44" s="84" t="s">
        <v>282</v>
      </c>
      <c r="BC44" s="84" t="s">
        <v>145</v>
      </c>
      <c r="BD44" s="108"/>
      <c r="BE44" s="84">
        <v>0</v>
      </c>
      <c r="BF44" s="38" t="s">
        <v>408</v>
      </c>
      <c r="BG44" s="84"/>
      <c r="BH44" s="114" t="s">
        <v>390</v>
      </c>
      <c r="BI44" s="38" t="s">
        <v>110</v>
      </c>
      <c r="BJ44" s="85">
        <v>45859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391</v>
      </c>
    </row>
    <row r="45" spans="1:70" s="113" customFormat="1" ht="15" customHeight="1" x14ac:dyDescent="0.3">
      <c r="A45" s="84">
        <v>41</v>
      </c>
      <c r="B45" s="38" t="s">
        <v>262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248</v>
      </c>
      <c r="H45" s="38" t="s">
        <v>249</v>
      </c>
      <c r="I45" s="84">
        <v>55198</v>
      </c>
      <c r="J45" s="38" t="s">
        <v>394</v>
      </c>
      <c r="K45" s="84">
        <v>55198</v>
      </c>
      <c r="L45" s="84" t="s">
        <v>395</v>
      </c>
      <c r="M45" s="38" t="s">
        <v>396</v>
      </c>
      <c r="N45" s="84">
        <v>361162</v>
      </c>
      <c r="O45" s="84" t="s">
        <v>397</v>
      </c>
      <c r="P45" s="84">
        <v>519639</v>
      </c>
      <c r="Q45" s="38" t="s">
        <v>444</v>
      </c>
      <c r="R45" s="38" t="s">
        <v>268</v>
      </c>
      <c r="S45" s="84" t="s">
        <v>472</v>
      </c>
      <c r="T45" s="84" t="s">
        <v>472</v>
      </c>
      <c r="U45" s="84" t="s">
        <v>293</v>
      </c>
      <c r="V45" s="84" t="s">
        <v>271</v>
      </c>
      <c r="W45" s="84">
        <v>0</v>
      </c>
      <c r="X45" s="38" t="s">
        <v>272</v>
      </c>
      <c r="Y45" s="84">
        <v>358376767</v>
      </c>
      <c r="Z45" s="38" t="s">
        <v>473</v>
      </c>
      <c r="AA45" s="108" t="s">
        <v>474</v>
      </c>
      <c r="AB45" s="84">
        <v>42000</v>
      </c>
      <c r="AC45" s="108" t="s">
        <v>403</v>
      </c>
      <c r="AD45" s="84">
        <v>24</v>
      </c>
      <c r="AE45" s="84" t="s">
        <v>379</v>
      </c>
      <c r="AF45" s="84" t="s">
        <v>277</v>
      </c>
      <c r="AG45" s="108" t="s">
        <v>475</v>
      </c>
      <c r="AH45" s="84" t="s">
        <v>279</v>
      </c>
      <c r="AI45" s="108" t="s">
        <v>476</v>
      </c>
      <c r="AJ45" s="84">
        <v>2240</v>
      </c>
      <c r="AK45" s="84">
        <v>2240</v>
      </c>
      <c r="AL45" s="108" t="s">
        <v>411</v>
      </c>
      <c r="AM45" s="84">
        <v>13449.5</v>
      </c>
      <c r="AN45" s="112">
        <v>6710.5</v>
      </c>
      <c r="AO45" s="112">
        <v>20160</v>
      </c>
      <c r="AP45" s="112">
        <v>28550.5</v>
      </c>
      <c r="AQ45" s="112">
        <v>4936.5</v>
      </c>
      <c r="AR45" s="112">
        <v>33487</v>
      </c>
      <c r="AS45" s="112">
        <v>0</v>
      </c>
      <c r="AT45" s="112">
        <v>0</v>
      </c>
      <c r="AU45" s="112">
        <v>0</v>
      </c>
      <c r="AV45" s="84">
        <v>9</v>
      </c>
      <c r="AW45" s="84"/>
      <c r="AX45" s="84"/>
      <c r="AY45" s="108"/>
      <c r="AZ45" s="84"/>
      <c r="BA45" s="84"/>
      <c r="BB45" s="84" t="s">
        <v>282</v>
      </c>
      <c r="BC45" s="84" t="s">
        <v>145</v>
      </c>
      <c r="BD45" s="108"/>
      <c r="BE45" s="84">
        <v>0</v>
      </c>
      <c r="BF45" s="38" t="s">
        <v>472</v>
      </c>
      <c r="BG45" s="84"/>
      <c r="BH45" s="114" t="s">
        <v>390</v>
      </c>
      <c r="BI45" s="38" t="s">
        <v>110</v>
      </c>
      <c r="BJ45" s="85">
        <v>45859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391</v>
      </c>
    </row>
    <row r="46" spans="1:70" s="113" customFormat="1" ht="15" customHeight="1" x14ac:dyDescent="0.3">
      <c r="A46" s="84">
        <v>42</v>
      </c>
      <c r="B46" s="38" t="s">
        <v>262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248</v>
      </c>
      <c r="H46" s="38" t="s">
        <v>249</v>
      </c>
      <c r="I46" s="84">
        <v>55198</v>
      </c>
      <c r="J46" s="38" t="s">
        <v>394</v>
      </c>
      <c r="K46" s="84">
        <v>55198</v>
      </c>
      <c r="L46" s="84" t="s">
        <v>395</v>
      </c>
      <c r="M46" s="38" t="s">
        <v>396</v>
      </c>
      <c r="N46" s="84">
        <v>361162</v>
      </c>
      <c r="O46" s="84" t="s">
        <v>397</v>
      </c>
      <c r="P46" s="84">
        <v>630330</v>
      </c>
      <c r="Q46" s="38" t="s">
        <v>407</v>
      </c>
      <c r="R46" s="38" t="s">
        <v>268</v>
      </c>
      <c r="S46" s="84" t="s">
        <v>477</v>
      </c>
      <c r="T46" s="84" t="s">
        <v>477</v>
      </c>
      <c r="U46" s="84" t="s">
        <v>293</v>
      </c>
      <c r="V46" s="84" t="s">
        <v>271</v>
      </c>
      <c r="W46" s="84">
        <v>0</v>
      </c>
      <c r="X46" s="38" t="s">
        <v>272</v>
      </c>
      <c r="Y46" s="84">
        <v>358460597</v>
      </c>
      <c r="Z46" s="38" t="s">
        <v>478</v>
      </c>
      <c r="AA46" s="108" t="s">
        <v>479</v>
      </c>
      <c r="AB46" s="84">
        <v>60000</v>
      </c>
      <c r="AC46" s="108" t="s">
        <v>403</v>
      </c>
      <c r="AD46" s="84">
        <v>24</v>
      </c>
      <c r="AE46" s="84" t="s">
        <v>379</v>
      </c>
      <c r="AF46" s="84" t="s">
        <v>288</v>
      </c>
      <c r="AG46" s="108" t="s">
        <v>313</v>
      </c>
      <c r="AH46" s="84" t="s">
        <v>279</v>
      </c>
      <c r="AI46" s="108" t="s">
        <v>480</v>
      </c>
      <c r="AJ46" s="84">
        <v>3190</v>
      </c>
      <c r="AK46" s="84">
        <v>3190</v>
      </c>
      <c r="AL46" s="108" t="s">
        <v>411</v>
      </c>
      <c r="AM46" s="84">
        <v>16800.009999999998</v>
      </c>
      <c r="AN46" s="112">
        <v>8719.99</v>
      </c>
      <c r="AO46" s="112">
        <v>25520</v>
      </c>
      <c r="AP46" s="112">
        <v>43199.99</v>
      </c>
      <c r="AQ46" s="112">
        <v>8011.01</v>
      </c>
      <c r="AR46" s="112">
        <v>51211</v>
      </c>
      <c r="AS46" s="112">
        <v>0</v>
      </c>
      <c r="AT46" s="112">
        <v>0</v>
      </c>
      <c r="AU46" s="112">
        <v>0</v>
      </c>
      <c r="AV46" s="84">
        <v>8</v>
      </c>
      <c r="AW46" s="84"/>
      <c r="AX46" s="84"/>
      <c r="AY46" s="108"/>
      <c r="AZ46" s="84"/>
      <c r="BA46" s="84"/>
      <c r="BB46" s="84" t="s">
        <v>282</v>
      </c>
      <c r="BC46" s="84" t="s">
        <v>145</v>
      </c>
      <c r="BD46" s="108"/>
      <c r="BE46" s="84">
        <v>0</v>
      </c>
      <c r="BF46" s="38" t="s">
        <v>477</v>
      </c>
      <c r="BG46" s="84"/>
      <c r="BH46" s="114" t="s">
        <v>390</v>
      </c>
      <c r="BI46" s="38" t="s">
        <v>110</v>
      </c>
      <c r="BJ46" s="85">
        <v>45859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391</v>
      </c>
    </row>
    <row r="47" spans="1:70" s="113" customFormat="1" ht="15" customHeight="1" x14ac:dyDescent="0.3">
      <c r="A47" s="84">
        <v>43</v>
      </c>
      <c r="B47" s="38" t="s">
        <v>262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248</v>
      </c>
      <c r="H47" s="38" t="s">
        <v>249</v>
      </c>
      <c r="I47" s="84">
        <v>55198</v>
      </c>
      <c r="J47" s="38" t="s">
        <v>394</v>
      </c>
      <c r="K47" s="84">
        <v>55198</v>
      </c>
      <c r="L47" s="84" t="s">
        <v>395</v>
      </c>
      <c r="M47" s="38" t="s">
        <v>396</v>
      </c>
      <c r="N47" s="84">
        <v>361162</v>
      </c>
      <c r="O47" s="84" t="s">
        <v>397</v>
      </c>
      <c r="P47" s="84">
        <v>608590</v>
      </c>
      <c r="Q47" s="38" t="s">
        <v>412</v>
      </c>
      <c r="R47" s="38" t="s">
        <v>268</v>
      </c>
      <c r="S47" s="84" t="s">
        <v>481</v>
      </c>
      <c r="T47" s="84" t="s">
        <v>481</v>
      </c>
      <c r="U47" s="84" t="s">
        <v>293</v>
      </c>
      <c r="V47" s="84" t="s">
        <v>271</v>
      </c>
      <c r="W47" s="84">
        <v>0</v>
      </c>
      <c r="X47" s="38" t="s">
        <v>482</v>
      </c>
      <c r="Y47" s="84">
        <v>358519476</v>
      </c>
      <c r="Z47" s="38" t="s">
        <v>483</v>
      </c>
      <c r="AA47" s="108" t="s">
        <v>474</v>
      </c>
      <c r="AB47" s="84">
        <v>27000</v>
      </c>
      <c r="AC47" s="108" t="s">
        <v>403</v>
      </c>
      <c r="AD47" s="84">
        <v>18</v>
      </c>
      <c r="AE47" s="84" t="s">
        <v>343</v>
      </c>
      <c r="AF47" s="84" t="s">
        <v>288</v>
      </c>
      <c r="AG47" s="108" t="s">
        <v>484</v>
      </c>
      <c r="AH47" s="84" t="s">
        <v>279</v>
      </c>
      <c r="AI47" s="108" t="s">
        <v>476</v>
      </c>
      <c r="AJ47" s="84">
        <v>1810</v>
      </c>
      <c r="AK47" s="84">
        <v>1810</v>
      </c>
      <c r="AL47" s="108" t="s">
        <v>485</v>
      </c>
      <c r="AM47" s="84">
        <v>5146.91</v>
      </c>
      <c r="AN47" s="112">
        <v>2093.09</v>
      </c>
      <c r="AO47" s="112">
        <v>7240</v>
      </c>
      <c r="AP47" s="112">
        <v>21853.09</v>
      </c>
      <c r="AQ47" s="112">
        <v>3506.91</v>
      </c>
      <c r="AR47" s="112">
        <v>25360</v>
      </c>
      <c r="AS47" s="112">
        <v>7115.92</v>
      </c>
      <c r="AT47" s="112">
        <v>1934.08</v>
      </c>
      <c r="AU47" s="112">
        <v>9050</v>
      </c>
      <c r="AV47" s="84">
        <v>9</v>
      </c>
      <c r="AW47" s="84"/>
      <c r="AX47" s="84"/>
      <c r="AY47" s="108"/>
      <c r="AZ47" s="84"/>
      <c r="BA47" s="84"/>
      <c r="BB47" s="84" t="s">
        <v>282</v>
      </c>
      <c r="BC47" s="84" t="s">
        <v>145</v>
      </c>
      <c r="BD47" s="108"/>
      <c r="BE47" s="84">
        <v>0</v>
      </c>
      <c r="BF47" s="38" t="s">
        <v>481</v>
      </c>
      <c r="BG47" s="84"/>
      <c r="BH47" s="114" t="s">
        <v>390</v>
      </c>
      <c r="BI47" s="38" t="s">
        <v>110</v>
      </c>
      <c r="BJ47" s="85">
        <v>45859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391</v>
      </c>
    </row>
    <row r="48" spans="1:70" s="113" customFormat="1" ht="15" customHeight="1" x14ac:dyDescent="0.3">
      <c r="A48" s="84">
        <v>44</v>
      </c>
      <c r="B48" s="38" t="s">
        <v>262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248</v>
      </c>
      <c r="H48" s="38" t="s">
        <v>249</v>
      </c>
      <c r="I48" s="84">
        <v>55198</v>
      </c>
      <c r="J48" s="38" t="s">
        <v>394</v>
      </c>
      <c r="K48" s="84">
        <v>55198</v>
      </c>
      <c r="L48" s="84" t="s">
        <v>395</v>
      </c>
      <c r="M48" s="38" t="s">
        <v>396</v>
      </c>
      <c r="N48" s="84">
        <v>361162</v>
      </c>
      <c r="O48" s="84" t="s">
        <v>397</v>
      </c>
      <c r="P48" s="84">
        <v>608590</v>
      </c>
      <c r="Q48" s="38" t="s">
        <v>412</v>
      </c>
      <c r="R48" s="38" t="s">
        <v>268</v>
      </c>
      <c r="S48" s="84" t="s">
        <v>486</v>
      </c>
      <c r="T48" s="84" t="s">
        <v>486</v>
      </c>
      <c r="U48" s="84" t="s">
        <v>293</v>
      </c>
      <c r="V48" s="84" t="s">
        <v>271</v>
      </c>
      <c r="W48" s="84">
        <v>0</v>
      </c>
      <c r="X48" s="38" t="s">
        <v>487</v>
      </c>
      <c r="Y48" s="84">
        <v>358519477</v>
      </c>
      <c r="Z48" s="38" t="s">
        <v>488</v>
      </c>
      <c r="AA48" s="108" t="s">
        <v>474</v>
      </c>
      <c r="AB48" s="84">
        <v>27000</v>
      </c>
      <c r="AC48" s="108" t="s">
        <v>403</v>
      </c>
      <c r="AD48" s="84">
        <v>18</v>
      </c>
      <c r="AE48" s="84" t="s">
        <v>343</v>
      </c>
      <c r="AF48" s="84" t="s">
        <v>288</v>
      </c>
      <c r="AG48" s="108" t="s">
        <v>484</v>
      </c>
      <c r="AH48" s="84" t="s">
        <v>279</v>
      </c>
      <c r="AI48" s="108" t="s">
        <v>476</v>
      </c>
      <c r="AJ48" s="84">
        <v>1810</v>
      </c>
      <c r="AK48" s="84">
        <v>1810</v>
      </c>
      <c r="AL48" s="108" t="s">
        <v>489</v>
      </c>
      <c r="AM48" s="84">
        <v>3824.08</v>
      </c>
      <c r="AN48" s="112">
        <v>1605.92</v>
      </c>
      <c r="AO48" s="112">
        <v>5430</v>
      </c>
      <c r="AP48" s="112">
        <v>23175.919999999998</v>
      </c>
      <c r="AQ48" s="112">
        <v>3994.08</v>
      </c>
      <c r="AR48" s="112">
        <v>27170</v>
      </c>
      <c r="AS48" s="112">
        <v>8438.75</v>
      </c>
      <c r="AT48" s="112">
        <v>2421.25</v>
      </c>
      <c r="AU48" s="112">
        <v>10860</v>
      </c>
      <c r="AV48" s="84">
        <v>9</v>
      </c>
      <c r="AW48" s="84"/>
      <c r="AX48" s="84"/>
      <c r="AY48" s="108"/>
      <c r="AZ48" s="84"/>
      <c r="BA48" s="84"/>
      <c r="BB48" s="84" t="s">
        <v>282</v>
      </c>
      <c r="BC48" s="84" t="s">
        <v>145</v>
      </c>
      <c r="BD48" s="108"/>
      <c r="BE48" s="84">
        <v>0</v>
      </c>
      <c r="BF48" s="38" t="s">
        <v>486</v>
      </c>
      <c r="BG48" s="84"/>
      <c r="BH48" s="114" t="s">
        <v>390</v>
      </c>
      <c r="BI48" s="38" t="s">
        <v>110</v>
      </c>
      <c r="BJ48" s="85">
        <v>45859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391</v>
      </c>
    </row>
    <row r="49" spans="1:70" s="113" customFormat="1" ht="15" customHeight="1" x14ac:dyDescent="0.3">
      <c r="A49" s="84">
        <v>45</v>
      </c>
      <c r="B49" s="38" t="s">
        <v>262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248</v>
      </c>
      <c r="H49" s="38" t="s">
        <v>249</v>
      </c>
      <c r="I49" s="84">
        <v>55198</v>
      </c>
      <c r="J49" s="38" t="s">
        <v>394</v>
      </c>
      <c r="K49" s="84">
        <v>55198</v>
      </c>
      <c r="L49" s="84" t="s">
        <v>395</v>
      </c>
      <c r="M49" s="38" t="s">
        <v>396</v>
      </c>
      <c r="N49" s="84">
        <v>361162</v>
      </c>
      <c r="O49" s="84" t="s">
        <v>397</v>
      </c>
      <c r="P49" s="84">
        <v>764834</v>
      </c>
      <c r="Q49" s="38" t="s">
        <v>398</v>
      </c>
      <c r="R49" s="38" t="s">
        <v>268</v>
      </c>
      <c r="S49" s="84" t="s">
        <v>490</v>
      </c>
      <c r="T49" s="84" t="s">
        <v>490</v>
      </c>
      <c r="U49" s="84" t="s">
        <v>293</v>
      </c>
      <c r="V49" s="84" t="s">
        <v>271</v>
      </c>
      <c r="W49" s="84">
        <v>0</v>
      </c>
      <c r="X49" s="38" t="s">
        <v>272</v>
      </c>
      <c r="Y49" s="84">
        <v>358840624</v>
      </c>
      <c r="Z49" s="38" t="s">
        <v>491</v>
      </c>
      <c r="AA49" s="108" t="s">
        <v>492</v>
      </c>
      <c r="AB49" s="84">
        <v>45000</v>
      </c>
      <c r="AC49" s="108" t="s">
        <v>403</v>
      </c>
      <c r="AD49" s="84">
        <v>24</v>
      </c>
      <c r="AE49" s="84" t="s">
        <v>343</v>
      </c>
      <c r="AF49" s="84" t="s">
        <v>288</v>
      </c>
      <c r="AG49" s="108" t="s">
        <v>493</v>
      </c>
      <c r="AH49" s="84" t="s">
        <v>279</v>
      </c>
      <c r="AI49" s="108" t="s">
        <v>494</v>
      </c>
      <c r="AJ49" s="84">
        <v>2400</v>
      </c>
      <c r="AK49" s="84">
        <v>2400</v>
      </c>
      <c r="AL49" s="108" t="s">
        <v>495</v>
      </c>
      <c r="AM49" s="84">
        <v>0</v>
      </c>
      <c r="AN49" s="112">
        <v>178</v>
      </c>
      <c r="AO49" s="112">
        <v>178</v>
      </c>
      <c r="AP49" s="112">
        <v>45000</v>
      </c>
      <c r="AQ49" s="112">
        <v>12926</v>
      </c>
      <c r="AR49" s="112">
        <v>57926</v>
      </c>
      <c r="AS49" s="112">
        <v>10540.15</v>
      </c>
      <c r="AT49" s="112">
        <v>6081.85</v>
      </c>
      <c r="AU49" s="112">
        <v>16622</v>
      </c>
      <c r="AV49" s="84">
        <v>7</v>
      </c>
      <c r="AW49" s="84"/>
      <c r="AX49" s="84"/>
      <c r="AY49" s="108"/>
      <c r="AZ49" s="84"/>
      <c r="BA49" s="84"/>
      <c r="BB49" s="84" t="s">
        <v>282</v>
      </c>
      <c r="BC49" s="84" t="s">
        <v>145</v>
      </c>
      <c r="BD49" s="108"/>
      <c r="BE49" s="84">
        <v>0</v>
      </c>
      <c r="BF49" s="38" t="s">
        <v>490</v>
      </c>
      <c r="BG49" s="84"/>
      <c r="BH49" s="114" t="s">
        <v>390</v>
      </c>
      <c r="BI49" s="38" t="s">
        <v>110</v>
      </c>
      <c r="BJ49" s="85">
        <v>45859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391</v>
      </c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2025-07-23T09:57:59Z</dcterms:modified>
</cp:coreProperties>
</file>