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0" documentId="8_{429CB670-1756-4361-BBB0-844381D13E8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<sst xmlns="http://schemas.openxmlformats.org/spreadsheetml/2006/main" count="349" uniqueCount="300">
  <si>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</si>
  <si>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</si>
  <si>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</si>
  <si>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</si>
  <si>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</si>
  <si>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</si>
  <si>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</si>
  <si>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</si>
  <si>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</si>
  <si>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</si>
  <si>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</si>
  <si>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</si>
  <si>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</si>
  <si>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</si>
  <si>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</si>
  <si>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</si>
  <si>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</si>
  <si>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</si>
  <si>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</si>
  <si>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</si>
  <si>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</si>
  <si>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</si>
  <si>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</si>
  <si>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</si>
  <si>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</si>
  <si>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</si>
  <si>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</si>
  <si>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</si>
  <si>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</si>
  <si>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</si>
  <si>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</si>
  <si>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</si>
  <si>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</si>
  <si>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</si>
  <si>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</si>
  <si>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</si>
  <si>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</si>
  <si>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</si>
  <si>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</si>
  <si>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</si>
  <si>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</si>
  <si>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</si>
  <si>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</si>
  <si>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</si>
  <si>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</si>
  <si>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</si>
  <si>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</si>
  <si>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</si>
  <si>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</si>
  <si>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</si>
  <si>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</si>
  <si>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</si>
  <si>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</si>
  <si>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</si>
  <si>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</si>
  <si>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</si>
  <si>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</si>
  <si>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</si>
  <si>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</si>
  <si>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</si>
  <si>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</si>
  <si>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</si>
  <si>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</si>
  <si>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</si>
  <si>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</si>
  <si>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</si>
  <si>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</si>
  <si>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</si>
  <si>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</si>
  <si>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</si>
  <si>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</si>
  <si>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</si>
  <si>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</si>
  <si>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</si>
  <si>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</si>
  <si>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</si>
  <si>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</si>
  <si>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</si>
  <si>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</si>
  <si>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</si>
  <si>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</si>
  <si>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</si>
  <si>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</si>
  <si>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</si>
  <si>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</si>
  <si>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</si>
  <si>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</si>
  <si>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</si>
  <si>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</si>
  <si>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</si>
  <si>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</si>
  <si>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</si>
  <si>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</si>
  <si>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</si>
  <si>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</si>
  <si>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</si>
  <si>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</si>
  <si>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</si>
  <si>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</si>
  <si>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</si>
  <si>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</si>
  <si>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</si>
  <si>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</si>
  <si>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</si>
  <si>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</si>
  <si>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</si>
  <si>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</si>
  <si>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</si>
  <si>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</si>
  <si>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</si>
  <si>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</si>
  <si>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</si>
  <si>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</si>
  <si>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</si>
  <si>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</si>
  <si>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</si>
  <si>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</si>
  <si>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</si>
  <si>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</si>
  <si>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</si>
  <si>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</si>
  <si>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</si>
  <si>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</si>
  <si>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</si>
  <si>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</si>
  <si>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</si>
  <si>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</si>
  <si>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</si>
  <si>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</si>
  <si>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</si>
  <si>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</si>
  <si>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</si>
  <si>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</si>
  <si>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</si>
  <si>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</si>
  <si>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</si>
  <si>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</si>
  <si>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</si>
  <si>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</si>
  <si>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</si>
  <si>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</si>
  <si>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</si>
  <si>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</si>
  <si>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</si>
  <si>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</si>
  <si>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</si>
  <si>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</si>
  <si>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</si>
  <si>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</si>
  <si>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</si>
  <si>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</si>
  <si>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</si>
  <si>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</si>
  <si>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</si>
  <si>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</si>
  <si>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</si>
  <si>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</si>
  <si>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</si>
  <si>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</si>
  <si>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</si>
  <si>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</si>
  <si>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</si>
  <si>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</si>
  <si>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</si>
  <si>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</si>
  <si>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</si>
  <si>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</si>
  <si>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</si>
  <si>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</si>
  <si>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</si>
  <si>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</si>
  <si>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</si>
  <si>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</si>
  <si>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</si>
  <si>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</si>
  <si>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</si>
  <si>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</si>
  <si>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</si>
  <si>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</si>
  <si>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</si>
  <si>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</si>
  <si>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</si>
  <si>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</si>
  <si>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</si>
  <si>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</si>
  <si>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</si>
  <si>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</si>
  <si>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</si>
  <si>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</si>
  <si>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</si>
  <si>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</si>
  <si>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</si>
  <si>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</si>
  <si>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</si>
  <si>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</si>
  <si>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</si>
  <si>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</si>
  <si>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</si>
  <si>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</si>
  <si>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</si>
  <si>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</si>
  <si>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</si>
  <si>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</si>
  <si>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</si>
  <si>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</si>
  <si>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</si>
  <si>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</si>
  <si>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</si>
  <si>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</si>
  <si>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</si>
  <si>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</si>
  <si>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</si>
  <si>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</si>
  <si>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</si>
  <si>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</si>
  <si>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</si>
  <si>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</si>
  <si>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</si>
  <si>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</si>
  <si>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</si>
  <si>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</si>
  <si>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</si>
  <si>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</si>
  <si>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</si>
  <si>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</si>
  <si>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</si>
  <si>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</si>
  <si>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</si>
  <si>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</si>
  <si>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</si>
  <si>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</si>
  <si>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</si>
  <si>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</si>
  <si>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</si>
  <si>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</si>
  <si>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</si>
  <si>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</si>
  <si>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</si>
  <si>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</si>
  <si>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</si>
  <si>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</si>
  <si>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</si>
  <si>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</si>
  <si>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</si>
  <si>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</si>
  <si>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</si>
  <si>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</si>
  <si>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</si>
  <si>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Chetana</t>
  </si>
  <si>
    <t>HINDU</t>
  </si>
  <si>
    <t>9661409540</t>
  </si>
  <si>
    <t>Randhir Kumar/SF0059879</t>
  </si>
  <si>
    <t>BH3573</t>
  </si>
  <si>
    <t>Sheohar</t>
  </si>
  <si>
    <t>Sitamarhi</t>
  </si>
  <si>
    <t>Muzaffarpur</t>
  </si>
  <si>
    <t>Bihar-1</t>
  </si>
  <si>
    <t>G-1</t>
  </si>
  <si>
    <t>G-2</t>
  </si>
  <si>
    <t>Sonu Kumar</t>
  </si>
  <si>
    <t>SF0077195</t>
  </si>
  <si>
    <t>Sujeet Kumar</t>
  </si>
  <si>
    <t>SF0067978</t>
  </si>
  <si>
    <t>Dual Staff</t>
  </si>
  <si>
    <t>Available &amp; Updated</t>
  </si>
  <si>
    <t>BM</t>
  </si>
  <si>
    <t>BQM</t>
  </si>
  <si>
    <t>Narha Panapur</t>
  </si>
  <si>
    <t>SF0091429</t>
  </si>
  <si>
    <t>Abhishek Kumar</t>
  </si>
  <si>
    <t>736922 C2</t>
  </si>
  <si>
    <t>563852 C2 Babita Devi1</t>
  </si>
  <si>
    <t>SSF3622590</t>
  </si>
  <si>
    <t>GENERAL</t>
  </si>
  <si>
    <t>Animal Feed And Fodder</t>
  </si>
  <si>
    <t>MAMTA KUMARI</t>
  </si>
  <si>
    <t>24-Mar-2023</t>
  </si>
  <si>
    <t>07</t>
  </si>
  <si>
    <t>1</t>
  </si>
  <si>
    <t>2 Yrs</t>
  </si>
  <si>
    <t>24 Mar 2023</t>
  </si>
  <si>
    <t>&lt;= 2 Years</t>
  </si>
  <si>
    <t>07-May-2023</t>
  </si>
  <si>
    <t>22-May-2025</t>
  </si>
  <si>
    <t>Open</t>
  </si>
  <si>
    <t>LO Dhananjay  Kumar/SF0081285 has taken the EMI amount of Rs.2400/- on dated-07/09/2024 but entry not posted in Fimo.</t>
  </si>
  <si>
    <t>Loan Officer</t>
  </si>
  <si>
    <t>LO Dhananjay Kumar/SF0081285 has taken the EMI amount of Rs.2400/- on dated-07/09/2024 but entry not posted in Fimo.</t>
  </si>
  <si>
    <t>Dhananjay Kumar</t>
  </si>
  <si>
    <t>SF0081285</t>
  </si>
  <si>
    <t>CSS</t>
  </si>
  <si>
    <t>Alok Kumar Raju/SF0091403</t>
  </si>
  <si>
    <t>Vidya Bhusan Dubey/SF0024851</t>
  </si>
  <si>
    <t>Vijay Kumar Sonkar/SF0072425</t>
  </si>
  <si>
    <t>Vikash sahani/SF0044443</t>
  </si>
  <si>
    <t>Terminated</t>
  </si>
  <si>
    <t>Completed-Report Submitted</t>
  </si>
  <si>
    <t>1.Complain raised through CSS by Borrower that LO Dhananjay  Kumar/SF0081285 has taken the EMI in his personal account but entry not posted in Fimo.
2. After telicalling confirmation by Borrower it found that LO Dhananjay  Kumar/SF0081285 has taken the EMI of Rs.2400/- on dated-07/09/2024  but entry not posted in Fimo.</t>
  </si>
  <si>
    <t>FN25-26-01485</t>
  </si>
  <si>
    <t>Complaint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</si>
</sst>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14" borderId="1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G4" sqref="AG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BH3573</v>
      </c>
      <c r="D5" s="63" t="str">
        <f>IF('Physical Cash at Safe'!D28="Yes", 'Physical Cash at Safe'!A4, 'Borrower Wise Details'!C5)</f>
        <v>Sheohar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45850</v>
      </c>
      <c r="H5" s="106" t="s">
        <v>290</v>
      </c>
      <c r="I5" s="61">
        <v>45861</v>
      </c>
      <c r="J5" s="74" t="str">
        <f>IF('Physical Cash at Safe'!D28="Yes",'Physical Cash at Safe'!E28,IF('Borrower Wise Details'!D5&lt;&gt;"",'Borrower Wise Details'!D5,""))</f>
        <v>FN25-26-01485</v>
      </c>
      <c r="K5" s="81">
        <v>1</v>
      </c>
      <c r="L5" s="82">
        <v>2400</v>
      </c>
      <c r="M5" s="82">
        <v>0</v>
      </c>
      <c r="N5" s="82" t="s">
        <v>294</v>
      </c>
      <c r="O5" s="82" t="s">
        <v>293</v>
      </c>
      <c r="P5" s="82" t="s">
        <v>292</v>
      </c>
      <c r="Q5" s="82" t="s">
        <v>291</v>
      </c>
      <c r="R5" s="75" t="str">
        <f>IF('Physical Cash at Safe'!$D$28="Yes", 'Physical Cash at Safe'!$A$28, IF('Borrower Wise Details'!F5&lt;&gt;"", 'Borrower Wise Details'!F5, ""))</f>
        <v>Dhananjay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SF0081285</v>
      </c>
      <c r="U5" s="77" t="s">
        <v>295</v>
      </c>
      <c r="V5" s="61">
        <v>45570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296</v>
      </c>
      <c r="Z5" s="61">
        <v>45862</v>
      </c>
      <c r="AA5" s="61">
        <v>45862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45862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BH3573</v>
      </c>
      <c r="C5" s="50" t="str">
        <f>IF('Fraud Investigation Report'!D5="", "", 'Fraud Investigation Report'!D5)</f>
        <v>Sheohar</v>
      </c>
      <c r="D5" s="68" t="str">
        <f>IF(OR('Fraud Investigation Report'!R5="", 'Fraud Investigation Report'!R5=0), "", 'Fraud Investigation Report'!R5)</f>
        <v>Dhananjay Kumar</v>
      </c>
      <c r="E5" s="68" t="str">
        <f>IF(OR('Fraud Investigation Report'!T5="", 'Fraud Investigation Report'!T5=0), "", 'Fraud Investigation Report'!T5)</f>
        <v>SF0081285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2400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2400</v>
      </c>
      <c r="Q5" s="49"/>
      <c r="R5" s="84" t="s">
        <v>299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3" sqref="C2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253</v>
      </c>
      <c r="D4" s="41" t="s">
        <v>254</v>
      </c>
      <c r="E4" s="41" t="s">
        <v>255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256</v>
      </c>
      <c r="B6" s="18">
        <v>45862</v>
      </c>
      <c r="C6" s="18">
        <v>45861</v>
      </c>
      <c r="D6" s="18">
        <v>45862</v>
      </c>
      <c r="E6" s="19">
        <v>0.45833333333333331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39</v>
      </c>
      <c r="C11" s="23">
        <f>B11*A11</f>
        <v>19500</v>
      </c>
      <c r="D11" s="25">
        <v>39</v>
      </c>
      <c r="E11" s="23">
        <f t="shared" ref="E11:E17" si="0">D11*A11</f>
        <v>19500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19540</v>
      </c>
      <c r="D19" s="30" t="s">
        <v>76</v>
      </c>
      <c r="E19" s="31">
        <f>SUM(E10:E18)</f>
        <v>19540</v>
      </c>
    </row>
    <row r="20" spans="1:5" ht="30" customHeight="1" x14ac:dyDescent="0.3">
      <c r="A20" s="163" t="s">
        <v>97</v>
      </c>
      <c r="B20" s="164"/>
      <c r="C20" s="32">
        <v>19540</v>
      </c>
      <c r="D20" s="33" t="s">
        <v>91</v>
      </c>
      <c r="E20" s="34">
        <v>0</v>
      </c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189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2" t="s">
        <v>218</v>
      </c>
      <c r="E29" s="143"/>
    </row>
    <row r="30" spans="1:5" ht="40.049999999999997" customHeight="1" x14ac:dyDescent="0.3">
      <c r="A30" s="126"/>
      <c r="B30" s="126"/>
      <c r="C30" s="127">
        <f>A30-B30</f>
        <v>0</v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219</v>
      </c>
      <c r="B32" s="38" t="s">
        <v>263</v>
      </c>
      <c r="C32" s="37" t="s">
        <v>82</v>
      </c>
      <c r="D32" s="140" t="s">
        <v>264</v>
      </c>
      <c r="E32" s="141"/>
    </row>
    <row r="33" spans="1:5" ht="18" customHeight="1" x14ac:dyDescent="0.3">
      <c r="A33" s="37" t="s">
        <v>83</v>
      </c>
      <c r="B33" s="130" t="s">
        <v>257</v>
      </c>
      <c r="C33" s="39" t="s">
        <v>84</v>
      </c>
      <c r="D33" s="134" t="s">
        <v>258</v>
      </c>
      <c r="E33" s="135"/>
    </row>
    <row r="34" spans="1:5" ht="27.6" x14ac:dyDescent="0.3">
      <c r="A34" s="39" t="s">
        <v>220</v>
      </c>
      <c r="B34" s="131" t="s">
        <v>261</v>
      </c>
      <c r="C34" s="39" t="s">
        <v>221</v>
      </c>
      <c r="D34" s="136" t="s">
        <v>259</v>
      </c>
      <c r="E34" s="137"/>
    </row>
    <row r="35" spans="1:5" ht="27.6" x14ac:dyDescent="0.3">
      <c r="A35" s="39" t="s">
        <v>222</v>
      </c>
      <c r="B35" s="131" t="s">
        <v>260</v>
      </c>
      <c r="C35" s="39" t="s">
        <v>224</v>
      </c>
      <c r="D35" s="136" t="s">
        <v>262</v>
      </c>
      <c r="E35" s="137"/>
    </row>
    <row r="36" spans="1:5" ht="25.5" customHeight="1" x14ac:dyDescent="0.3">
      <c r="A36" s="39" t="s">
        <v>223</v>
      </c>
      <c r="B36" s="38" t="s">
        <v>265</v>
      </c>
      <c r="C36" s="39" t="s">
        <v>225</v>
      </c>
      <c r="D36" s="138" t="s">
        <v>266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I1" zoomScale="110" zoomScaleNormal="11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BH3573</v>
      </c>
      <c r="C5" s="118" t="str">
        <f>IF('Loan Outstanding Report'!$H$5="", "", 'Loan Outstanding Report'!$H$5)</f>
        <v>Sheohar</v>
      </c>
      <c r="D5" s="41" t="s">
        <v>298</v>
      </c>
      <c r="E5" s="65">
        <v>45862</v>
      </c>
      <c r="F5" s="38" t="s">
        <v>288</v>
      </c>
      <c r="G5" s="49" t="s">
        <v>289</v>
      </c>
      <c r="H5" s="49" t="s">
        <v>286</v>
      </c>
      <c r="I5" s="119" t="s">
        <v>270</v>
      </c>
      <c r="J5" s="119" t="s">
        <v>272</v>
      </c>
      <c r="K5" s="119" t="s">
        <v>275</v>
      </c>
      <c r="L5" s="11">
        <v>351124553</v>
      </c>
      <c r="M5" s="65" t="s">
        <v>276</v>
      </c>
      <c r="N5" s="123">
        <v>44040</v>
      </c>
      <c r="O5" s="123">
        <v>2400</v>
      </c>
      <c r="P5" s="120" t="s">
        <v>139</v>
      </c>
      <c r="Q5" s="80">
        <v>45542</v>
      </c>
      <c r="R5" s="123">
        <v>2400</v>
      </c>
      <c r="S5" s="123">
        <v>0</v>
      </c>
      <c r="T5" s="123">
        <v>0</v>
      </c>
      <c r="U5" s="124">
        <f t="shared" ref="U5" si="0">IF(AND(ISBLANK(R5),ISBLANK(S5),ISBLANK(T5)),"",R5-(S5+T5))</f>
        <v>2400</v>
      </c>
      <c r="V5" s="116" t="s">
        <v>202</v>
      </c>
      <c r="W5" s="121" t="s">
        <v>285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A1" zoomScaleNormal="100" workbookViewId="0">
      <selection activeCell="BJ9" sqref="BJ9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45859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45859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0.54166666666666663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256</v>
      </c>
      <c r="D5" s="38" t="s">
        <v>255</v>
      </c>
      <c r="E5" s="38" t="s">
        <v>254</v>
      </c>
      <c r="F5" s="38" t="s">
        <v>253</v>
      </c>
      <c r="G5" s="84" t="s">
        <v>252</v>
      </c>
      <c r="H5" s="38" t="s">
        <v>253</v>
      </c>
      <c r="I5" s="84">
        <v>19330</v>
      </c>
      <c r="J5" s="38" t="s">
        <v>267</v>
      </c>
      <c r="K5" s="84">
        <v>19330</v>
      </c>
      <c r="L5" s="84" t="s">
        <v>268</v>
      </c>
      <c r="M5" s="38" t="s">
        <v>269</v>
      </c>
      <c r="N5" s="84">
        <v>509503</v>
      </c>
      <c r="O5" s="84" t="s">
        <v>270</v>
      </c>
      <c r="P5" s="84">
        <v>569446</v>
      </c>
      <c r="Q5" s="38" t="s">
        <v>271</v>
      </c>
      <c r="R5" s="38" t="s">
        <v>248</v>
      </c>
      <c r="S5" s="84" t="s">
        <v>272</v>
      </c>
      <c r="T5" s="84" t="s">
        <v>272</v>
      </c>
      <c r="U5" s="84" t="s">
        <v>273</v>
      </c>
      <c r="V5" s="84" t="s">
        <v>249</v>
      </c>
      <c r="W5" s="84">
        <v>541</v>
      </c>
      <c r="X5" s="38" t="s">
        <v>274</v>
      </c>
      <c r="Y5" s="84">
        <v>351124553</v>
      </c>
      <c r="Z5" s="38" t="s">
        <v>275</v>
      </c>
      <c r="AA5" s="107" t="s">
        <v>276</v>
      </c>
      <c r="AB5" s="84">
        <v>44040</v>
      </c>
      <c r="AC5" s="107" t="s">
        <v>277</v>
      </c>
      <c r="AD5" s="84">
        <v>24</v>
      </c>
      <c r="AE5" s="84" t="s">
        <v>278</v>
      </c>
      <c r="AF5" s="84" t="s">
        <v>279</v>
      </c>
      <c r="AG5" s="107" t="s">
        <v>280</v>
      </c>
      <c r="AH5" s="84" t="s">
        <v>281</v>
      </c>
      <c r="AI5" s="107" t="s">
        <v>282</v>
      </c>
      <c r="AJ5" s="84">
        <v>1905</v>
      </c>
      <c r="AK5" s="84">
        <v>2400</v>
      </c>
      <c r="AL5" s="107" t="s">
        <v>283</v>
      </c>
      <c r="AM5" s="84">
        <v>41689.9</v>
      </c>
      <c r="AN5" s="111">
        <v>13015.1</v>
      </c>
      <c r="AO5" s="111">
        <v>54705</v>
      </c>
      <c r="AP5" s="111">
        <v>2350.1</v>
      </c>
      <c r="AQ5" s="111">
        <v>49.9</v>
      </c>
      <c r="AR5" s="111">
        <v>2400</v>
      </c>
      <c r="AS5" s="111">
        <v>2350.1</v>
      </c>
      <c r="AT5" s="111">
        <v>49.9</v>
      </c>
      <c r="AU5" s="111">
        <v>2400</v>
      </c>
      <c r="AV5" s="84">
        <v>27</v>
      </c>
      <c r="AW5" s="84"/>
      <c r="AX5" s="84"/>
      <c r="AY5" s="107"/>
      <c r="AZ5" s="84"/>
      <c r="BA5" s="84"/>
      <c r="BB5" s="84" t="s">
        <v>284</v>
      </c>
      <c r="BC5" s="84"/>
      <c r="BD5" s="107"/>
      <c r="BE5" s="84">
        <v>0</v>
      </c>
      <c r="BF5" s="38" t="s">
        <v>272</v>
      </c>
      <c r="BG5" s="84" t="s">
        <v>250</v>
      </c>
      <c r="BH5" s="113" t="s">
        <v>251</v>
      </c>
      <c r="BI5" s="38" t="s">
        <v>111</v>
      </c>
      <c r="BJ5" s="85">
        <v>45862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2400</v>
      </c>
      <c r="BQ5" s="116" t="s">
        <v>202</v>
      </c>
      <c r="BR5" s="132" t="s">
        <v>287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2025-07-24T10:06:07Z</dcterms:modified>
</cp:coreProperties>
</file>