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E9FD26B9-A860-403E-A144-02E903A6AA8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U44" i="20"/>
  <c r="H44" i="20"/>
  <c r="G44" i="20"/>
  <c r="F44" i="20"/>
  <c r="D44" i="20"/>
  <c r="U43" i="20"/>
  <c r="H43" i="20"/>
  <c r="G43" i="20"/>
  <c r="F43" i="20"/>
  <c r="D43" i="20"/>
  <c r="U42" i="20"/>
  <c r="U41" i="20"/>
  <c r="U40" i="20"/>
  <c r="U39" i="20"/>
  <c r="U38" i="20"/>
  <c r="U37" i="20"/>
  <c r="U36" i="20"/>
  <c r="U35" i="20"/>
  <c r="H35" i="20"/>
  <c r="G35" i="20"/>
  <c r="F35" i="20"/>
  <c r="D35" i="20"/>
  <c r="U34" i="20"/>
  <c r="H34" i="20"/>
  <c r="G34" i="20"/>
  <c r="F34" i="20"/>
  <c r="D34" i="20"/>
  <c r="U33" i="20"/>
  <c r="H33" i="20"/>
  <c r="G33" i="20"/>
  <c r="F33" i="20"/>
  <c r="D33" i="20"/>
  <c r="U32" i="20"/>
  <c r="H32" i="20"/>
  <c r="G32" i="20"/>
  <c r="F32" i="20"/>
  <c r="D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9" i="20"/>
  <c r="U8" i="20"/>
  <c r="U7" i="20"/>
  <c r="U6" i="20"/>
  <c r="U5" i="20"/>
  <c r="C5" i="20"/>
  <c r="C43" i="20" s="1"/>
  <c r="B5" i="20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D5" i="7" a="1"/>
  <c r="AD5" i="7" s="1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O5" i="24" l="1"/>
  <c r="P5" i="24" s="1"/>
  <c r="AE5" i="7"/>
  <c r="C34" i="20"/>
  <c r="B34" i="20"/>
  <c r="B43" i="20"/>
  <c r="B39" i="20"/>
  <c r="B32" i="20"/>
  <c r="B28" i="20"/>
  <c r="B24" i="20"/>
  <c r="B20" i="20"/>
  <c r="B16" i="20"/>
  <c r="B12" i="20"/>
  <c r="B8" i="20"/>
  <c r="B42" i="20"/>
  <c r="B38" i="20"/>
  <c r="B35" i="20"/>
  <c r="B31" i="20"/>
  <c r="B27" i="20"/>
  <c r="B23" i="20"/>
  <c r="B19" i="20"/>
  <c r="B15" i="20"/>
  <c r="B11" i="20"/>
  <c r="B7" i="20"/>
  <c r="B44" i="20"/>
  <c r="C5" i="7"/>
  <c r="B5" i="24" s="1"/>
  <c r="B41" i="20"/>
  <c r="B37" i="20"/>
  <c r="B33" i="20"/>
  <c r="B30" i="20"/>
  <c r="B26" i="20"/>
  <c r="B22" i="20"/>
  <c r="B18" i="20"/>
  <c r="B14" i="20"/>
  <c r="B10" i="20"/>
  <c r="B6" i="20"/>
  <c r="B40" i="20"/>
  <c r="B36" i="20"/>
  <c r="B45" i="20"/>
  <c r="B29" i="20"/>
  <c r="B25" i="20"/>
  <c r="B21" i="20"/>
  <c r="B17" i="20"/>
  <c r="B13" i="20"/>
  <c r="B9" i="20"/>
  <c r="C9" i="20"/>
  <c r="C13" i="20"/>
  <c r="C17" i="20"/>
  <c r="C21" i="20"/>
  <c r="C25" i="20"/>
  <c r="C29" i="20"/>
  <c r="C45" i="20"/>
  <c r="C36" i="20"/>
  <c r="C40" i="20"/>
  <c r="C6" i="20"/>
  <c r="C10" i="20"/>
  <c r="C14" i="20"/>
  <c r="C18" i="20"/>
  <c r="C22" i="20"/>
  <c r="C26" i="20"/>
  <c r="C30" i="20"/>
  <c r="C33" i="20"/>
  <c r="C37" i="20"/>
  <c r="C41" i="20"/>
  <c r="D5" i="7"/>
  <c r="C44" i="20"/>
  <c r="C7" i="20"/>
  <c r="C11" i="20"/>
  <c r="C15" i="20"/>
  <c r="C19" i="20"/>
  <c r="C23" i="20"/>
  <c r="C27" i="20"/>
  <c r="C31" i="20"/>
  <c r="C35" i="20"/>
  <c r="C38" i="20"/>
  <c r="C42" i="20"/>
  <c r="C8" i="20"/>
  <c r="C12" i="20"/>
  <c r="C16" i="20"/>
  <c r="C20" i="20"/>
  <c r="C24" i="20"/>
  <c r="C28" i="20"/>
  <c r="C32" i="20"/>
  <c r="C39" i="20"/>
  <c r="F5" i="7" l="1"/>
  <c r="E5" i="7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<sst xmlns="http://schemas.openxmlformats.org/spreadsheetml/2006/main" count="12701" uniqueCount="1438">
  <si>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</si>
  <si>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</si>
  <si>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</si>
  <si>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</si>
  <si>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</si>
  <si>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</si>
  <si>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</si>
  <si>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</si>
  <si>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</si>
  <si>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</si>
  <si>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</si>
  <si>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</si>
  <si>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</si>
  <si>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</si>
  <si>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</si>
  <si>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</si>
  <si>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</si>
  <si>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</si>
  <si>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</si>
  <si>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</si>
  <si>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</si>
  <si>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</si>
  <si>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</si>
  <si>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</si>
  <si>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</si>
  <si>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</si>
  <si>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</si>
  <si>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</si>
  <si>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</si>
  <si>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</si>
  <si>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</si>
  <si>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</si>
  <si>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</si>
  <si>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</si>
  <si>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</si>
  <si>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</si>
  <si>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</si>
  <si>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</si>
  <si>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</si>
  <si>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</si>
  <si>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</si>
  <si>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</si>
  <si>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</si>
  <si>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</si>
  <si>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</si>
  <si>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</si>
  <si>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</si>
  <si>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</si>
  <si>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</si>
  <si>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</si>
  <si>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</si>
  <si>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</si>
  <si>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</si>
  <si>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</si>
  <si>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</si>
  <si>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</si>
  <si>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</si>
  <si>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</si>
  <si>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</si>
  <si>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</si>
  <si>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</si>
  <si>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</si>
  <si>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</si>
  <si>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</si>
  <si>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</si>
  <si>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</si>
  <si>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</si>
  <si>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</si>
  <si>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</si>
  <si>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</si>
  <si>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</si>
  <si>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</si>
  <si>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</si>
  <si>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</si>
  <si>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</si>
  <si>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</si>
  <si>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</si>
  <si>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</si>
  <si>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</si>
  <si>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</si>
  <si>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</si>
  <si>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</si>
  <si>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</si>
  <si>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</si>
  <si>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</si>
  <si>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</si>
  <si>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</si>
  <si>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</si>
  <si>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</si>
  <si>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</si>
  <si>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Dheeraj Kumar/SF0039270</t>
  </si>
  <si>
    <t>Mritunjay Tiwari/SF0081812</t>
  </si>
  <si>
    <t>Shankarjee Singh/SF0092430</t>
  </si>
  <si>
    <t>Alok Kumar Raju/SF0091403</t>
  </si>
  <si>
    <t>Resigned-Exited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</si>
  <si>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</si>
  <si>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</si>
  <si>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</si>
  <si>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</si>
  <si>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</si>
  <si>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</si>
  <si>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</si>
  <si>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</si>
  <si>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</si>
  <si>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</si>
  <si>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</si>
  <si>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</si>
  <si>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</si>
  <si>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</si>
  <si>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</si>
  <si>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</si>
  <si>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</si>
  <si>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</si>
  <si>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</si>
  <si>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</si>
  <si>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</si>
  <si>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</si>
  <si>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</si>
  <si>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</si>
  <si>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</si>
  <si>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BH3783</t>
  </si>
  <si>
    <t>Nirmali</t>
  </si>
  <si>
    <t>Manjhoul</t>
  </si>
  <si>
    <t>Begusarai</t>
  </si>
  <si>
    <t>Darbhanga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</si>
  <si>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</si>
  <si>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</si>
  <si>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</si>
  <si>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</si>
  <si>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</si>
  <si>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</si>
  <si>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</si>
  <si>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</si>
  <si>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</si>
  <si>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</si>
  <si>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</si>
  <si>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</si>
  <si>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</si>
  <si>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</si>
  <si>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</si>
  <si>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</si>
  <si>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</si>
  <si>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</si>
  <si>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</si>
  <si>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</si>
  <si>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</si>
  <si>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</si>
  <si>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</si>
  <si>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</si>
  <si>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</si>
  <si>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</si>
  <si>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</si>
  <si>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</si>
  <si>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</si>
  <si>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</si>
  <si>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</si>
  <si>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</si>
  <si>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</si>
  <si>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</si>
  <si>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</si>
  <si>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</si>
  <si>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</si>
  <si>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</si>
  <si>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</si>
  <si>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</si>
  <si>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</si>
  <si>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</si>
  <si>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</si>
  <si>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Sachindra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</si>
  <si>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</si>
  <si>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Rahul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</si>
  <si>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</si>
  <si>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SF0095791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</si>
  <si>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</si>
  <si>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SF0094744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</si>
  <si>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</si>
  <si>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</si>
  <si>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</si>
  <si>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</si>
  <si>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</si>
  <si>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</si>
  <si>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</si>
  <si>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</si>
  <si>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</si>
  <si>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</si>
  <si>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</si>
  <si>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</si>
  <si>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</si>
  <si>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</si>
  <si>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</si>
  <si>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</si>
  <si>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</si>
  <si>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</si>
  <si>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</si>
  <si>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</si>
  <si>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</si>
  <si>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</si>
  <si>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</si>
  <si>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</si>
  <si>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</si>
  <si>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</si>
  <si>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</si>
  <si>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FN25-26-01541</t>
  </si>
  <si>
    <t>Bhushan Kumar</t>
  </si>
  <si>
    <t>SF0089778</t>
  </si>
  <si>
    <t>NIRMALI C11</t>
  </si>
  <si>
    <t>SSF5508639</t>
  </si>
  <si>
    <t xml:space="preserve">JITANI DEVI </t>
  </si>
  <si>
    <t>16-Feb-2024</t>
  </si>
  <si>
    <t>LO Bhushan Kumar received EMI -520 on date-22-05-2025 sign available on loan card but not posted in fimo.</t>
  </si>
  <si>
    <t>SSF5508760</t>
  </si>
  <si>
    <t xml:space="preserve">LILA DEVI </t>
  </si>
  <si>
    <t>LO Bhushan Kumar received EMI -520 on date-22-May-25 sign available on loan card but not posted in fimo.</t>
  </si>
  <si>
    <t>LO Bhushan Kumar received EMI -520 on date- 05-Jun-25 sign available on loan card but not posted in fimo.</t>
  </si>
  <si>
    <t>LO Bhushan Kumar received EMI -520 on date- 12-jun-25 sign available on loan card but not posted in fimo.</t>
  </si>
  <si>
    <t>NIRMALI C12</t>
  </si>
  <si>
    <t>SSF5652417</t>
  </si>
  <si>
    <t>SHANTI KUMARI</t>
  </si>
  <si>
    <t>27-Feb-2024</t>
  </si>
  <si>
    <t>LO Bhushan Kumar received EMI -520 on date-14-04-2025 sign available on loan card but not posted in fimo.</t>
  </si>
  <si>
    <t>NIRMALI C19</t>
  </si>
  <si>
    <t>SSF5758511</t>
  </si>
  <si>
    <t>RENU DEVI</t>
  </si>
  <si>
    <t>11-Mar-2024</t>
  </si>
  <si>
    <t>LO Bhushan Kumar received advanced EMI -1200 on date-25-03-2025  sign available on loan card but not posted in fimo.</t>
  </si>
  <si>
    <t>LO Bhushan Kumar received advanced EMI -1120 on date- 20-05-2025  sign available on loan card but not posted in fimo.</t>
  </si>
  <si>
    <t>Dhabghat C1</t>
  </si>
  <si>
    <t>SSF6110291</t>
  </si>
  <si>
    <t>FUL KUMARI DEVI</t>
  </si>
  <si>
    <t>10-May-2024</t>
  </si>
  <si>
    <t>LO Bhushan Kumar received advanced EMI -2080 on date-19-05-2025 sign available on loan card but not posted in fimo.</t>
  </si>
  <si>
    <t>SSF6110296</t>
  </si>
  <si>
    <t>KANJU DEVI</t>
  </si>
  <si>
    <t>11-May-2024</t>
  </si>
  <si>
    <t>LO Bhushan Kumar received advanced EMI -2240 on date-19-05-2025 sign available on loan card but not posted in fimo.</t>
  </si>
  <si>
    <t>SSF6151545</t>
  </si>
  <si>
    <t>USHA KUMARI</t>
  </si>
  <si>
    <t>17-May-2024</t>
  </si>
  <si>
    <t>LO Bhushan Kumar received advanced EMI -2680 on date-19-05-2025 sign available on loan card but not posted in fimo.</t>
  </si>
  <si>
    <t>SSF6118041</t>
  </si>
  <si>
    <t>AASHA KUMARI</t>
  </si>
  <si>
    <t>Dhabghat C3</t>
  </si>
  <si>
    <t>SSF6310388</t>
  </si>
  <si>
    <t>MAMTA DEVI</t>
  </si>
  <si>
    <t>28-Jun-2024</t>
  </si>
  <si>
    <t>LO Bhushan Kumar received EMI -560 on date-13-Nov-24 sign available on loan card but not posted in fimo.</t>
  </si>
  <si>
    <t>LO Bhushan Kumar received EMI -560 on date-20-Nov-24  sign available on loan card but not posted in fimo.</t>
  </si>
  <si>
    <t>LO Bhushan Kumar received EMI -560 on date- 29-Jan-25 sign available on loan card but not posted in fimo.</t>
  </si>
  <si>
    <t>LO Bhushan Kumar received EMI -560 on date-05-feb-25 sign available on loan card but not posted in fimo.</t>
  </si>
  <si>
    <t>LO Bhushan Kumar received EMI -560 on date-19-feb-25 sign available on loan card but not posted in fimo.</t>
  </si>
  <si>
    <t>LO Bhushan Kumar received EMI -560 on date-26-feb-25 sign available on loan card but not posted in fimo.</t>
  </si>
  <si>
    <t>LO Bhushan Kumar received EMI -560 on date-05-Mar-25 sign available on loan card but not posted in fimo.</t>
  </si>
  <si>
    <t>LO Bhushan Kumar received EMI -560 on date-23-April-25 sign available on loan card but not posted in fimo.</t>
  </si>
  <si>
    <t>LO Bhushan Kumar received EMI -560 on date-30-April-25 sign available on loan card but not posted in fimo.</t>
  </si>
  <si>
    <t>LO Bhushan Kumar received EMI -560 on date-07-May-25 sign available on loan card but not posted in fimo.</t>
  </si>
  <si>
    <t>LO Bhushan Kumar received EMI -560 on date-14-May-25 sign available on loan card but not posted in fimo.</t>
  </si>
  <si>
    <t>LO Bhushan Kumar received EMI -560 on date-21-May-25 sign available on loan card but not posted in fimo.</t>
  </si>
  <si>
    <t>LO Bhushan Kumar received EMI -560 on date-28-May-25 sign available on loan card but not posted in fimo.</t>
  </si>
  <si>
    <t>Hanriahi C19</t>
  </si>
  <si>
    <t>SSF5686850</t>
  </si>
  <si>
    <t>SITA DEVI</t>
  </si>
  <si>
    <t>07-Mar-2024</t>
  </si>
  <si>
    <t>LO Bhushan Kumar received EMI -560 on date-16-April-25 sign available on loan card but not posted in fimo.</t>
  </si>
  <si>
    <t>LO Bhushan Kumar received EMI -560 on date-23-April-25  sign available on loan card but not posted in fimo.</t>
  </si>
  <si>
    <t>LO Bhushan Kumar received EMI -560 on date- 04-Jun-25 sign available on loan card but not posted in fimo.</t>
  </si>
  <si>
    <t>SSF5694404</t>
  </si>
  <si>
    <t>AMRITI DEVI</t>
  </si>
  <si>
    <t>LO Bhushan Kumar received advanced EMI -1120 on date-27-Dec-24 sign available on loan card but not posted in fimo.</t>
  </si>
  <si>
    <t>LO Bhushan Kumar received advanced EMI -2000 on date- 30-Apr-25  sign available on loan card but not posted in fimo.</t>
  </si>
  <si>
    <t>LO Bhushan Kumar received advanced EMI -560 on date-07-May-25 sign available on loan card but not posted in fimo.</t>
  </si>
  <si>
    <t>LO Bhushan Kumar received advanced EMI -560 on date-14-May-25 sign available on loan card but not posted in fimo.</t>
  </si>
  <si>
    <t>SSF5724700</t>
  </si>
  <si>
    <t>BHULI DEVI</t>
  </si>
  <si>
    <t>LO Bhushan Kumar received EMI -560 on date-30-01-2025 sign available on loan card but not posted in fimo.</t>
  </si>
  <si>
    <t>LO Bhushan Kumar received EMI -560 on date-27-04-25 sign available on loan card but not posted in fimo.</t>
  </si>
  <si>
    <t>SSF5742552</t>
  </si>
  <si>
    <t>SUNITA DEVI</t>
  </si>
  <si>
    <t>08-Mar-2024</t>
  </si>
  <si>
    <t>LO Bhushan Kumar received advanced EMI -1000 on 27-04-25 sign available on loan card but not posted in fimo.</t>
  </si>
  <si>
    <t>LO Bhushan Kumar received EMI -560 on  02-05-25  sign available on loan card but not posted in fimo.</t>
  </si>
  <si>
    <t>LO Bhushan Kumar received EMI -560 on  07-05-25  sign available on loan card but not posted in fimo.</t>
  </si>
  <si>
    <t>LO Bhushan Kumar received EMI -560 on  20-05-25  sign available on loan card but not posted in fimo.</t>
  </si>
  <si>
    <t>LO Bhushan Kumar received EMI -560 on  28-05-25  sign available on loan card but not posted in fimo.</t>
  </si>
  <si>
    <t>SSF5742576</t>
  </si>
  <si>
    <t>INDU DEVI</t>
  </si>
  <si>
    <t>LO Bhushan Kumar received advanced EMI -1680 on date-19-05-2025 sign available on loan card but not posted in fimo.</t>
  </si>
  <si>
    <t>SSF5742653</t>
  </si>
  <si>
    <t>ANITA DEVI</t>
  </si>
  <si>
    <t>LO Bhushan Kumar received advanced EMI -1000 on date-28-05-2025 sign available on loan card but not posted in fimo.</t>
  </si>
  <si>
    <t>SSF6019617</t>
  </si>
  <si>
    <t>23-Apr-2024</t>
  </si>
  <si>
    <t>LO Bhushan Kumar received EMI -560 on date-02-04-2025 sign available on loan card but not posted in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</si>
  <si>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</si>
  <si>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</si>
  <si>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</si>
  <si>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</si>
  <si>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</si>
  <si>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</si>
  <si>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</si>
  <si>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</si>
  <si>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</si>
  <si>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</si>
  <si>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</si>
  <si>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</si>
  <si>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</si>
  <si>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</si>
  <si>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</si>
  <si>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</si>
  <si>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</si>
  <si>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</si>
  <si>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</si>
  <si>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</si>
  <si>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</si>
  <si>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</si>
  <si>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</si>
  <si>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</si>
  <si>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</si>
  <si>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</si>
  <si>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</si>
  <si>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</si>
  <si>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</si>
  <si>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</si>
  <si>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</si>
  <si>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</si>
  <si>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</si>
  <si>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</si>
  <si>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</si>
  <si>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</si>
  <si>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</si>
  <si>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</si>
  <si>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</si>
  <si>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</si>
  <si>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</si>
  <si>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</si>
  <si>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</si>
  <si>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</si>
  <si>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</si>
  <si>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</si>
  <si>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</si>
  <si>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</si>
  <si>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</si>
  <si>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</si>
  <si>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</si>
  <si>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</si>
  <si>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</si>
  <si>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</si>
  <si>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</si>
  <si>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</si>
  <si>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</si>
  <si>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</si>
  <si>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</si>
  <si>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</si>
  <si>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</si>
  <si>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</si>
  <si>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</si>
  <si>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</si>
  <si>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</si>
  <si>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</si>
  <si>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</si>
  <si>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</si>
  <si>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</si>
  <si>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</si>
  <si>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NIRMALI</t>
  </si>
  <si>
    <t>SF0078125</t>
  </si>
  <si>
    <t>Mritunjay Kumar Roy</t>
  </si>
  <si>
    <t>NIRMALI C4</t>
  </si>
  <si>
    <t>NIRMALI C4 Anju Devi Nirmalli Bazar1</t>
  </si>
  <si>
    <t>Chetana Weekly</t>
  </si>
  <si>
    <t>SSF5328638</t>
  </si>
  <si>
    <t>SC</t>
  </si>
  <si>
    <t>HINDU</t>
  </si>
  <si>
    <t>Agriculture &amp; Farming</t>
  </si>
  <si>
    <t>17-Jan-2024</t>
  </si>
  <si>
    <t/>
  </si>
  <si>
    <t>1</t>
  </si>
  <si>
    <t>1 Yrs</t>
  </si>
  <si>
    <t>17 Jan 2024</t>
  </si>
  <si>
    <t>&lt;= 2 Years</t>
  </si>
  <si>
    <t>30-Jan-2024</t>
  </si>
  <si>
    <t>29-Jul-2025</t>
  </si>
  <si>
    <t>Open</t>
  </si>
  <si>
    <t>Krishan Mohan/SF0071949</t>
  </si>
  <si>
    <t>No issue.</t>
  </si>
  <si>
    <t>SSF5328688</t>
  </si>
  <si>
    <t>KHUSHBU DEVI</t>
  </si>
  <si>
    <t>SSF5328811</t>
  </si>
  <si>
    <t>PRITI DEVI</t>
  </si>
  <si>
    <t>SSF5328950</t>
  </si>
  <si>
    <t>ANJU DEVI</t>
  </si>
  <si>
    <t>SSF5329062</t>
  </si>
  <si>
    <t>BC</t>
  </si>
  <si>
    <t>BEENA DEVI</t>
  </si>
  <si>
    <t>23-Jan-2024</t>
  </si>
  <si>
    <t>23 Jan 2024</t>
  </si>
  <si>
    <t>SSF5380779</t>
  </si>
  <si>
    <t>DHANESHAWARI DEVI</t>
  </si>
  <si>
    <t>24-Jan-2024</t>
  </si>
  <si>
    <t>24 Jan 2024</t>
  </si>
  <si>
    <t>06-Feb-2024</t>
  </si>
  <si>
    <t>MAHUA</t>
  </si>
  <si>
    <t>MAHUA C6</t>
  </si>
  <si>
    <t>MAHUA C6 Junda Khatun  Ward No 111</t>
  </si>
  <si>
    <t>SSF5404679</t>
  </si>
  <si>
    <t>OBC</t>
  </si>
  <si>
    <t>MUSLIM</t>
  </si>
  <si>
    <t>KABRUN KHATUN</t>
  </si>
  <si>
    <t>03-Feb-2024</t>
  </si>
  <si>
    <t>03 Feb 2024</t>
  </si>
  <si>
    <t>15-Feb-2024</t>
  </si>
  <si>
    <t>25-Dec-2024</t>
  </si>
  <si>
    <t>Loan card not available.</t>
  </si>
  <si>
    <t>SSF5404756</t>
  </si>
  <si>
    <t>RAHISA KHATUN</t>
  </si>
  <si>
    <t>19-Dec-2024</t>
  </si>
  <si>
    <t>SSF5405303</t>
  </si>
  <si>
    <t>PUNITA DEVI</t>
  </si>
  <si>
    <t>03-Oct-2024</t>
  </si>
  <si>
    <t>SSF5405331</t>
  </si>
  <si>
    <t>JATINA NISHA</t>
  </si>
  <si>
    <t>03-Apr-2025</t>
  </si>
  <si>
    <t>SSF5428312</t>
  </si>
  <si>
    <t>LAKSHM DEVI</t>
  </si>
  <si>
    <t>05-Feb-2024</t>
  </si>
  <si>
    <t>05 Feb 2024</t>
  </si>
  <si>
    <t>13-Feb-2024</t>
  </si>
  <si>
    <t>24-Apr-2025</t>
  </si>
  <si>
    <t>SSF5428321</t>
  </si>
  <si>
    <t>PUJA DEVI</t>
  </si>
  <si>
    <t>MAHUA C8</t>
  </si>
  <si>
    <t>MAHUA C8 Parivan Devi WO Balram Ray Majhari  Ward No 071</t>
  </si>
  <si>
    <t>SSF5437290</t>
  </si>
  <si>
    <t>SHANTI DEVI</t>
  </si>
  <si>
    <t>07-Feb-2024</t>
  </si>
  <si>
    <t>07 Feb 2024</t>
  </si>
  <si>
    <t>20-Feb-2024</t>
  </si>
  <si>
    <t>05-Apr-2025</t>
  </si>
  <si>
    <t>SSF5437291</t>
  </si>
  <si>
    <t xml:space="preserve">  SATIYA DEVI </t>
  </si>
  <si>
    <t>02-Feb-2025</t>
  </si>
  <si>
    <t>SSF5437321</t>
  </si>
  <si>
    <t xml:space="preserve">BUDHNI DEVI </t>
  </si>
  <si>
    <t>01-Apr-2025</t>
  </si>
  <si>
    <t>SSF5437323</t>
  </si>
  <si>
    <t>RAM BATI DEVI</t>
  </si>
  <si>
    <t>26-Nov-2024</t>
  </si>
  <si>
    <t>SSF5441130</t>
  </si>
  <si>
    <t>LAXMI DEVI</t>
  </si>
  <si>
    <t>15-Apr-2025</t>
  </si>
  <si>
    <t>SSF5441205</t>
  </si>
  <si>
    <t>22-Jul-2025</t>
  </si>
  <si>
    <t>SSF5441206</t>
  </si>
  <si>
    <t xml:space="preserve">  RINKI KUMARI </t>
  </si>
  <si>
    <t>SSF5441227</t>
  </si>
  <si>
    <t>PUNAM DEVI</t>
  </si>
  <si>
    <t>26-Dec-2024</t>
  </si>
  <si>
    <t>SSF5441248</t>
  </si>
  <si>
    <t xml:space="preserve">URPRAMILA DEVI </t>
  </si>
  <si>
    <t>08-Apr-2025</t>
  </si>
  <si>
    <t>SSF5441494</t>
  </si>
  <si>
    <t xml:space="preserve">MEENA DEVI </t>
  </si>
  <si>
    <t>SSF5477624</t>
  </si>
  <si>
    <t xml:space="preserve">PUNAM DEVI </t>
  </si>
  <si>
    <t>31-Jul-2025</t>
  </si>
  <si>
    <t>SSF5477741</t>
  </si>
  <si>
    <t xml:space="preserve">SITA DEVI </t>
  </si>
  <si>
    <t>13-Feb-2025</t>
  </si>
  <si>
    <t>SSF5480513</t>
  </si>
  <si>
    <t>12-Feb-2024</t>
  </si>
  <si>
    <t>12 Feb 2024</t>
  </si>
  <si>
    <t>30-Jul-2025</t>
  </si>
  <si>
    <t>SSF5480521</t>
  </si>
  <si>
    <t xml:space="preserve">ANJU DEVI </t>
  </si>
  <si>
    <t>NIRMALI C11 Ward No 01 Urmila Devi Sukho Mukhiya Nirmali1</t>
  </si>
  <si>
    <t>16 Feb 2024</t>
  </si>
  <si>
    <t>29-Feb-2024</t>
  </si>
  <si>
    <t>24-Jul-2025</t>
  </si>
  <si>
    <t>SSF5508669</t>
  </si>
  <si>
    <t>NIRMALA DEVI</t>
  </si>
  <si>
    <t>10-Jul-2025</t>
  </si>
  <si>
    <t>LO Bhushan Kumar received EMI -520 on date-22-May-25, &amp; 05-Jun-25, 12-jun-25 sign available on loan card but not posted in fimo.</t>
  </si>
  <si>
    <t>Hanriahi</t>
  </si>
  <si>
    <t>Hanriahi C15</t>
  </si>
  <si>
    <t>Hanriahi c15 nilam devi surendar ram koshi pul ke niche ban ke bagal me C15 G2</t>
  </si>
  <si>
    <t>SSF5542013</t>
  </si>
  <si>
    <t xml:space="preserve">ANITA DEVI </t>
  </si>
  <si>
    <t>19-Feb-2024</t>
  </si>
  <si>
    <t>28-Apr-2025</t>
  </si>
  <si>
    <t>SSF5542021</t>
  </si>
  <si>
    <t>ASHA DEVI</t>
  </si>
  <si>
    <t>28-Jul-2025</t>
  </si>
  <si>
    <t>SSF5542231</t>
  </si>
  <si>
    <t>SSF5542251</t>
  </si>
  <si>
    <t xml:space="preserve">BECHANI DEVI </t>
  </si>
  <si>
    <t>07-Apr-2025</t>
  </si>
  <si>
    <t>SSF5542567</t>
  </si>
  <si>
    <t xml:space="preserve">SHANTI DEVI </t>
  </si>
  <si>
    <t>SSF5585731</t>
  </si>
  <si>
    <t>FULKUMARI DEVI</t>
  </si>
  <si>
    <t>SSF5600549</t>
  </si>
  <si>
    <t>YASHODHA KUMARI</t>
  </si>
  <si>
    <t>19 Feb 2024</t>
  </si>
  <si>
    <t>Hanriahi C15 BEchani Devi Ward No 1 Burja Bauraha Supaul1</t>
  </si>
  <si>
    <t>SSF5610996</t>
  </si>
  <si>
    <t xml:space="preserve">HIRA DEVI </t>
  </si>
  <si>
    <t>20 Feb 2024</t>
  </si>
  <si>
    <t>04-Mar-2024</t>
  </si>
  <si>
    <t>14-Oct-2024</t>
  </si>
  <si>
    <t>SSF5611019</t>
  </si>
  <si>
    <t xml:space="preserve">KALYANI DEVI </t>
  </si>
  <si>
    <t>24-Feb-2025</t>
  </si>
  <si>
    <t>SSF5611073</t>
  </si>
  <si>
    <t>SAVITRI DEVI</t>
  </si>
  <si>
    <t>07-Jun-2025</t>
  </si>
  <si>
    <t>SSF5612240</t>
  </si>
  <si>
    <t>MANKI DEVI</t>
  </si>
  <si>
    <t>31-Mar-2025</t>
  </si>
  <si>
    <t>NIRMALI C12 Bibha Kumari Bairiyahi1</t>
  </si>
  <si>
    <t>SSF5618756</t>
  </si>
  <si>
    <t>KAVITA KUMARI</t>
  </si>
  <si>
    <t>21-Feb-2024</t>
  </si>
  <si>
    <t>21 Feb 2024</t>
  </si>
  <si>
    <t>21-Oct-2024</t>
  </si>
  <si>
    <t>SSF5619333</t>
  </si>
  <si>
    <t>CHANDRA KALA DEVI</t>
  </si>
  <si>
    <t>20-Jan-2025</t>
  </si>
  <si>
    <t>SSF5619380</t>
  </si>
  <si>
    <t>22-Feb-2024</t>
  </si>
  <si>
    <t>22 Feb 2024</t>
  </si>
  <si>
    <t>21-Jul-2025</t>
  </si>
  <si>
    <t>SSF5619405</t>
  </si>
  <si>
    <t>SSF5622008</t>
  </si>
  <si>
    <t>JIVACHHI DEVI</t>
  </si>
  <si>
    <t>SSF5643565</t>
  </si>
  <si>
    <t>RAM KALI DEVI</t>
  </si>
  <si>
    <t>23-Feb-2024</t>
  </si>
  <si>
    <t>23 Feb 2024</t>
  </si>
  <si>
    <t>SSF5652382</t>
  </si>
  <si>
    <t>SUMADA DEVI</t>
  </si>
  <si>
    <t>27 Feb 2024</t>
  </si>
  <si>
    <t>SSF5652399</t>
  </si>
  <si>
    <t>SANICHARI DEVI</t>
  </si>
  <si>
    <t>04-Aug-2025</t>
  </si>
  <si>
    <t>Fisheries</t>
  </si>
  <si>
    <t>16-Jun-2025</t>
  </si>
  <si>
    <t>Hanriahi C18</t>
  </si>
  <si>
    <t>Hanriahi C18 Aarti Kumari Ward No 051</t>
  </si>
  <si>
    <t>SSF5658989</t>
  </si>
  <si>
    <t xml:space="preserve">GITA DEVI </t>
  </si>
  <si>
    <t>02-Mar-2024</t>
  </si>
  <si>
    <t>02 Mar 2024</t>
  </si>
  <si>
    <t>15-Mar-2024</t>
  </si>
  <si>
    <t>01-Aug-2025</t>
  </si>
  <si>
    <t>SSF5658999</t>
  </si>
  <si>
    <t xml:space="preserve">MANISHA DEVI </t>
  </si>
  <si>
    <t>SSF5659027</t>
  </si>
  <si>
    <t xml:space="preserve">SUNITA DEVI </t>
  </si>
  <si>
    <t>SSF5659082</t>
  </si>
  <si>
    <t>RINKU KUMARI</t>
  </si>
  <si>
    <t>SSF5659205</t>
  </si>
  <si>
    <t xml:space="preserve">SONI DEVI </t>
  </si>
  <si>
    <t>SSF5659385</t>
  </si>
  <si>
    <t>MURTI DEVI</t>
  </si>
  <si>
    <t>Hanriahi C18 Kanchan Kumari Jhitaki Ward No 61</t>
  </si>
  <si>
    <t>SSF5684623</t>
  </si>
  <si>
    <t>12-Mar-2024</t>
  </si>
  <si>
    <t>12 Mar 2024</t>
  </si>
  <si>
    <t>22-Mar-2024</t>
  </si>
  <si>
    <t>NIRMALI C17</t>
  </si>
  <si>
    <t>NIRMALI C17 Geeta Devi Ward No 111</t>
  </si>
  <si>
    <t>SSF5691270</t>
  </si>
  <si>
    <t>SATNA DEVI</t>
  </si>
  <si>
    <t>14-Mar-2024</t>
  </si>
  <si>
    <t>SSF5691272</t>
  </si>
  <si>
    <t>PINKI DEVI</t>
  </si>
  <si>
    <t>SSF5691286</t>
  </si>
  <si>
    <t>SSF5691287</t>
  </si>
  <si>
    <t>GEETA DEVI</t>
  </si>
  <si>
    <t>23-Jan-2025</t>
  </si>
  <si>
    <t>SSF5694662</t>
  </si>
  <si>
    <t>SHARDA DEVI</t>
  </si>
  <si>
    <t>SSF5724434</t>
  </si>
  <si>
    <t>JIBACHHI DEVI</t>
  </si>
  <si>
    <t>SSF5724468</t>
  </si>
  <si>
    <t>REVANI DEVI</t>
  </si>
  <si>
    <t>18-Jul-2025</t>
  </si>
  <si>
    <t>SSF5724491</t>
  </si>
  <si>
    <t>RAMO DEVI</t>
  </si>
  <si>
    <t>14 Mar 2024</t>
  </si>
  <si>
    <t>Dhabghat</t>
  </si>
  <si>
    <t>Dhabghat C3 G1</t>
  </si>
  <si>
    <t>SSF5724838</t>
  </si>
  <si>
    <t>ST</t>
  </si>
  <si>
    <t>SHYAM DEVI</t>
  </si>
  <si>
    <t>17-Mar-2024</t>
  </si>
  <si>
    <t>17 Mar 2024</t>
  </si>
  <si>
    <t>27-Mar-2024</t>
  </si>
  <si>
    <t>NIRMALI C19 Sarita Devi Kalimungra Ward No 03 Parsa Madho1</t>
  </si>
  <si>
    <t>SSF5731475</t>
  </si>
  <si>
    <t>MADHU KUMARI RAY</t>
  </si>
  <si>
    <t>11 Mar 2024</t>
  </si>
  <si>
    <t>19-Mar-2024</t>
  </si>
  <si>
    <t>20-Feb-2025</t>
  </si>
  <si>
    <t>Borrower Migrated.</t>
  </si>
  <si>
    <t>SSF5735879</t>
  </si>
  <si>
    <t>RENU DEV</t>
  </si>
  <si>
    <t>SSF5694373</t>
  </si>
  <si>
    <t>RANJU DEVI</t>
  </si>
  <si>
    <t>05-Jul-2025</t>
  </si>
  <si>
    <t>SSF5742624</t>
  </si>
  <si>
    <t>LALITA DEVI</t>
  </si>
  <si>
    <t>04-Jun-2025</t>
  </si>
  <si>
    <t>SSF5754029</t>
  </si>
  <si>
    <t>SANGITA DEVI</t>
  </si>
  <si>
    <t>18-Mar-2024</t>
  </si>
  <si>
    <t>01-Mar-2025</t>
  </si>
  <si>
    <t>SSF5756366</t>
  </si>
  <si>
    <t>KUSUM DEVI</t>
  </si>
  <si>
    <t>16-Mar-2024</t>
  </si>
  <si>
    <t>16 Mar 2024</t>
  </si>
  <si>
    <t>29-Mar-2024</t>
  </si>
  <si>
    <t>02-Aug-2025</t>
  </si>
  <si>
    <t>SSF5756658</t>
  </si>
  <si>
    <t>SUDHIRA DEVI</t>
  </si>
  <si>
    <t>SSF5756659</t>
  </si>
  <si>
    <t>MINA DEVI</t>
  </si>
  <si>
    <t>SSF5756669</t>
  </si>
  <si>
    <t>SSF5758416</t>
  </si>
  <si>
    <t>CHANDANI KUMARI</t>
  </si>
  <si>
    <t>SSF5758459</t>
  </si>
  <si>
    <t>15-Jul-2025</t>
  </si>
  <si>
    <t>LO Bhushan Kumar received advanced EMI -1200 on date-25-03-2025 &amp; 20-05-2025 amount-1120 sign available on loan card but not posted in fimo.</t>
  </si>
  <si>
    <t>SSF5758581</t>
  </si>
  <si>
    <t>SAPNA KUMARI</t>
  </si>
  <si>
    <t>SSF5768360</t>
  </si>
  <si>
    <t>KANCHAN KUMARI</t>
  </si>
  <si>
    <t>22-Apr-2025</t>
  </si>
  <si>
    <t>SSF5768392</t>
  </si>
  <si>
    <t>RANJU KUMARI</t>
  </si>
  <si>
    <t>Dhabghat C2</t>
  </si>
  <si>
    <t>Dhabghat C2 G1</t>
  </si>
  <si>
    <t>SSF5773457</t>
  </si>
  <si>
    <t>MANJU DEVI</t>
  </si>
  <si>
    <t>21-Mar-2024</t>
  </si>
  <si>
    <t>21 Mar 2024</t>
  </si>
  <si>
    <t>03-Apr-2024</t>
  </si>
  <si>
    <t>09-Oct-2024</t>
  </si>
  <si>
    <t>SSF5780570</t>
  </si>
  <si>
    <t>RAJNI KUMARI</t>
  </si>
  <si>
    <t>25-Mar-2024</t>
  </si>
  <si>
    <t>07-Jan-2025</t>
  </si>
  <si>
    <t>SSF5780686</t>
  </si>
  <si>
    <t>13-Mar-2024</t>
  </si>
  <si>
    <t>13 Mar 2024</t>
  </si>
  <si>
    <t>28-Jun-2025</t>
  </si>
  <si>
    <t>SSF5780776</t>
  </si>
  <si>
    <t>PRAMILA DEVI</t>
  </si>
  <si>
    <t>SSF5780960</t>
  </si>
  <si>
    <t>31-Jan-2025</t>
  </si>
  <si>
    <t>SSF5780961</t>
  </si>
  <si>
    <t>SANGITA KUMARI</t>
  </si>
  <si>
    <t>SSF5794727</t>
  </si>
  <si>
    <t xml:space="preserve">FULO DEVI </t>
  </si>
  <si>
    <t>SSF5795118</t>
  </si>
  <si>
    <t>RAMDAY DEVI</t>
  </si>
  <si>
    <t>SSF5809017</t>
  </si>
  <si>
    <t>Irrigation</t>
  </si>
  <si>
    <t>SURUCHI KUMARI</t>
  </si>
  <si>
    <t>15 Mar 2024</t>
  </si>
  <si>
    <t>28-Mar-2024</t>
  </si>
  <si>
    <t>14-Jun-2025</t>
  </si>
  <si>
    <t>SSF5809058</t>
  </si>
  <si>
    <t>13-May-2025</t>
  </si>
  <si>
    <t>SSF5809122</t>
  </si>
  <si>
    <t>JAHANA KHATOON</t>
  </si>
  <si>
    <t>19 Mar 2024</t>
  </si>
  <si>
    <t>MAHUA C6 Gita Devi Ward No 7 Amchiri C51</t>
  </si>
  <si>
    <t>SSF5822973</t>
  </si>
  <si>
    <t>SHAMILA DEVI</t>
  </si>
  <si>
    <t>29 Mar 2024</t>
  </si>
  <si>
    <t>11-Apr-2024</t>
  </si>
  <si>
    <t>17-Jul-2025</t>
  </si>
  <si>
    <t>SSF5870402</t>
  </si>
  <si>
    <t>27 Mar 2024</t>
  </si>
  <si>
    <t>04-Apr-2024</t>
  </si>
  <si>
    <t>SSF5873922</t>
  </si>
  <si>
    <t>28 Mar 2024</t>
  </si>
  <si>
    <t>SSF5873938</t>
  </si>
  <si>
    <t>19-Feb-2025</t>
  </si>
  <si>
    <t>SSF5911211</t>
  </si>
  <si>
    <t>27-Jan-2025</t>
  </si>
  <si>
    <t>SSF5911233</t>
  </si>
  <si>
    <t>PREMSHILA DEVI</t>
  </si>
  <si>
    <t>SSF5911289</t>
  </si>
  <si>
    <t>RAMVATI DEVI</t>
  </si>
  <si>
    <t>01-May-2025</t>
  </si>
  <si>
    <t>SSF5911712</t>
  </si>
  <si>
    <t>SARSWATI DEVI</t>
  </si>
  <si>
    <t>26-Jun-2025</t>
  </si>
  <si>
    <t>SSF5914609</t>
  </si>
  <si>
    <t xml:space="preserve">MINA DEVI </t>
  </si>
  <si>
    <t>08-Apr-2024</t>
  </si>
  <si>
    <t>08 Apr 2024</t>
  </si>
  <si>
    <t>15-Apr-2024</t>
  </si>
  <si>
    <t>SSF5919048</t>
  </si>
  <si>
    <t>CHANDA KUMARI</t>
  </si>
  <si>
    <t>NIRMALI  C21</t>
  </si>
  <si>
    <t>NIRMALI C21 G1</t>
  </si>
  <si>
    <t>SSF5926841</t>
  </si>
  <si>
    <t xml:space="preserve">PRAMILA DEVI </t>
  </si>
  <si>
    <t>12-Apr-2024</t>
  </si>
  <si>
    <t>0 Yrs</t>
  </si>
  <si>
    <t>12 Apr 2024</t>
  </si>
  <si>
    <t>24-Apr-2024</t>
  </si>
  <si>
    <t>SSF5926852</t>
  </si>
  <si>
    <t>12-Jun-2025</t>
  </si>
  <si>
    <t>SSF5928054</t>
  </si>
  <si>
    <t>14-Feb-2025</t>
  </si>
  <si>
    <t>SSF5952747</t>
  </si>
  <si>
    <t xml:space="preserve">RAMBHA DEVI </t>
  </si>
  <si>
    <t>15-May-2025</t>
  </si>
  <si>
    <t>SSF5952765</t>
  </si>
  <si>
    <t>POONAM DEVI</t>
  </si>
  <si>
    <t>SSF5953029</t>
  </si>
  <si>
    <t>SSF5954605</t>
  </si>
  <si>
    <t>SILIYA DEVI</t>
  </si>
  <si>
    <t>09-Apr-2024</t>
  </si>
  <si>
    <t>09 Apr 2024</t>
  </si>
  <si>
    <t>17-Apr-2024</t>
  </si>
  <si>
    <t>09-Mar-2025</t>
  </si>
  <si>
    <t>SSF5954759</t>
  </si>
  <si>
    <t>KIRAN DEVI</t>
  </si>
  <si>
    <t>SSF5956289</t>
  </si>
  <si>
    <t>RUKHASANA KHATUN</t>
  </si>
  <si>
    <t>18-Apr-2024</t>
  </si>
  <si>
    <t>SSF5957690</t>
  </si>
  <si>
    <t xml:space="preserve">DURGA DEVI </t>
  </si>
  <si>
    <t>23-Dec-2024</t>
  </si>
  <si>
    <t>SSF5959289</t>
  </si>
  <si>
    <t>DHANESHWARI DEVI</t>
  </si>
  <si>
    <t>08-Feb-2025</t>
  </si>
  <si>
    <t>SSF5959495</t>
  </si>
  <si>
    <t>FULO DEVI</t>
  </si>
  <si>
    <t>Hanriahi C18 Mamta Devi Laukhi Ward No 61</t>
  </si>
  <si>
    <t>SSF5961477</t>
  </si>
  <si>
    <t>LILA DEVI</t>
  </si>
  <si>
    <t>19-Apr-2024</t>
  </si>
  <si>
    <t>SSF5961483</t>
  </si>
  <si>
    <t>DUKHANI DEVI</t>
  </si>
  <si>
    <t>SSF5961510</t>
  </si>
  <si>
    <t xml:space="preserve">PUNITA DEVI </t>
  </si>
  <si>
    <t>SSF5961512</t>
  </si>
  <si>
    <t>SSF5964565</t>
  </si>
  <si>
    <t>KANCHAN DEVI</t>
  </si>
  <si>
    <t>SSF5965485</t>
  </si>
  <si>
    <t xml:space="preserve">DEVALA DEVI </t>
  </si>
  <si>
    <t>07-May-2025</t>
  </si>
  <si>
    <t>SSF5966336</t>
  </si>
  <si>
    <t>SONWATI DEVI</t>
  </si>
  <si>
    <t>12-Feb-2025</t>
  </si>
  <si>
    <t>SSF5975726</t>
  </si>
  <si>
    <t>GITA DEVI</t>
  </si>
  <si>
    <t>10-Apr-2024</t>
  </si>
  <si>
    <t>10 Apr 2024</t>
  </si>
  <si>
    <t>22-Apr-2024</t>
  </si>
  <si>
    <t>23-Jun-2025</t>
  </si>
  <si>
    <t>SSF5983988</t>
  </si>
  <si>
    <t>SARASWATI KUMARI</t>
  </si>
  <si>
    <t>11 Apr 2024</t>
  </si>
  <si>
    <t>02-Apr-2025</t>
  </si>
  <si>
    <t>SSF5983991</t>
  </si>
  <si>
    <t>LAKSHMI DEVI</t>
  </si>
  <si>
    <t>SSF5984182</t>
  </si>
  <si>
    <t>PAWAN DEVI</t>
  </si>
  <si>
    <t>25-Apr-2024</t>
  </si>
  <si>
    <t>05-Jun-2025</t>
  </si>
  <si>
    <t>SSF5988043</t>
  </si>
  <si>
    <t>14-Apr-2024</t>
  </si>
  <si>
    <t>14 Apr 2024</t>
  </si>
  <si>
    <t>SSF5995863</t>
  </si>
  <si>
    <t>GURIYA KUMARI</t>
  </si>
  <si>
    <t>13-Apr-2024</t>
  </si>
  <si>
    <t>13 Apr 2024</t>
  </si>
  <si>
    <t>26-Apr-2024</t>
  </si>
  <si>
    <t>SSF5997911</t>
  </si>
  <si>
    <t>SHILA DEVI</t>
  </si>
  <si>
    <t>SSF6015230</t>
  </si>
  <si>
    <t>AMLA DEVI</t>
  </si>
  <si>
    <t>17 Apr 2024</t>
  </si>
  <si>
    <t>30-Apr-2024</t>
  </si>
  <si>
    <t>SSF6030130</t>
  </si>
  <si>
    <t>LALO DEVI</t>
  </si>
  <si>
    <t>19 Apr 2024</t>
  </si>
  <si>
    <t>SSF6030162</t>
  </si>
  <si>
    <t>SSF6030176</t>
  </si>
  <si>
    <t>SSF6030211</t>
  </si>
  <si>
    <t>SSF6030243</t>
  </si>
  <si>
    <t>BIBHA DEVI</t>
  </si>
  <si>
    <t>SSF6030357</t>
  </si>
  <si>
    <t>MUNNI DEVI</t>
  </si>
  <si>
    <t>SSF6055109</t>
  </si>
  <si>
    <t>RAM PAYARI DEVI</t>
  </si>
  <si>
    <t>26 Apr 2024</t>
  </si>
  <si>
    <t>08-May-2024</t>
  </si>
  <si>
    <t>SSF6061214</t>
  </si>
  <si>
    <t>USHA DEVI</t>
  </si>
  <si>
    <t>25 Apr 2024</t>
  </si>
  <si>
    <t>SSF6061235</t>
  </si>
  <si>
    <t>01-May-2024</t>
  </si>
  <si>
    <t>01 May 2024</t>
  </si>
  <si>
    <t>SSF6064398</t>
  </si>
  <si>
    <t>RITA DEVI</t>
  </si>
  <si>
    <t>03-May-2024</t>
  </si>
  <si>
    <t>SSF6064618</t>
  </si>
  <si>
    <t>SSF6066950</t>
  </si>
  <si>
    <t>JIVACHI DEVI</t>
  </si>
  <si>
    <t>SSF6068123</t>
  </si>
  <si>
    <t>CHANDRAKALA DEVI</t>
  </si>
  <si>
    <t>SSF6078186</t>
  </si>
  <si>
    <t xml:space="preserve">CHANDRIKA DEVI </t>
  </si>
  <si>
    <t>02-May-2024</t>
  </si>
  <si>
    <t>02 May 2024</t>
  </si>
  <si>
    <t>13-May-2024</t>
  </si>
  <si>
    <t>30-Dec-2024</t>
  </si>
  <si>
    <t>SSF6086983</t>
  </si>
  <si>
    <t>RAMSATI DEVI</t>
  </si>
  <si>
    <t>03 May 2024</t>
  </si>
  <si>
    <t>15-May-2024</t>
  </si>
  <si>
    <t>SSF6061680</t>
  </si>
  <si>
    <t>SSF6090372</t>
  </si>
  <si>
    <t>SSF6090407</t>
  </si>
  <si>
    <t>ASHA KUMARI</t>
  </si>
  <si>
    <t>SSF6090443</t>
  </si>
  <si>
    <t>SSF6095543</t>
  </si>
  <si>
    <t>RAMBHA DEVI</t>
  </si>
  <si>
    <t>28-May-2024</t>
  </si>
  <si>
    <t>28 May 2024</t>
  </si>
  <si>
    <t>07-Jun-2024</t>
  </si>
  <si>
    <t>SSF6090370</t>
  </si>
  <si>
    <t>REKHA DEVI</t>
  </si>
  <si>
    <t>06-May-2024</t>
  </si>
  <si>
    <t>06 May 2024</t>
  </si>
  <si>
    <t>SSF6095666</t>
  </si>
  <si>
    <t>DOMANI DEVI</t>
  </si>
  <si>
    <t>SSF6095697</t>
  </si>
  <si>
    <t>SURMILA DEVI</t>
  </si>
  <si>
    <t>SSF6098638</t>
  </si>
  <si>
    <t>SUKMAR DEVI</t>
  </si>
  <si>
    <t>04-May-2024</t>
  </si>
  <si>
    <t>04 May 2024</t>
  </si>
  <si>
    <t>SSF6098762</t>
  </si>
  <si>
    <t>NIRMALA DURI</t>
  </si>
  <si>
    <t>05-May-2024</t>
  </si>
  <si>
    <t>05 May 2024</t>
  </si>
  <si>
    <t>09-Nov-2024</t>
  </si>
  <si>
    <t>SSF6103041</t>
  </si>
  <si>
    <t>AASHA DEVI</t>
  </si>
  <si>
    <t>SSF6104027</t>
  </si>
  <si>
    <t>SSF6107650</t>
  </si>
  <si>
    <t>SAJDA BEGAM</t>
  </si>
  <si>
    <t>10 May 2024</t>
  </si>
  <si>
    <t>22-May-2024</t>
  </si>
  <si>
    <t>SSF6107672</t>
  </si>
  <si>
    <t>26-Feb-2025</t>
  </si>
  <si>
    <t>SSF6108779</t>
  </si>
  <si>
    <t>04-Jan-2025</t>
  </si>
  <si>
    <t>SSF6108792</t>
  </si>
  <si>
    <t>11-Jun-2025</t>
  </si>
  <si>
    <t>Dhabghat C1 Aasha Kumari Mungraha Ward No 141</t>
  </si>
  <si>
    <t>23-Mar-2025</t>
  </si>
  <si>
    <t>11 May 2024</t>
  </si>
  <si>
    <t>SSF6110346</t>
  </si>
  <si>
    <t>SHIV RANI DEVI</t>
  </si>
  <si>
    <t>20-May-2024</t>
  </si>
  <si>
    <t>SSF6123939</t>
  </si>
  <si>
    <t>SONI KUMARI</t>
  </si>
  <si>
    <t>SSF6129535</t>
  </si>
  <si>
    <t>24-May-2024</t>
  </si>
  <si>
    <t>SSF6129676</t>
  </si>
  <si>
    <t>02-Aug-2024</t>
  </si>
  <si>
    <t>Harpur C1</t>
  </si>
  <si>
    <t>Harpur C1 Domni Khatun Ward No 11 Bangama1</t>
  </si>
  <si>
    <t>SSF6133170</t>
  </si>
  <si>
    <t>AMINA KHATUN</t>
  </si>
  <si>
    <t>17 May 2024</t>
  </si>
  <si>
    <t>29-May-2024</t>
  </si>
  <si>
    <t>SSF6133172</t>
  </si>
  <si>
    <t>SAKINA KHATUN</t>
  </si>
  <si>
    <t>SSF6133218</t>
  </si>
  <si>
    <t>DOMNI KHATUN</t>
  </si>
  <si>
    <t>SSF6134049</t>
  </si>
  <si>
    <t>GULAB KUMARI</t>
  </si>
  <si>
    <t>13 May 2024</t>
  </si>
  <si>
    <t>SSF6134057</t>
  </si>
  <si>
    <t>SHYAMA DEVI</t>
  </si>
  <si>
    <t>SSF6134066</t>
  </si>
  <si>
    <t>SOCHITA DEVI</t>
  </si>
  <si>
    <t>SSF6134074</t>
  </si>
  <si>
    <t>FOGANI DEVI</t>
  </si>
  <si>
    <t>SSF6135989</t>
  </si>
  <si>
    <t>SANYUKTA DEVI</t>
  </si>
  <si>
    <t>Hanriahi c 19 lila devi wade no 01 dangraha  C18 G2</t>
  </si>
  <si>
    <t>SSF6140057</t>
  </si>
  <si>
    <t>16-May-2024</t>
  </si>
  <si>
    <t>16 May 2024</t>
  </si>
  <si>
    <t>SSF6140248</t>
  </si>
  <si>
    <t>RAMAKUMARI DEVI</t>
  </si>
  <si>
    <t>SSF6140256</t>
  </si>
  <si>
    <t>RAMBATI DEVI</t>
  </si>
  <si>
    <t>SSF6140262</t>
  </si>
  <si>
    <t>SSF6146671</t>
  </si>
  <si>
    <t>GL-1</t>
  </si>
  <si>
    <t>SSF6147443</t>
  </si>
  <si>
    <t>SUMDA DEVI</t>
  </si>
  <si>
    <t>SSF6151635</t>
  </si>
  <si>
    <t>24 May 2024</t>
  </si>
  <si>
    <t>04-Jun-2024</t>
  </si>
  <si>
    <t>SSF6156930</t>
  </si>
  <si>
    <t>RUKSANA KHATOON</t>
  </si>
  <si>
    <t>SSF6157125</t>
  </si>
  <si>
    <t>BABITA DEVI</t>
  </si>
  <si>
    <t>23-May-2024</t>
  </si>
  <si>
    <t>23 May 2024</t>
  </si>
  <si>
    <t>31-May-2024</t>
  </si>
  <si>
    <t>SSF6157129</t>
  </si>
  <si>
    <t>SSF6157553</t>
  </si>
  <si>
    <t>SAHANA KHATOON</t>
  </si>
  <si>
    <t>SSF6161147</t>
  </si>
  <si>
    <t>KHUSHBOO KUMARI</t>
  </si>
  <si>
    <t>21-May-2024</t>
  </si>
  <si>
    <t>21 May 2024</t>
  </si>
  <si>
    <t>SSF6162877</t>
  </si>
  <si>
    <t>VINA DEVI</t>
  </si>
  <si>
    <t>SSF6163873</t>
  </si>
  <si>
    <t>BECHNI DEVI</t>
  </si>
  <si>
    <t>SSF6175776</t>
  </si>
  <si>
    <t>PHULO DEVI</t>
  </si>
  <si>
    <t>03-Jun-2024</t>
  </si>
  <si>
    <t>10-May-2025</t>
  </si>
  <si>
    <t>SSF6175907</t>
  </si>
  <si>
    <t>SSF6194438</t>
  </si>
  <si>
    <t>Hanriahi C19 SHAYMA DEVI KAKEHI LOKIHI WADE NO 08 C18 G3</t>
  </si>
  <si>
    <t>SSF6201496</t>
  </si>
  <si>
    <t>30-May-2024</t>
  </si>
  <si>
    <t>30 May 2024</t>
  </si>
  <si>
    <t>SSF6201679</t>
  </si>
  <si>
    <t>SANJU DEVI</t>
  </si>
  <si>
    <t>Hanriahi c18 rekha devi baskhora wade no 02  C18 G4</t>
  </si>
  <si>
    <t>SSF6203280</t>
  </si>
  <si>
    <t xml:space="preserve">RITA DEVI </t>
  </si>
  <si>
    <t>02-Jun-2024</t>
  </si>
  <si>
    <t>02 Jun 2024</t>
  </si>
  <si>
    <t>14-Jun-2024</t>
  </si>
  <si>
    <t>SSF6203290</t>
  </si>
  <si>
    <t xml:space="preserve">REKHA DEVI </t>
  </si>
  <si>
    <t>SSF6203316</t>
  </si>
  <si>
    <t>BEBI DEVI</t>
  </si>
  <si>
    <t>03 Jun 2024</t>
  </si>
  <si>
    <t>SSF6203318</t>
  </si>
  <si>
    <t xml:space="preserve">RUBI DEVI </t>
  </si>
  <si>
    <t>SSF6203384</t>
  </si>
  <si>
    <t>SAVITA KUMARI</t>
  </si>
  <si>
    <t>SSF6203520</t>
  </si>
  <si>
    <t xml:space="preserve">JAGMAYA DEVI </t>
  </si>
  <si>
    <t>SSF6203843</t>
  </si>
  <si>
    <t>SSF6211016</t>
  </si>
  <si>
    <t>CHANDAR DEVI</t>
  </si>
  <si>
    <t>SSF6211217</t>
  </si>
  <si>
    <t>SHIFA DEVI</t>
  </si>
  <si>
    <t>30-May-2025</t>
  </si>
  <si>
    <t>SSF6222095</t>
  </si>
  <si>
    <t>10-Jun-2024</t>
  </si>
  <si>
    <t>SSF6222922</t>
  </si>
  <si>
    <t>08-Jun-2024</t>
  </si>
  <si>
    <t>08 Jun 2024</t>
  </si>
  <si>
    <t>17-Jun-2024</t>
  </si>
  <si>
    <t>06-Jan-2025</t>
  </si>
  <si>
    <t>SSF6223463</t>
  </si>
  <si>
    <t>04 Jun 2024</t>
  </si>
  <si>
    <t>12-Jun-2024</t>
  </si>
  <si>
    <t>16-Jul-2025</t>
  </si>
  <si>
    <t>SSF6223749</t>
  </si>
  <si>
    <t>14-Apr-2025</t>
  </si>
  <si>
    <t>SSF6224413</t>
  </si>
  <si>
    <t>GUNJAN DEVI</t>
  </si>
  <si>
    <t>21-Jun-2024</t>
  </si>
  <si>
    <t>SSF6224454</t>
  </si>
  <si>
    <t>06-Jun-2024</t>
  </si>
  <si>
    <t>06 Jun 2024</t>
  </si>
  <si>
    <t>SSF6224458</t>
  </si>
  <si>
    <t>SSF6224526</t>
  </si>
  <si>
    <t>SSF6226730</t>
  </si>
  <si>
    <t>ARHULIYA DEVI</t>
  </si>
  <si>
    <t>SSF6227541</t>
  </si>
  <si>
    <t>GIRITA DEVI</t>
  </si>
  <si>
    <t>SSF6227578</t>
  </si>
  <si>
    <t>RUNA DEVI</t>
  </si>
  <si>
    <t>13-Jun-2024</t>
  </si>
  <si>
    <t>SSF6232511</t>
  </si>
  <si>
    <t>UMADA DEVI</t>
  </si>
  <si>
    <t>SSF6232604</t>
  </si>
  <si>
    <t>PAVAN DEVI</t>
  </si>
  <si>
    <t>SSF6232642</t>
  </si>
  <si>
    <t>PRIYANKA KUMARI</t>
  </si>
  <si>
    <t>SSF6236976</t>
  </si>
  <si>
    <t>SSF6242047</t>
  </si>
  <si>
    <t>PARO DEVI</t>
  </si>
  <si>
    <t>11-Nov-2024</t>
  </si>
  <si>
    <t>11 Nov 2024</t>
  </si>
  <si>
    <t>21-Nov-2024</t>
  </si>
  <si>
    <t>SSF6248324</t>
  </si>
  <si>
    <t>TARA DEVI</t>
  </si>
  <si>
    <t>13 Jun 2024</t>
  </si>
  <si>
    <t>24-Jun-2024</t>
  </si>
  <si>
    <t>Hanriahi c18 chandirika devi belahi bhawani pur mHANT  C18 G5</t>
  </si>
  <si>
    <t>SSF6250052</t>
  </si>
  <si>
    <t>CHANDRIKA DEVI</t>
  </si>
  <si>
    <t>12 Jun 2024</t>
  </si>
  <si>
    <t>SSF6250055</t>
  </si>
  <si>
    <t>SSF6250060</t>
  </si>
  <si>
    <t>SHOBHITA DEVI</t>
  </si>
  <si>
    <t>SSF6250070</t>
  </si>
  <si>
    <t>KUMIYA DEVI</t>
  </si>
  <si>
    <t>SSF6256937</t>
  </si>
  <si>
    <t>AMIRAKA DEVI</t>
  </si>
  <si>
    <t>19-Jun-2024</t>
  </si>
  <si>
    <t>SSF6261203</t>
  </si>
  <si>
    <t>NIBHA DEVI</t>
  </si>
  <si>
    <t>17 Jun 2024</t>
  </si>
  <si>
    <t>27-Jun-2024</t>
  </si>
  <si>
    <t>Harpur</t>
  </si>
  <si>
    <t>Harpur C7</t>
  </si>
  <si>
    <t>Harpur C7 Chandrakala Devi Hariyahi1</t>
  </si>
  <si>
    <t>SSF6283581</t>
  </si>
  <si>
    <t>PRAMELA DEVI</t>
  </si>
  <si>
    <t>03-Aug-2024</t>
  </si>
  <si>
    <t>03 Aug 2024</t>
  </si>
  <si>
    <t>12-Aug-2024</t>
  </si>
  <si>
    <t>SSF6283602</t>
  </si>
  <si>
    <t>SUNAINA DEVI</t>
  </si>
  <si>
    <t>09-Jun-2025</t>
  </si>
  <si>
    <t>SSF6293098</t>
  </si>
  <si>
    <t>SUNITA KUMARI</t>
  </si>
  <si>
    <t>26-Jun-2024</t>
  </si>
  <si>
    <t>26 Jun 2024</t>
  </si>
  <si>
    <t>03-Jul-2024</t>
  </si>
  <si>
    <t>SSF6297467</t>
  </si>
  <si>
    <t>25-Jun-2024</t>
  </si>
  <si>
    <t>25 Jun 2024</t>
  </si>
  <si>
    <t>16-Oct-2024</t>
  </si>
  <si>
    <t>28 Jun 2024</t>
  </si>
  <si>
    <t>10-Jul-2024</t>
  </si>
  <si>
    <t>LO Bhushan Kumar received EMI -560 on date-13-Nov-24,20-Nov-24 &amp; 29-Jan-25,05-feb-25,19-feb-25,26-feb-25,05-Mar-25,23-April-25,30-April-25,07,14,21,28-May-25 sign available on loan card but not posted in fimo.</t>
  </si>
  <si>
    <t>SSF6311961</t>
  </si>
  <si>
    <t>02-Jul-2024</t>
  </si>
  <si>
    <t>02 Jul 2024</t>
  </si>
  <si>
    <t>12-Jul-2024</t>
  </si>
  <si>
    <t>SSF6312388</t>
  </si>
  <si>
    <t>maliya devi</t>
  </si>
  <si>
    <t>SSF6325208</t>
  </si>
  <si>
    <t>NILAM DEVI</t>
  </si>
  <si>
    <t>08-Jul-2024</t>
  </si>
  <si>
    <t>08 Jul 2024</t>
  </si>
  <si>
    <t>17-Jul-2024</t>
  </si>
  <si>
    <t>SSF6351027</t>
  </si>
  <si>
    <t>13-Jul-2024</t>
  </si>
  <si>
    <t>13 Jul 2024</t>
  </si>
  <si>
    <t>24-Jul-2024</t>
  </si>
  <si>
    <t>SSF6351042</t>
  </si>
  <si>
    <t>AMIRA DEVI</t>
  </si>
  <si>
    <t>SSF6393017</t>
  </si>
  <si>
    <t>DEVAKUMARI DEVI</t>
  </si>
  <si>
    <t>16-Aug-2024</t>
  </si>
  <si>
    <t>SSF6406220</t>
  </si>
  <si>
    <t>PRIYANKA DEVI</t>
  </si>
  <si>
    <t>02 Aug 2024</t>
  </si>
  <si>
    <t>15-Aug-2024</t>
  </si>
  <si>
    <t>02-Jan-2025</t>
  </si>
  <si>
    <t>SSF6406247</t>
  </si>
  <si>
    <t>SUSHILA DEVI</t>
  </si>
  <si>
    <t>SSF6406252</t>
  </si>
  <si>
    <t>SSF6434486</t>
  </si>
  <si>
    <t>26-Aug-2024</t>
  </si>
  <si>
    <t>26 Aug 2024</t>
  </si>
  <si>
    <t>06-Sep-2024</t>
  </si>
  <si>
    <t>Unnati weekly</t>
  </si>
  <si>
    <t>Medical Shop</t>
  </si>
  <si>
    <t>05-Sep-2024</t>
  </si>
  <si>
    <t>IL-1</t>
  </si>
  <si>
    <t>17-Sep-2024</t>
  </si>
  <si>
    <t>SSF6490911</t>
  </si>
  <si>
    <t>28-Oct-2024</t>
  </si>
  <si>
    <t>28 Oct 2024</t>
  </si>
  <si>
    <t>06-Nov-2024</t>
  </si>
  <si>
    <t>27-Nov-2024</t>
  </si>
  <si>
    <t>SSF6515603</t>
  </si>
  <si>
    <t>ANJIRA DEVI</t>
  </si>
  <si>
    <t>23-Oct-2024</t>
  </si>
  <si>
    <t>23 Oct 2024</t>
  </si>
  <si>
    <t>01-Nov-2024</t>
  </si>
  <si>
    <t>SSF6522118</t>
  </si>
  <si>
    <t>KALAVATI DEVI</t>
  </si>
  <si>
    <t>SSF5952666</t>
  </si>
  <si>
    <t>2</t>
  </si>
  <si>
    <t>16 Apr 2024</t>
  </si>
  <si>
    <t>20-Nov-2024</t>
  </si>
  <si>
    <t>SSF6538185</t>
  </si>
  <si>
    <t>VEENA DEVI</t>
  </si>
  <si>
    <t>25-Oct-2024</t>
  </si>
  <si>
    <t>25 Oct 2024</t>
  </si>
  <si>
    <t>05-Nov-2024</t>
  </si>
  <si>
    <t>SSF5610983</t>
  </si>
  <si>
    <t>02-Dec-2024</t>
  </si>
  <si>
    <t>SSF5813024</t>
  </si>
  <si>
    <t>FULIYA DEVI</t>
  </si>
  <si>
    <t>15-Dec-2024</t>
  </si>
  <si>
    <t>SSF6110376</t>
  </si>
  <si>
    <t>08-Mar-2025</t>
  </si>
  <si>
    <t>SSF5438176</t>
  </si>
  <si>
    <t xml:space="preserve">VIMLA DEVI </t>
  </si>
  <si>
    <t>03-Dec-2024</t>
  </si>
  <si>
    <t>SSF6223432</t>
  </si>
  <si>
    <t>GENERAL</t>
  </si>
  <si>
    <t>JASMIN KHATUN</t>
  </si>
  <si>
    <t>SSF6356880</t>
  </si>
  <si>
    <t>15 Jul 2024</t>
  </si>
  <si>
    <t>04-Dec-2024</t>
  </si>
  <si>
    <t>SSF6575279</t>
  </si>
  <si>
    <t>SAHARUN KHATUN</t>
  </si>
  <si>
    <t>16-Nov-2024</t>
  </si>
  <si>
    <t>16 Nov 2024</t>
  </si>
  <si>
    <t>SSF6578368</t>
  </si>
  <si>
    <t>MANITA DEVI</t>
  </si>
  <si>
    <t>SSF6578500</t>
  </si>
  <si>
    <t>SSF6580320</t>
  </si>
  <si>
    <t>29-Nov-2024</t>
  </si>
  <si>
    <t>SSF6090421</t>
  </si>
  <si>
    <t>CHHOTAKI DEVI</t>
  </si>
  <si>
    <t>01-Jul-2025</t>
  </si>
  <si>
    <t>GL-2</t>
  </si>
  <si>
    <t>25-Jul-2025</t>
  </si>
  <si>
    <t>SSF6103022</t>
  </si>
  <si>
    <t>KUMARO DEVI</t>
  </si>
  <si>
    <t>26-Jul-2025</t>
  </si>
  <si>
    <t>SF0096909</t>
  </si>
  <si>
    <t>Shiv Kumar</t>
  </si>
  <si>
    <t>Hanriahi C19 Indu Devi Banagama Ward No 132</t>
  </si>
  <si>
    <t>07 Mar 2024</t>
  </si>
  <si>
    <t>20-Mar-2024</t>
  </si>
  <si>
    <t>02-Jul-2025</t>
  </si>
  <si>
    <t>LO Bhushan Kumar received EMI -560 on date-16-April-25,23-April-25 &amp; 04-Jun-25 sign available on loan card but not posted in fimo.</t>
  </si>
  <si>
    <t>03-Jul-2025</t>
  </si>
  <si>
    <t>LO Bhushan Kumar received advanced EMI -1120 on date-27-Dec-24 &amp; 30-Apr-25 amount-2000, 07-May-25-560 &amp; 14-May-25-560 sign available on loan card but not posted in fimo.</t>
  </si>
  <si>
    <t>LO Bhushan Kumar received EMI -560 on date-30-01-2025 &amp; 27-04-25 EMI-560 sign available on loan card but not posted in fimo.</t>
  </si>
  <si>
    <t>SSF5739608</t>
  </si>
  <si>
    <t>MAJJI DEVI</t>
  </si>
  <si>
    <t>30-Jan-2025</t>
  </si>
  <si>
    <t>08 Mar 2024</t>
  </si>
  <si>
    <t>LO Bhushan Kumar received EMI -1000 on 27-04-25, 02-05-25 EMI -560, 07-05-25 EMI-560, 20-05-25 EMI-560, 28-05-25 EMI-560 sign available on loan card but not posted in fimo.</t>
  </si>
  <si>
    <t>09-Apr-2025</t>
  </si>
  <si>
    <t>SSF5742614</t>
  </si>
  <si>
    <t>30-Apr-2025</t>
  </si>
  <si>
    <t>SSF5742661</t>
  </si>
  <si>
    <t>MADHU DEVI</t>
  </si>
  <si>
    <t>SSF5986168</t>
  </si>
  <si>
    <t>RAJIYA DEVI</t>
  </si>
  <si>
    <t>28-Feb-2025</t>
  </si>
  <si>
    <t>23 Apr 2024</t>
  </si>
  <si>
    <t>7061386448</t>
  </si>
  <si>
    <t>8298842837</t>
  </si>
  <si>
    <t>9031565387</t>
  </si>
  <si>
    <t>7782875142</t>
  </si>
  <si>
    <t>8271262801</t>
  </si>
  <si>
    <t>7543835695</t>
  </si>
  <si>
    <t>6209153841</t>
  </si>
  <si>
    <t>7543845986</t>
  </si>
  <si>
    <t>8409162562</t>
  </si>
  <si>
    <t>8092421126</t>
  </si>
  <si>
    <t>7463996440</t>
  </si>
  <si>
    <t>9724465180</t>
  </si>
  <si>
    <t>8084445060</t>
  </si>
  <si>
    <t>8579000076</t>
  </si>
  <si>
    <t>8603042976</t>
  </si>
  <si>
    <t>7870369351</t>
  </si>
  <si>
    <t>8294356845</t>
  </si>
  <si>
    <t>8409224048</t>
  </si>
  <si>
    <t>7367041108</t>
  </si>
  <si>
    <t>7859076569</t>
  </si>
  <si>
    <t>8084823470</t>
  </si>
  <si>
    <t>7858029091</t>
  </si>
  <si>
    <t>7303739277</t>
  </si>
  <si>
    <t>7319831856</t>
  </si>
  <si>
    <t>9973868778</t>
  </si>
  <si>
    <t>7766921983</t>
  </si>
  <si>
    <t>9661849990</t>
  </si>
  <si>
    <t>8825392695</t>
  </si>
  <si>
    <t>7633012752</t>
  </si>
  <si>
    <t>9631676611</t>
  </si>
  <si>
    <t>7091848170</t>
  </si>
  <si>
    <t>9279363357</t>
  </si>
  <si>
    <t>7414980483</t>
  </si>
  <si>
    <t>6287663035</t>
  </si>
  <si>
    <t>7366064291</t>
  </si>
  <si>
    <t>7209920447</t>
  </si>
  <si>
    <t>7289901094</t>
  </si>
  <si>
    <t>9102081064</t>
  </si>
  <si>
    <t>6201472423</t>
  </si>
  <si>
    <t>6203572016</t>
  </si>
  <si>
    <t>9262844465</t>
  </si>
  <si>
    <t>9199122552</t>
  </si>
  <si>
    <t>7009351442</t>
  </si>
  <si>
    <t>9934008373</t>
  </si>
  <si>
    <t>7404849383</t>
  </si>
  <si>
    <t>7667535157</t>
  </si>
  <si>
    <t>7033309882</t>
  </si>
  <si>
    <t>7643826509</t>
  </si>
  <si>
    <t>8882664050</t>
  </si>
  <si>
    <t>9546194152</t>
  </si>
  <si>
    <t>8699256582</t>
  </si>
  <si>
    <t>8237676889</t>
  </si>
  <si>
    <t>7397241523</t>
  </si>
  <si>
    <t>8084319298</t>
  </si>
  <si>
    <t>7463040953</t>
  </si>
  <si>
    <t>7857970155</t>
  </si>
  <si>
    <t>8368380449</t>
  </si>
  <si>
    <t>8130523622</t>
  </si>
  <si>
    <t>9871486553</t>
  </si>
  <si>
    <t>9546647687</t>
  </si>
  <si>
    <t>7481823683</t>
  </si>
  <si>
    <t>7856084841</t>
  </si>
  <si>
    <t>8252990845</t>
  </si>
  <si>
    <t>9572070111</t>
  </si>
  <si>
    <t>7261070482</t>
  </si>
  <si>
    <t>9631782101</t>
  </si>
  <si>
    <t>9279927573</t>
  </si>
  <si>
    <t>8307628957</t>
  </si>
  <si>
    <t>7292919632</t>
  </si>
  <si>
    <t>8969418599</t>
  </si>
  <si>
    <t>9263045293</t>
  </si>
  <si>
    <t>9525098063</t>
  </si>
  <si>
    <t>9162935130</t>
  </si>
  <si>
    <t>9092489765</t>
  </si>
  <si>
    <t>9955081005</t>
  </si>
  <si>
    <t>7050905423</t>
  </si>
  <si>
    <t>9661053655</t>
  </si>
  <si>
    <t>7542932247</t>
  </si>
  <si>
    <t>7404437966</t>
  </si>
  <si>
    <t>9155072334</t>
  </si>
  <si>
    <t>9257619159</t>
  </si>
  <si>
    <t>9546932631</t>
  </si>
  <si>
    <t>7209929380</t>
  </si>
  <si>
    <t>6299813518</t>
  </si>
  <si>
    <t>7488651861</t>
  </si>
  <si>
    <t>6206774984</t>
  </si>
  <si>
    <t>7761091883</t>
  </si>
  <si>
    <t>8709444957</t>
  </si>
  <si>
    <t>9508442628</t>
  </si>
  <si>
    <t>9234700785</t>
  </si>
  <si>
    <t>9304859253</t>
  </si>
  <si>
    <t>7766993906</t>
  </si>
  <si>
    <t>8709884534</t>
  </si>
  <si>
    <t>6287829126</t>
  </si>
  <si>
    <t>9199277128</t>
  </si>
  <si>
    <t>6239451084</t>
  </si>
  <si>
    <t>9835683815</t>
  </si>
  <si>
    <t>7400208214</t>
  </si>
  <si>
    <t>8084619680</t>
  </si>
  <si>
    <t>7870835148</t>
  </si>
  <si>
    <t>7260015253</t>
  </si>
  <si>
    <t>7070962865</t>
  </si>
  <si>
    <t>7367810564</t>
  </si>
  <si>
    <t>8409507658</t>
  </si>
  <si>
    <t>8235366357</t>
  </si>
  <si>
    <t>7015604952</t>
  </si>
  <si>
    <t>9006880718</t>
  </si>
  <si>
    <t>7250987382</t>
  </si>
  <si>
    <t>8088068094</t>
  </si>
  <si>
    <t>9304249785</t>
  </si>
  <si>
    <t>7562803588</t>
  </si>
  <si>
    <t>8935960769</t>
  </si>
  <si>
    <t>7739926302</t>
  </si>
  <si>
    <t>8757858143</t>
  </si>
  <si>
    <t>9501210264</t>
  </si>
  <si>
    <t>7250980430</t>
  </si>
  <si>
    <t>8789343665</t>
  </si>
  <si>
    <t>7091792640</t>
  </si>
  <si>
    <t>7542080717</t>
  </si>
  <si>
    <t>7644093051</t>
  </si>
  <si>
    <t>6202627291</t>
  </si>
  <si>
    <t>7033328502</t>
  </si>
  <si>
    <t>9771641569</t>
  </si>
  <si>
    <t>9153858217</t>
  </si>
  <si>
    <t>9199510993</t>
  </si>
  <si>
    <t>7901724774</t>
  </si>
  <si>
    <t>8709518851</t>
  </si>
  <si>
    <t>6201488506</t>
  </si>
  <si>
    <t>8287618025</t>
  </si>
  <si>
    <t>9572456906</t>
  </si>
  <si>
    <t>8969886058</t>
  </si>
  <si>
    <t>7296070292</t>
  </si>
  <si>
    <t>7294953880</t>
  </si>
  <si>
    <t>6360252448</t>
  </si>
  <si>
    <t>8084226489</t>
  </si>
  <si>
    <t>9523766999</t>
  </si>
  <si>
    <t>9523017399</t>
  </si>
  <si>
    <t>6200883784</t>
  </si>
  <si>
    <t>9817835384</t>
  </si>
  <si>
    <t>9905186588</t>
  </si>
  <si>
    <t>9599529657</t>
  </si>
  <si>
    <t>7033297780</t>
  </si>
  <si>
    <t>8051780810</t>
  </si>
  <si>
    <t>9773648357</t>
  </si>
  <si>
    <t>9113317487</t>
  </si>
  <si>
    <t>9974679899</t>
  </si>
  <si>
    <t>7645096835</t>
  </si>
  <si>
    <t>9234809346</t>
  </si>
  <si>
    <t>7479833342</t>
  </si>
  <si>
    <t>7260838216</t>
  </si>
  <si>
    <t>9801689756</t>
  </si>
  <si>
    <t>7766989706</t>
  </si>
  <si>
    <t>6206683095</t>
  </si>
  <si>
    <t>8969056575</t>
  </si>
  <si>
    <t>7340584653</t>
  </si>
  <si>
    <t>7543925020</t>
  </si>
  <si>
    <t>9142113536</t>
  </si>
  <si>
    <t>7764802807</t>
  </si>
  <si>
    <t>7050852067</t>
  </si>
  <si>
    <t>7759967840</t>
  </si>
  <si>
    <t>6283320153</t>
  </si>
  <si>
    <t>9546482554</t>
  </si>
  <si>
    <t>7542051219</t>
  </si>
  <si>
    <t>7779939884</t>
  </si>
  <si>
    <t>6200208950</t>
  </si>
  <si>
    <t>7291063617</t>
  </si>
  <si>
    <t>9155005329</t>
  </si>
  <si>
    <t>8935964340</t>
  </si>
  <si>
    <t>8294359941</t>
  </si>
  <si>
    <t>9162387334</t>
  </si>
  <si>
    <t>7973441864</t>
  </si>
  <si>
    <t>9771399749</t>
  </si>
  <si>
    <t>7463994625</t>
  </si>
  <si>
    <t>9582042945</t>
  </si>
  <si>
    <t>9508215651</t>
  </si>
  <si>
    <t>9896390340</t>
  </si>
  <si>
    <t>7250585199</t>
  </si>
  <si>
    <t>9241375064</t>
  </si>
  <si>
    <t>9350268536</t>
  </si>
  <si>
    <t>8210779295</t>
  </si>
  <si>
    <t>9155808717</t>
  </si>
  <si>
    <t>7294964421</t>
  </si>
  <si>
    <t>8603996261</t>
  </si>
  <si>
    <t>9138563173</t>
  </si>
  <si>
    <t>9817758481</t>
  </si>
  <si>
    <t>9631855482</t>
  </si>
  <si>
    <t>7541939574</t>
  </si>
  <si>
    <t>6287961547</t>
  </si>
  <si>
    <t>9931232275</t>
  </si>
  <si>
    <t>7091845507</t>
  </si>
  <si>
    <t>7463036336</t>
  </si>
  <si>
    <t>9931278395</t>
  </si>
  <si>
    <t>7428852308</t>
  </si>
  <si>
    <t>7295863719</t>
  </si>
  <si>
    <t>8757855095</t>
  </si>
  <si>
    <t>8799737618</t>
  </si>
  <si>
    <t>6202421553</t>
  </si>
  <si>
    <t>9265459513</t>
  </si>
  <si>
    <t>9334097891</t>
  </si>
  <si>
    <t>9263500677</t>
  </si>
  <si>
    <t>8252346499</t>
  </si>
  <si>
    <t>9872319241</t>
  </si>
  <si>
    <t>6287281597</t>
  </si>
  <si>
    <t>6299131701</t>
  </si>
  <si>
    <t>8521301390</t>
  </si>
  <si>
    <t>9871981375</t>
  </si>
  <si>
    <t>8809044654</t>
  </si>
  <si>
    <t>8252778642</t>
  </si>
  <si>
    <t>8292803483</t>
  </si>
  <si>
    <t>7250806147</t>
  </si>
  <si>
    <t>9546058380</t>
  </si>
  <si>
    <t>8447001274</t>
  </si>
  <si>
    <t>9905494847</t>
  </si>
  <si>
    <t>7061812537</t>
  </si>
  <si>
    <t>8354966353</t>
  </si>
  <si>
    <t>8603595247</t>
  </si>
  <si>
    <t>7678403821</t>
  </si>
  <si>
    <t>9771617625</t>
  </si>
  <si>
    <t>9258665469</t>
  </si>
  <si>
    <t>9546198123</t>
  </si>
  <si>
    <t>9262623019</t>
  </si>
  <si>
    <t>8439161958</t>
  </si>
  <si>
    <t>7368983495</t>
  </si>
  <si>
    <t>9341682584</t>
  </si>
  <si>
    <t>7091268449</t>
  </si>
  <si>
    <t>9343270664</t>
  </si>
  <si>
    <t>7973236053</t>
  </si>
  <si>
    <t>7764810221</t>
  </si>
  <si>
    <t>7367033017</t>
  </si>
  <si>
    <t>8797408641</t>
  </si>
  <si>
    <t>9896921078</t>
  </si>
  <si>
    <t>9034511386</t>
  </si>
  <si>
    <t>8292813491</t>
  </si>
  <si>
    <t>8797996686</t>
  </si>
  <si>
    <t>9117412686</t>
  </si>
  <si>
    <t>7633935242</t>
  </si>
  <si>
    <t>8882523044</t>
  </si>
  <si>
    <t>7484080400</t>
  </si>
  <si>
    <t>8709229954</t>
  </si>
  <si>
    <t>6283109093</t>
  </si>
  <si>
    <t>9113706261</t>
  </si>
  <si>
    <t>7633972092</t>
  </si>
  <si>
    <t>9631415047</t>
  </si>
  <si>
    <t>7033461510</t>
  </si>
  <si>
    <t>7719754263</t>
  </si>
  <si>
    <t>7488124501</t>
  </si>
  <si>
    <t>7544065693</t>
  </si>
  <si>
    <t>7480818977</t>
  </si>
  <si>
    <t>9341476823</t>
  </si>
  <si>
    <t>9665614970</t>
  </si>
  <si>
    <t>7481096665</t>
  </si>
  <si>
    <t>9931197353</t>
  </si>
  <si>
    <t>6287364139</t>
  </si>
  <si>
    <t>8757921880</t>
  </si>
  <si>
    <t>9262626208</t>
  </si>
  <si>
    <t>7250045507</t>
  </si>
  <si>
    <t>7739216495</t>
  </si>
  <si>
    <t>8271062619</t>
  </si>
  <si>
    <t>9065636368</t>
  </si>
  <si>
    <t>7778827329</t>
  </si>
  <si>
    <t>7250478029</t>
  </si>
  <si>
    <t>9653685592</t>
  </si>
  <si>
    <t>7404819962</t>
  </si>
  <si>
    <t>8797104349</t>
  </si>
  <si>
    <t>9667859027</t>
  </si>
  <si>
    <t>6287384935</t>
  </si>
  <si>
    <t>8292598613</t>
  </si>
  <si>
    <t>7543868151</t>
  </si>
  <si>
    <t>No Opening cash avaialble.</t>
  </si>
  <si>
    <t>FIR Not Filled</t>
  </si>
  <si>
    <t>1.Complain raised from Business team on dated-28/07/2025 and Complain no-is FN25-26-01541,that Staff Bhushan kumar/SF0089778 have Collected 01 borrower EMI-1560 but not posted in Fimo. 2. After 268 borrower Verification it is identify that 16 borrower's EMI collected by LO Bhushan kumar/SF0089778 but amount not posted in fimo,Total fraud amount is-Rs.34960/-
2.There are different signature done by LO Bhushan kumar/SF0089778 in Loan Card.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</si>
</sst>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166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0" fontId="2" fillId="8" borderId="1" xfId="0" applyFont="1" applyFill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1" fontId="17" fillId="6" borderId="1" xfId="1" applyNumberFormat="1" applyFont="1" applyFill="1" applyBorder="1" applyAlignment="1" applyProtection="1">
      <alignment horizontal="center" vertical="center"/>
      <protection hidden="1"/>
    </xf>
    <xf numFmtId="171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3" fillId="12" borderId="11" xfId="22" applyFont="1" applyFill="1" applyBorder="1" applyAlignment="1" applyProtection="1">
      <alignment horizontal="left" vertical="center" wrapText="1"/>
      <protection hidden="1"/>
    </xf>
    <xf numFmtId="0" fontId="13" fillId="12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3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3" fillId="6" borderId="1" xfId="17" applyNumberFormat="1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14" fontId="4" fillId="2" borderId="0" xfId="0" applyNumberFormat="1" applyFont="1" applyFill="1" applyProtection="1">
      <protection locked="0"/>
    </xf>
    <xf numFmtId="20" fontId="4" fillId="2" borderId="0" xfId="0" applyNumberFormat="1" applyFont="1" applyFill="1" applyProtection="1">
      <protection locked="0"/>
    </xf>
    <xf numFmtId="0" fontId="10" fillId="13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Z1" workbookViewId="0">
      <pane ySplit="4" topLeftCell="A5" activePane="bottomLeft" state="frozen"/>
      <selection pane="bottomLeft" activeCell="AG5" sqref="AG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BH3783</v>
      </c>
      <c r="D5" s="113" t="str">
        <f>IF('Physical Cash at Safe'!D28="Yes",'Physical Cash at Safe'!A4,'Borrower Wise Details'!C5)</f>
        <v>Nirmali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Darbhanga</v>
      </c>
      <c r="G5" s="114">
        <v>45866</v>
      </c>
      <c r="H5" s="115" t="s">
        <v>89</v>
      </c>
      <c r="I5" s="114">
        <v>45866</v>
      </c>
      <c r="J5" s="117" t="str">
        <f>IF('Physical Cash at Safe'!D28="Yes",'Physical Cash at Safe'!E28,IF('Borrower Wise Details'!D5&lt;&gt;"",'Borrower Wise Details'!D5,""))</f>
        <v>FN25-26-01541</v>
      </c>
      <c r="K5" s="118">
        <v>1</v>
      </c>
      <c r="L5" s="119">
        <v>1560</v>
      </c>
      <c r="M5" s="119"/>
      <c r="N5" s="119" t="s">
        <v>90</v>
      </c>
      <c r="O5" s="119" t="s">
        <v>91</v>
      </c>
      <c r="P5" s="119" t="s">
        <v>92</v>
      </c>
      <c r="Q5" s="121" t="s">
        <v>93</v>
      </c>
      <c r="R5" s="122" t="str">
        <f>IF('Physical Cash at Safe'!$D$28="Yes",'Physical Cash at Safe'!$A$28,IF('Borrower Wise Details'!F5&lt;&gt;"",'Borrower Wise Details'!F5,""))</f>
        <v>Bhushan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SF0089778</v>
      </c>
      <c r="U5" s="123" t="s">
        <v>94</v>
      </c>
      <c r="V5" s="114">
        <v>45860</v>
      </c>
      <c r="W5" s="124" t="str">
        <f>IF('Physical Cash at Safe'!$D$28="Yes","Safe Locker Cash Siphoned Off",IF('Borrower Wise Details'!$P$5&lt;&gt;"",'Borrower Wise Details'!$P$5,""))</f>
        <v>Collection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Advance Collection Amount Misappropriated</v>
      </c>
      <c r="Y5" s="125" t="s">
        <v>95</v>
      </c>
      <c r="Z5" s="114">
        <v>45873</v>
      </c>
      <c r="AA5" s="114">
        <v>45880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268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34960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34960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16</v>
      </c>
      <c r="AG5" s="114">
        <v>45882</v>
      </c>
      <c r="AH5" s="127" t="s">
        <v>1437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2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5" t="s">
        <v>97</v>
      </c>
      <c r="I3" s="135"/>
      <c r="J3" s="135"/>
      <c r="K3" s="135"/>
      <c r="L3" s="135"/>
      <c r="M3" s="135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39" t="str">
        <f>IF('Fraud Investigation Report'!C5="","",'Fraud Investigation Report'!C5)</f>
        <v>BH3783</v>
      </c>
      <c r="C5" s="98" t="str">
        <f>IF('Fraud Investigation Report'!D5="","",'Fraud Investigation Report'!D5)</f>
        <v>Nirmali</v>
      </c>
      <c r="D5" s="99" t="str">
        <f>IF(OR('Fraud Investigation Report'!R5="",'Fraud Investigation Report'!R5=0),"",'Fraud Investigation Report'!R5)</f>
        <v>Bhushan Kumar</v>
      </c>
      <c r="E5" s="99" t="str">
        <f>IF(OR('Fraud Investigation Report'!T5="",'Fraud Investigation Report'!T5=0),"",'Fraud Investigation Report'!T5)</f>
        <v>SF0089778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FN25-26-01541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16600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18360</v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34960</v>
      </c>
      <c r="O5" s="100">
        <f>IF('Fraud Investigation Report'!AD5="","",'Fraud Investigation Report'!AD5)</f>
        <v>0</v>
      </c>
      <c r="P5" s="103">
        <f>IF(AND(N5="",O5=""),"",IF(O5="",N5,N5-IF(ISNUMBER(O5),O5,0)))</f>
        <v>34960</v>
      </c>
      <c r="Q5" s="43"/>
      <c r="R5" s="12" t="s">
        <v>1436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B4" sqref="B4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7" t="s">
        <v>52</v>
      </c>
      <c r="B1" s="158"/>
      <c r="C1" s="158"/>
      <c r="D1" s="158"/>
      <c r="E1" s="159"/>
    </row>
    <row r="2" spans="1:5" ht="18">
      <c r="A2" s="55"/>
      <c r="B2" s="160" t="s">
        <v>53</v>
      </c>
      <c r="C2" s="160"/>
      <c r="D2" s="160"/>
      <c r="E2" s="56"/>
    </row>
    <row r="3" spans="1:5" ht="14.4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58" t="s">
        <v>120</v>
      </c>
      <c r="B4" s="41" t="s">
        <v>121</v>
      </c>
      <c r="C4" s="41" t="s">
        <v>122</v>
      </c>
      <c r="D4" s="41" t="s">
        <v>123</v>
      </c>
      <c r="E4" s="41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60" t="s">
        <v>130</v>
      </c>
      <c r="B6" s="61">
        <v>45873</v>
      </c>
      <c r="C6" s="61">
        <v>45871</v>
      </c>
      <c r="D6" s="61">
        <v>45873</v>
      </c>
      <c r="E6" s="62">
        <v>0.35416666666666702</v>
      </c>
    </row>
    <row r="7" spans="1:5" ht="15.6">
      <c r="A7" s="161" t="s">
        <v>131</v>
      </c>
      <c r="B7" s="162"/>
      <c r="C7" s="162"/>
      <c r="D7" s="162"/>
      <c r="E7" s="162"/>
    </row>
    <row r="8" spans="1:5" ht="15" customHeight="1">
      <c r="A8" s="167" t="s">
        <v>132</v>
      </c>
      <c r="B8" s="163" t="s">
        <v>133</v>
      </c>
      <c r="C8" s="164"/>
      <c r="D8" s="165" t="s">
        <v>134</v>
      </c>
      <c r="E8" s="166"/>
    </row>
    <row r="9" spans="1:5" ht="14.4">
      <c r="A9" s="168"/>
      <c r="B9" s="63" t="s">
        <v>135</v>
      </c>
      <c r="C9" s="64" t="s">
        <v>136</v>
      </c>
      <c r="D9" s="64" t="s">
        <v>135</v>
      </c>
      <c r="E9" s="64" t="s">
        <v>136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/>
      <c r="C11" s="67">
        <f>B11*A11</f>
        <v>0</v>
      </c>
      <c r="D11" s="69"/>
      <c r="E11" s="67">
        <f t="shared" ref="E11:E17" si="0">D11*A11</f>
        <v>0</v>
      </c>
    </row>
    <row r="12" spans="1:5" ht="14.4">
      <c r="A12" s="68">
        <v>200</v>
      </c>
      <c r="B12" s="69"/>
      <c r="C12" s="67">
        <f>B12*A12</f>
        <v>0</v>
      </c>
      <c r="D12" s="69"/>
      <c r="E12" s="67">
        <f t="shared" si="0"/>
        <v>0</v>
      </c>
    </row>
    <row r="13" spans="1:5" ht="14.4">
      <c r="A13" s="68">
        <v>100</v>
      </c>
      <c r="B13" s="69"/>
      <c r="C13" s="67">
        <f t="shared" ref="C13:C17" si="1">B13*A13</f>
        <v>0</v>
      </c>
      <c r="D13" s="69"/>
      <c r="E13" s="67">
        <f t="shared" si="0"/>
        <v>0</v>
      </c>
    </row>
    <row r="14" spans="1:5" ht="14.4">
      <c r="A14" s="68">
        <v>50</v>
      </c>
      <c r="B14" s="69"/>
      <c r="C14" s="67">
        <f t="shared" si="1"/>
        <v>0</v>
      </c>
      <c r="D14" s="69"/>
      <c r="E14" s="67">
        <f t="shared" si="0"/>
        <v>0</v>
      </c>
    </row>
    <row r="15" spans="1:5" ht="14.4">
      <c r="A15" s="68">
        <v>20</v>
      </c>
      <c r="B15" s="69"/>
      <c r="C15" s="67">
        <f t="shared" si="1"/>
        <v>0</v>
      </c>
      <c r="D15" s="69"/>
      <c r="E15" s="67">
        <f t="shared" si="0"/>
        <v>0</v>
      </c>
    </row>
    <row r="16" spans="1:5" ht="14.4">
      <c r="A16" s="68">
        <v>10</v>
      </c>
      <c r="B16" s="69"/>
      <c r="C16" s="67">
        <f t="shared" si="1"/>
        <v>0</v>
      </c>
      <c r="D16" s="69"/>
      <c r="E16" s="67">
        <f t="shared" si="0"/>
        <v>0</v>
      </c>
    </row>
    <row r="17" spans="1:5" ht="14.4">
      <c r="A17" s="68">
        <v>5</v>
      </c>
      <c r="B17" s="69"/>
      <c r="C17" s="67">
        <f t="shared" si="1"/>
        <v>0</v>
      </c>
      <c r="D17" s="69"/>
      <c r="E17" s="67">
        <f t="shared" si="0"/>
        <v>0</v>
      </c>
    </row>
    <row r="18" spans="1:5" ht="14.4">
      <c r="A18" s="70" t="s">
        <v>137</v>
      </c>
      <c r="B18" s="71"/>
      <c r="C18" s="67">
        <f>B18</f>
        <v>0</v>
      </c>
      <c r="D18" s="71"/>
      <c r="E18" s="72">
        <f>D18</f>
        <v>0</v>
      </c>
    </row>
    <row r="19" spans="1:5" ht="14.4">
      <c r="A19" s="73"/>
      <c r="B19" s="74" t="s">
        <v>138</v>
      </c>
      <c r="C19" s="75">
        <f>SUM(C10:C18)</f>
        <v>0</v>
      </c>
      <c r="D19" s="74" t="s">
        <v>138</v>
      </c>
      <c r="E19" s="75">
        <f>SUM(E10:E18)</f>
        <v>0</v>
      </c>
    </row>
    <row r="20" spans="1:5" ht="30" customHeight="1">
      <c r="A20" s="152" t="s">
        <v>139</v>
      </c>
      <c r="B20" s="153"/>
      <c r="C20" s="76">
        <v>0</v>
      </c>
      <c r="D20" s="77" t="s">
        <v>140</v>
      </c>
      <c r="E20" s="78"/>
    </row>
    <row r="21" spans="1:5" ht="30" customHeight="1">
      <c r="A21" s="154" t="s">
        <v>141</v>
      </c>
      <c r="B21" s="155"/>
      <c r="C21" s="78"/>
      <c r="D21" s="77" t="s">
        <v>142</v>
      </c>
      <c r="E21" s="78"/>
    </row>
    <row r="22" spans="1:5" ht="30" customHeight="1">
      <c r="A22" s="154" t="s">
        <v>143</v>
      </c>
      <c r="B22" s="155"/>
      <c r="C22" s="78"/>
      <c r="D22" s="79" t="s">
        <v>144</v>
      </c>
      <c r="E22" s="78"/>
    </row>
    <row r="23" spans="1:5" ht="30" customHeight="1">
      <c r="A23" s="154" t="s">
        <v>145</v>
      </c>
      <c r="B23" s="155"/>
      <c r="C23" s="80">
        <f>(C19+C21)-(E20+E21)-E19</f>
        <v>0</v>
      </c>
      <c r="D23" s="81" t="s">
        <v>146</v>
      </c>
      <c r="E23" s="78"/>
    </row>
    <row r="24" spans="1:5" ht="82.5" customHeight="1">
      <c r="A24" s="77" t="s">
        <v>147</v>
      </c>
      <c r="B24" s="156" t="s">
        <v>1435</v>
      </c>
      <c r="C24" s="156"/>
      <c r="D24" s="156"/>
      <c r="E24" s="156"/>
    </row>
    <row r="25" spans="1:5" ht="57.75" customHeight="1">
      <c r="A25" s="82" t="s">
        <v>148</v>
      </c>
      <c r="B25" s="143"/>
      <c r="C25" s="143"/>
      <c r="D25" s="143"/>
      <c r="E25" s="143"/>
    </row>
    <row r="26" spans="1:5" ht="20.100000000000001" customHeight="1">
      <c r="A26" s="144" t="s">
        <v>149</v>
      </c>
      <c r="B26" s="144"/>
      <c r="C26" s="144"/>
      <c r="D26" s="144"/>
      <c r="E26" s="144"/>
    </row>
    <row r="27" spans="1:5" ht="27.75" customHeight="1">
      <c r="A27" s="83" t="s">
        <v>150</v>
      </c>
      <c r="B27" s="83" t="s">
        <v>151</v>
      </c>
      <c r="C27" s="83" t="s">
        <v>152</v>
      </c>
      <c r="D27" s="83" t="s">
        <v>153</v>
      </c>
      <c r="E27" s="83" t="s">
        <v>154</v>
      </c>
    </row>
    <row r="28" spans="1:5" ht="30" customHeight="1">
      <c r="A28" s="41"/>
      <c r="B28" s="41"/>
      <c r="C28" s="84"/>
      <c r="D28" s="84"/>
      <c r="E28" s="85"/>
    </row>
    <row r="29" spans="1:5" ht="30" customHeight="1">
      <c r="A29" s="83" t="s">
        <v>155</v>
      </c>
      <c r="B29" s="86" t="s">
        <v>156</v>
      </c>
      <c r="C29" s="83" t="s">
        <v>157</v>
      </c>
      <c r="D29" s="145" t="s">
        <v>158</v>
      </c>
      <c r="E29" s="146"/>
    </row>
    <row r="30" spans="1:5" ht="40.049999999999997" customHeight="1">
      <c r="A30" s="87"/>
      <c r="B30" s="87"/>
      <c r="C30" s="88"/>
      <c r="D30" s="147"/>
      <c r="E30" s="148"/>
    </row>
    <row r="31" spans="1:5" ht="15" customHeight="1">
      <c r="A31" s="149"/>
      <c r="B31" s="150"/>
      <c r="C31" s="150"/>
      <c r="D31" s="150"/>
      <c r="E31" s="151"/>
    </row>
    <row r="32" spans="1:5" ht="24.75" customHeight="1">
      <c r="A32" s="89" t="s">
        <v>159</v>
      </c>
      <c r="B32" s="13" t="s">
        <v>160</v>
      </c>
      <c r="C32" s="89" t="s">
        <v>161</v>
      </c>
      <c r="D32" s="136" t="s">
        <v>162</v>
      </c>
      <c r="E32" s="137"/>
    </row>
    <row r="33" spans="1:5" ht="18" customHeight="1">
      <c r="A33" s="89" t="s">
        <v>163</v>
      </c>
      <c r="B33" s="13" t="s">
        <v>164</v>
      </c>
      <c r="C33" s="90" t="s">
        <v>165</v>
      </c>
      <c r="D33" s="138" t="s">
        <v>166</v>
      </c>
      <c r="E33" s="139"/>
    </row>
    <row r="34" spans="1:5" ht="27.6">
      <c r="A34" s="90" t="s">
        <v>167</v>
      </c>
      <c r="B34" s="13" t="s">
        <v>168</v>
      </c>
      <c r="C34" s="90" t="s">
        <v>169</v>
      </c>
      <c r="D34" s="140" t="s">
        <v>170</v>
      </c>
      <c r="E34" s="141"/>
    </row>
    <row r="35" spans="1:5" ht="27.6">
      <c r="A35" s="90" t="s">
        <v>171</v>
      </c>
      <c r="B35" s="13" t="s">
        <v>172</v>
      </c>
      <c r="C35" s="90" t="s">
        <v>173</v>
      </c>
      <c r="D35" s="140" t="s">
        <v>174</v>
      </c>
      <c r="E35" s="141"/>
    </row>
    <row r="36" spans="1:5" ht="25.5" customHeight="1">
      <c r="A36" s="90" t="s">
        <v>175</v>
      </c>
      <c r="B36" s="13" t="s">
        <v>176</v>
      </c>
      <c r="C36" s="90" t="s">
        <v>177</v>
      </c>
      <c r="D36" s="142" t="s">
        <v>178</v>
      </c>
      <c r="E36" s="142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abSelected="1" topLeftCell="O1" zoomScale="90" zoomScaleNormal="90" workbookViewId="0">
      <selection activeCell="S5" sqref="S5"/>
    </sheetView>
  </sheetViews>
  <sheetFormatPr defaultColWidth="0" defaultRowHeight="13.8" zeroHeight="1"/>
  <cols>
    <col min="1" max="1" width="8.77734375" style="30" customWidth="1"/>
    <col min="2" max="2" width="13.21875" style="30" customWidth="1"/>
    <col min="3" max="3" width="18.77734375" style="30" customWidth="1"/>
    <col min="4" max="4" width="16.44140625" style="30" customWidth="1"/>
    <col min="5" max="5" width="14.88671875" style="30" customWidth="1"/>
    <col min="6" max="6" width="20.33203125" style="30" customWidth="1"/>
    <col min="7" max="8" width="20.777343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7773437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179</v>
      </c>
      <c r="E3" s="35" t="s">
        <v>180</v>
      </c>
      <c r="F3" s="35" t="s">
        <v>181</v>
      </c>
      <c r="U3" s="35" t="s">
        <v>180</v>
      </c>
      <c r="V3" s="35" t="s">
        <v>181</v>
      </c>
    </row>
    <row r="4" spans="1:23" ht="42.75" customHeight="1">
      <c r="A4" s="36" t="s">
        <v>55</v>
      </c>
      <c r="B4" s="37" t="s">
        <v>182</v>
      </c>
      <c r="C4" s="37" t="s">
        <v>99</v>
      </c>
      <c r="D4" s="37" t="s">
        <v>183</v>
      </c>
      <c r="E4" s="37" t="s">
        <v>184</v>
      </c>
      <c r="F4" s="37" t="s">
        <v>185</v>
      </c>
      <c r="G4" s="37" t="s">
        <v>186</v>
      </c>
      <c r="H4" s="37" t="s">
        <v>187</v>
      </c>
      <c r="I4" s="37" t="s">
        <v>188</v>
      </c>
      <c r="J4" s="37" t="s">
        <v>189</v>
      </c>
      <c r="K4" s="37" t="s">
        <v>190</v>
      </c>
      <c r="L4" s="37" t="s">
        <v>191</v>
      </c>
      <c r="M4" s="44" t="s">
        <v>192</v>
      </c>
      <c r="N4" s="37" t="s">
        <v>193</v>
      </c>
      <c r="O4" s="37" t="s">
        <v>194</v>
      </c>
      <c r="P4" s="37" t="s">
        <v>195</v>
      </c>
      <c r="Q4" s="37" t="s">
        <v>196</v>
      </c>
      <c r="R4" s="37" t="s">
        <v>197</v>
      </c>
      <c r="S4" s="37" t="s">
        <v>198</v>
      </c>
      <c r="T4" s="37" t="s">
        <v>199</v>
      </c>
      <c r="U4" s="37" t="s">
        <v>200</v>
      </c>
      <c r="V4" s="37" t="s">
        <v>8</v>
      </c>
      <c r="W4" s="37" t="s">
        <v>201</v>
      </c>
    </row>
    <row r="5" spans="1:23" ht="25.05" customHeight="1">
      <c r="A5" s="38">
        <v>1</v>
      </c>
      <c r="B5" s="39" t="str">
        <f>IF('Loan Outstanding Report'!$G$5="","",'Loan Outstanding Report'!$G$5)</f>
        <v>BH3783</v>
      </c>
      <c r="C5" s="40" t="str">
        <f>IF('Loan Outstanding Report'!$H$5="","",'Loan Outstanding Report'!$H$5)</f>
        <v>Nirmali</v>
      </c>
      <c r="D5" s="41" t="s">
        <v>202</v>
      </c>
      <c r="E5" s="42">
        <v>45876</v>
      </c>
      <c r="F5" s="13" t="s">
        <v>203</v>
      </c>
      <c r="G5" s="43" t="s">
        <v>204</v>
      </c>
      <c r="H5" s="43" t="s">
        <v>178</v>
      </c>
      <c r="I5" s="45" t="s">
        <v>205</v>
      </c>
      <c r="J5" s="45" t="s">
        <v>206</v>
      </c>
      <c r="K5" s="45" t="s">
        <v>207</v>
      </c>
      <c r="L5" s="46">
        <v>355154675</v>
      </c>
      <c r="M5" s="43" t="s">
        <v>208</v>
      </c>
      <c r="N5" s="47">
        <v>42000</v>
      </c>
      <c r="O5" s="47">
        <v>520</v>
      </c>
      <c r="P5" s="48" t="s">
        <v>9</v>
      </c>
      <c r="Q5" s="51">
        <v>45799</v>
      </c>
      <c r="R5" s="49">
        <v>520</v>
      </c>
      <c r="S5" s="49">
        <v>0</v>
      </c>
      <c r="T5" s="49">
        <v>0</v>
      </c>
      <c r="U5" s="52">
        <f t="shared" ref="U5" si="0">IF(AND(ISBLANK(R5),ISBLANK(S5),ISBLANK(T5)),"",R5-(S5+T5))</f>
        <v>520</v>
      </c>
      <c r="V5" s="26" t="s">
        <v>7</v>
      </c>
      <c r="W5" s="53" t="s">
        <v>209</v>
      </c>
    </row>
    <row r="6" spans="1:23" ht="25.05" customHeight="1">
      <c r="A6" s="38">
        <v>2</v>
      </c>
      <c r="B6" s="39" t="str">
        <f>IF(J6&lt;&gt;"",$B$5,"")</f>
        <v>BH3783</v>
      </c>
      <c r="C6" s="40" t="str">
        <f>IF(J6&lt;&gt;"",$C$5,"")</f>
        <v>Nirmali</v>
      </c>
      <c r="D6" s="41" t="s">
        <v>202</v>
      </c>
      <c r="E6" s="42">
        <v>45876</v>
      </c>
      <c r="F6" s="13" t="s">
        <v>203</v>
      </c>
      <c r="G6" s="43" t="s">
        <v>204</v>
      </c>
      <c r="H6" s="43" t="s">
        <v>178</v>
      </c>
      <c r="I6" s="45" t="s">
        <v>205</v>
      </c>
      <c r="J6" s="45" t="s">
        <v>210</v>
      </c>
      <c r="K6" s="45" t="s">
        <v>211</v>
      </c>
      <c r="L6" s="46">
        <v>355154876</v>
      </c>
      <c r="M6" s="43" t="s">
        <v>208</v>
      </c>
      <c r="N6" s="47">
        <v>42000</v>
      </c>
      <c r="O6" s="47">
        <v>520</v>
      </c>
      <c r="P6" s="48" t="s">
        <v>9</v>
      </c>
      <c r="Q6" s="51">
        <v>45799</v>
      </c>
      <c r="R6" s="49">
        <v>520</v>
      </c>
      <c r="S6" s="49">
        <v>0</v>
      </c>
      <c r="T6" s="49">
        <v>0</v>
      </c>
      <c r="U6" s="52">
        <f t="shared" ref="U6:U69" si="1">IF(AND(ISBLANK(R6),ISBLANK(S6),ISBLANK(T6)),"",R6-(S6+T6))</f>
        <v>520</v>
      </c>
      <c r="V6" s="26" t="s">
        <v>7</v>
      </c>
      <c r="W6" s="27" t="s">
        <v>212</v>
      </c>
    </row>
    <row r="7" spans="1:23" ht="25.05" customHeight="1">
      <c r="A7" s="38">
        <v>3</v>
      </c>
      <c r="B7" s="39" t="str">
        <f t="shared" ref="B7:B70" si="2">IF(J7&lt;&gt;"",$B$5,"")</f>
        <v>BH3783</v>
      </c>
      <c r="C7" s="40" t="str">
        <f t="shared" ref="C7:C70" si="3">IF(J7&lt;&gt;"",$C$5,"")</f>
        <v>Nirmali</v>
      </c>
      <c r="D7" s="41" t="s">
        <v>202</v>
      </c>
      <c r="E7" s="42">
        <v>45876</v>
      </c>
      <c r="F7" s="13" t="s">
        <v>203</v>
      </c>
      <c r="G7" s="43" t="s">
        <v>204</v>
      </c>
      <c r="H7" s="43" t="s">
        <v>178</v>
      </c>
      <c r="I7" s="45" t="s">
        <v>205</v>
      </c>
      <c r="J7" s="45" t="s">
        <v>210</v>
      </c>
      <c r="K7" s="45" t="s">
        <v>211</v>
      </c>
      <c r="L7" s="46">
        <v>355154876</v>
      </c>
      <c r="M7" s="43" t="s">
        <v>208</v>
      </c>
      <c r="N7" s="47">
        <v>42000</v>
      </c>
      <c r="O7" s="47">
        <v>520</v>
      </c>
      <c r="P7" s="48" t="s">
        <v>9</v>
      </c>
      <c r="Q7" s="51">
        <v>45813</v>
      </c>
      <c r="R7" s="49">
        <v>520</v>
      </c>
      <c r="S7" s="49">
        <v>0</v>
      </c>
      <c r="T7" s="49">
        <v>0</v>
      </c>
      <c r="U7" s="52">
        <f t="shared" si="1"/>
        <v>520</v>
      </c>
      <c r="V7" s="26" t="s">
        <v>7</v>
      </c>
      <c r="W7" s="27" t="s">
        <v>213</v>
      </c>
    </row>
    <row r="8" spans="1:23" ht="25.05" customHeight="1">
      <c r="A8" s="38">
        <v>4</v>
      </c>
      <c r="B8" s="39" t="str">
        <f t="shared" si="2"/>
        <v>BH3783</v>
      </c>
      <c r="C8" s="40" t="str">
        <f t="shared" si="3"/>
        <v>Nirmali</v>
      </c>
      <c r="D8" s="41" t="s">
        <v>202</v>
      </c>
      <c r="E8" s="42">
        <v>45876</v>
      </c>
      <c r="F8" s="13" t="s">
        <v>203</v>
      </c>
      <c r="G8" s="43" t="s">
        <v>204</v>
      </c>
      <c r="H8" s="43" t="s">
        <v>178</v>
      </c>
      <c r="I8" s="45" t="s">
        <v>205</v>
      </c>
      <c r="J8" s="45" t="s">
        <v>210</v>
      </c>
      <c r="K8" s="45" t="s">
        <v>211</v>
      </c>
      <c r="L8" s="46">
        <v>355154876</v>
      </c>
      <c r="M8" s="43" t="s">
        <v>208</v>
      </c>
      <c r="N8" s="47">
        <v>42000</v>
      </c>
      <c r="O8" s="47">
        <v>520</v>
      </c>
      <c r="P8" s="48" t="s">
        <v>9</v>
      </c>
      <c r="Q8" s="51">
        <v>45820</v>
      </c>
      <c r="R8" s="49">
        <v>520</v>
      </c>
      <c r="S8" s="49">
        <v>0</v>
      </c>
      <c r="T8" s="49">
        <v>0</v>
      </c>
      <c r="U8" s="52">
        <f t="shared" si="1"/>
        <v>520</v>
      </c>
      <c r="V8" s="26" t="s">
        <v>7</v>
      </c>
      <c r="W8" s="27" t="s">
        <v>214</v>
      </c>
    </row>
    <row r="9" spans="1:23" ht="25.05" customHeight="1">
      <c r="A9" s="38">
        <v>5</v>
      </c>
      <c r="B9" s="39" t="str">
        <f t="shared" si="2"/>
        <v>BH3783</v>
      </c>
      <c r="C9" s="40" t="str">
        <f t="shared" si="3"/>
        <v>Nirmali</v>
      </c>
      <c r="D9" s="41" t="s">
        <v>202</v>
      </c>
      <c r="E9" s="42">
        <v>45873</v>
      </c>
      <c r="F9" s="13" t="s">
        <v>203</v>
      </c>
      <c r="G9" s="43" t="s">
        <v>204</v>
      </c>
      <c r="H9" s="43" t="s">
        <v>178</v>
      </c>
      <c r="I9" s="45" t="s">
        <v>215</v>
      </c>
      <c r="J9" s="45" t="s">
        <v>216</v>
      </c>
      <c r="K9" s="45" t="s">
        <v>217</v>
      </c>
      <c r="L9" s="46">
        <v>355479376</v>
      </c>
      <c r="M9" s="43" t="s">
        <v>218</v>
      </c>
      <c r="N9" s="47">
        <v>42000</v>
      </c>
      <c r="O9" s="47">
        <v>520</v>
      </c>
      <c r="P9" s="48" t="s">
        <v>9</v>
      </c>
      <c r="Q9" s="51">
        <v>45761</v>
      </c>
      <c r="R9" s="49">
        <v>520</v>
      </c>
      <c r="S9" s="49">
        <v>0</v>
      </c>
      <c r="T9" s="49">
        <v>0</v>
      </c>
      <c r="U9" s="52">
        <f t="shared" si="1"/>
        <v>520</v>
      </c>
      <c r="V9" s="26" t="s">
        <v>7</v>
      </c>
      <c r="W9" s="27" t="s">
        <v>219</v>
      </c>
    </row>
    <row r="10" spans="1:23" ht="25.05" customHeight="1">
      <c r="A10" s="38">
        <v>6</v>
      </c>
      <c r="B10" s="39" t="str">
        <f t="shared" si="2"/>
        <v>BH3783</v>
      </c>
      <c r="C10" s="40" t="str">
        <f t="shared" si="3"/>
        <v>Nirmali</v>
      </c>
      <c r="D10" s="41" t="s">
        <v>202</v>
      </c>
      <c r="E10" s="42">
        <v>45874</v>
      </c>
      <c r="F10" s="13" t="s">
        <v>203</v>
      </c>
      <c r="G10" s="43" t="s">
        <v>204</v>
      </c>
      <c r="H10" s="43" t="s">
        <v>178</v>
      </c>
      <c r="I10" s="45" t="s">
        <v>220</v>
      </c>
      <c r="J10" s="45" t="s">
        <v>221</v>
      </c>
      <c r="K10" s="45" t="s">
        <v>222</v>
      </c>
      <c r="L10" s="46">
        <v>355750323</v>
      </c>
      <c r="M10" s="43" t="s">
        <v>223</v>
      </c>
      <c r="N10" s="47">
        <v>45000</v>
      </c>
      <c r="O10" s="49">
        <v>560</v>
      </c>
      <c r="P10" s="48" t="s">
        <v>34</v>
      </c>
      <c r="Q10" s="51">
        <v>45741</v>
      </c>
      <c r="R10" s="49">
        <v>1200</v>
      </c>
      <c r="S10" s="49">
        <v>0</v>
      </c>
      <c r="T10" s="49">
        <v>0</v>
      </c>
      <c r="U10" s="52">
        <f t="shared" si="1"/>
        <v>1200</v>
      </c>
      <c r="V10" s="26" t="s">
        <v>7</v>
      </c>
      <c r="W10" s="53" t="s">
        <v>224</v>
      </c>
    </row>
    <row r="11" spans="1:23" ht="25.05" customHeight="1">
      <c r="A11" s="38">
        <v>7</v>
      </c>
      <c r="B11" s="39" t="str">
        <f t="shared" si="2"/>
        <v>BH3783</v>
      </c>
      <c r="C11" s="40" t="str">
        <f t="shared" si="3"/>
        <v>Nirmali</v>
      </c>
      <c r="D11" s="41" t="s">
        <v>202</v>
      </c>
      <c r="E11" s="42">
        <v>45874</v>
      </c>
      <c r="F11" s="13" t="s">
        <v>203</v>
      </c>
      <c r="G11" s="43" t="s">
        <v>204</v>
      </c>
      <c r="H11" s="43" t="s">
        <v>178</v>
      </c>
      <c r="I11" s="45" t="s">
        <v>220</v>
      </c>
      <c r="J11" s="45" t="s">
        <v>221</v>
      </c>
      <c r="K11" s="45" t="s">
        <v>222</v>
      </c>
      <c r="L11" s="46">
        <v>355750323</v>
      </c>
      <c r="M11" s="43" t="s">
        <v>223</v>
      </c>
      <c r="N11" s="47">
        <v>45000</v>
      </c>
      <c r="O11" s="49">
        <v>560</v>
      </c>
      <c r="P11" s="48" t="s">
        <v>34</v>
      </c>
      <c r="Q11" s="51">
        <v>45797</v>
      </c>
      <c r="R11" s="49">
        <v>1120</v>
      </c>
      <c r="S11" s="49">
        <v>0</v>
      </c>
      <c r="T11" s="49">
        <v>0</v>
      </c>
      <c r="U11" s="52">
        <f t="shared" si="1"/>
        <v>1120</v>
      </c>
      <c r="V11" s="26" t="s">
        <v>7</v>
      </c>
      <c r="W11" s="53" t="s">
        <v>225</v>
      </c>
    </row>
    <row r="12" spans="1:23" ht="25.05" customHeight="1">
      <c r="A12" s="38">
        <v>8</v>
      </c>
      <c r="B12" s="39" t="str">
        <f t="shared" si="2"/>
        <v>BH3783</v>
      </c>
      <c r="C12" s="40" t="str">
        <f t="shared" si="3"/>
        <v>Nirmali</v>
      </c>
      <c r="D12" s="41" t="s">
        <v>202</v>
      </c>
      <c r="E12" s="42">
        <v>45877</v>
      </c>
      <c r="F12" s="13" t="s">
        <v>203</v>
      </c>
      <c r="G12" s="43" t="s">
        <v>204</v>
      </c>
      <c r="H12" s="43" t="s">
        <v>178</v>
      </c>
      <c r="I12" s="45" t="s">
        <v>226</v>
      </c>
      <c r="J12" s="45" t="s">
        <v>227</v>
      </c>
      <c r="K12" s="45" t="s">
        <v>228</v>
      </c>
      <c r="L12" s="46">
        <v>356696472</v>
      </c>
      <c r="M12" s="43" t="s">
        <v>229</v>
      </c>
      <c r="N12" s="47">
        <v>42000</v>
      </c>
      <c r="O12" s="49">
        <v>520</v>
      </c>
      <c r="P12" s="48" t="s">
        <v>34</v>
      </c>
      <c r="Q12" s="51">
        <v>45796</v>
      </c>
      <c r="R12" s="49">
        <v>2080</v>
      </c>
      <c r="S12" s="49">
        <v>0</v>
      </c>
      <c r="T12" s="49">
        <v>0</v>
      </c>
      <c r="U12" s="52">
        <f t="shared" si="1"/>
        <v>2080</v>
      </c>
      <c r="V12" s="26" t="s">
        <v>7</v>
      </c>
      <c r="W12" s="53" t="s">
        <v>230</v>
      </c>
    </row>
    <row r="13" spans="1:23" ht="25.05" customHeight="1">
      <c r="A13" s="38">
        <v>9</v>
      </c>
      <c r="B13" s="39" t="str">
        <f t="shared" si="2"/>
        <v>BH3783</v>
      </c>
      <c r="C13" s="40" t="str">
        <f t="shared" si="3"/>
        <v>Nirmali</v>
      </c>
      <c r="D13" s="41" t="s">
        <v>202</v>
      </c>
      <c r="E13" s="42">
        <v>45877</v>
      </c>
      <c r="F13" s="13" t="s">
        <v>203</v>
      </c>
      <c r="G13" s="43" t="s">
        <v>204</v>
      </c>
      <c r="H13" s="43" t="s">
        <v>178</v>
      </c>
      <c r="I13" s="45" t="s">
        <v>226</v>
      </c>
      <c r="J13" s="45" t="s">
        <v>231</v>
      </c>
      <c r="K13" s="45" t="s">
        <v>232</v>
      </c>
      <c r="L13" s="46">
        <v>356696489</v>
      </c>
      <c r="M13" s="43" t="s">
        <v>233</v>
      </c>
      <c r="N13" s="47">
        <v>45000</v>
      </c>
      <c r="O13" s="49">
        <v>560</v>
      </c>
      <c r="P13" s="48" t="s">
        <v>34</v>
      </c>
      <c r="Q13" s="51">
        <v>45796</v>
      </c>
      <c r="R13" s="49">
        <v>2240</v>
      </c>
      <c r="S13" s="49">
        <v>0</v>
      </c>
      <c r="T13" s="49">
        <v>0</v>
      </c>
      <c r="U13" s="52">
        <f t="shared" si="1"/>
        <v>2240</v>
      </c>
      <c r="V13" s="26" t="s">
        <v>7</v>
      </c>
      <c r="W13" s="53" t="s">
        <v>234</v>
      </c>
    </row>
    <row r="14" spans="1:23" ht="25.05" customHeight="1">
      <c r="A14" s="38">
        <v>10</v>
      </c>
      <c r="B14" s="39" t="str">
        <f t="shared" si="2"/>
        <v>BH3783</v>
      </c>
      <c r="C14" s="40" t="str">
        <f t="shared" si="3"/>
        <v>Nirmali</v>
      </c>
      <c r="D14" s="41" t="s">
        <v>202</v>
      </c>
      <c r="E14" s="42">
        <v>45877</v>
      </c>
      <c r="F14" s="13" t="s">
        <v>203</v>
      </c>
      <c r="G14" s="43" t="s">
        <v>204</v>
      </c>
      <c r="H14" s="43" t="s">
        <v>178</v>
      </c>
      <c r="I14" s="45" t="s">
        <v>226</v>
      </c>
      <c r="J14" s="45" t="s">
        <v>235</v>
      </c>
      <c r="K14" s="45" t="s">
        <v>236</v>
      </c>
      <c r="L14" s="46">
        <v>356813091</v>
      </c>
      <c r="M14" s="43" t="s">
        <v>237</v>
      </c>
      <c r="N14" s="47">
        <v>42000</v>
      </c>
      <c r="O14" s="49">
        <v>670</v>
      </c>
      <c r="P14" s="48" t="s">
        <v>34</v>
      </c>
      <c r="Q14" s="51">
        <v>45796</v>
      </c>
      <c r="R14" s="49">
        <v>2680</v>
      </c>
      <c r="S14" s="49">
        <v>0</v>
      </c>
      <c r="T14" s="49">
        <v>0</v>
      </c>
      <c r="U14" s="52">
        <f t="shared" si="1"/>
        <v>2680</v>
      </c>
      <c r="V14" s="26" t="s">
        <v>7</v>
      </c>
      <c r="W14" s="53" t="s">
        <v>238</v>
      </c>
    </row>
    <row r="15" spans="1:23" ht="25.05" customHeight="1">
      <c r="A15" s="38">
        <v>11</v>
      </c>
      <c r="B15" s="39" t="str">
        <f t="shared" si="2"/>
        <v>BH3783</v>
      </c>
      <c r="C15" s="40" t="str">
        <f t="shared" si="3"/>
        <v>Nirmali</v>
      </c>
      <c r="D15" s="41" t="s">
        <v>202</v>
      </c>
      <c r="E15" s="42">
        <v>45877</v>
      </c>
      <c r="F15" s="13" t="s">
        <v>203</v>
      </c>
      <c r="G15" s="43" t="s">
        <v>204</v>
      </c>
      <c r="H15" s="43" t="s">
        <v>178</v>
      </c>
      <c r="I15" s="45" t="s">
        <v>226</v>
      </c>
      <c r="J15" s="45" t="s">
        <v>239</v>
      </c>
      <c r="K15" s="45" t="s">
        <v>240</v>
      </c>
      <c r="L15" s="46">
        <v>356721141</v>
      </c>
      <c r="M15" s="43" t="s">
        <v>229</v>
      </c>
      <c r="N15" s="47">
        <v>45000</v>
      </c>
      <c r="O15" s="49">
        <v>560</v>
      </c>
      <c r="P15" s="48" t="s">
        <v>34</v>
      </c>
      <c r="Q15" s="51">
        <v>45796</v>
      </c>
      <c r="R15" s="49">
        <v>2240</v>
      </c>
      <c r="S15" s="49">
        <v>0</v>
      </c>
      <c r="T15" s="49">
        <v>0</v>
      </c>
      <c r="U15" s="52">
        <f t="shared" si="1"/>
        <v>2240</v>
      </c>
      <c r="V15" s="26" t="s">
        <v>7</v>
      </c>
      <c r="W15" s="53" t="s">
        <v>234</v>
      </c>
    </row>
    <row r="16" spans="1:23" ht="25.05" customHeight="1">
      <c r="A16" s="38">
        <v>12</v>
      </c>
      <c r="B16" s="39" t="str">
        <f t="shared" si="2"/>
        <v>BH3783</v>
      </c>
      <c r="C16" s="40" t="str">
        <f t="shared" si="3"/>
        <v>Nirmali</v>
      </c>
      <c r="D16" s="41" t="s">
        <v>202</v>
      </c>
      <c r="E16" s="42">
        <v>45875</v>
      </c>
      <c r="F16" s="13" t="s">
        <v>203</v>
      </c>
      <c r="G16" s="43" t="s">
        <v>204</v>
      </c>
      <c r="H16" s="43" t="s">
        <v>178</v>
      </c>
      <c r="I16" s="45" t="s">
        <v>241</v>
      </c>
      <c r="J16" s="45" t="s">
        <v>242</v>
      </c>
      <c r="K16" s="45" t="s">
        <v>243</v>
      </c>
      <c r="L16" s="46">
        <v>357470773</v>
      </c>
      <c r="M16" s="43" t="s">
        <v>244</v>
      </c>
      <c r="N16" s="47">
        <v>45000</v>
      </c>
      <c r="O16" s="49">
        <v>560</v>
      </c>
      <c r="P16" s="48" t="s">
        <v>9</v>
      </c>
      <c r="Q16" s="51">
        <v>45609</v>
      </c>
      <c r="R16" s="49">
        <v>560</v>
      </c>
      <c r="S16" s="49">
        <v>0</v>
      </c>
      <c r="T16" s="49">
        <v>0</v>
      </c>
      <c r="U16" s="52">
        <f t="shared" si="1"/>
        <v>560</v>
      </c>
      <c r="V16" s="26" t="s">
        <v>7</v>
      </c>
      <c r="W16" s="53" t="s">
        <v>245</v>
      </c>
    </row>
    <row r="17" spans="1:23" ht="25.05" customHeight="1">
      <c r="A17" s="38">
        <v>13</v>
      </c>
      <c r="B17" s="39" t="str">
        <f t="shared" si="2"/>
        <v>BH3783</v>
      </c>
      <c r="C17" s="40" t="str">
        <f t="shared" si="3"/>
        <v>Nirmali</v>
      </c>
      <c r="D17" s="41" t="s">
        <v>202</v>
      </c>
      <c r="E17" s="42">
        <v>45875</v>
      </c>
      <c r="F17" s="13" t="s">
        <v>203</v>
      </c>
      <c r="G17" s="43" t="s">
        <v>204</v>
      </c>
      <c r="H17" s="43" t="s">
        <v>178</v>
      </c>
      <c r="I17" s="45" t="s">
        <v>241</v>
      </c>
      <c r="J17" s="45" t="s">
        <v>242</v>
      </c>
      <c r="K17" s="45" t="s">
        <v>243</v>
      </c>
      <c r="L17" s="46">
        <v>357470773</v>
      </c>
      <c r="M17" s="43" t="s">
        <v>244</v>
      </c>
      <c r="N17" s="47">
        <v>45000</v>
      </c>
      <c r="O17" s="49">
        <v>560</v>
      </c>
      <c r="P17" s="48" t="s">
        <v>9</v>
      </c>
      <c r="Q17" s="51">
        <v>45616</v>
      </c>
      <c r="R17" s="49">
        <v>560</v>
      </c>
      <c r="S17" s="49">
        <v>0</v>
      </c>
      <c r="T17" s="49">
        <v>0</v>
      </c>
      <c r="U17" s="52">
        <f t="shared" si="1"/>
        <v>560</v>
      </c>
      <c r="V17" s="26" t="s">
        <v>7</v>
      </c>
      <c r="W17" s="53" t="s">
        <v>246</v>
      </c>
    </row>
    <row r="18" spans="1:23" ht="25.05" customHeight="1">
      <c r="A18" s="38">
        <v>14</v>
      </c>
      <c r="B18" s="39" t="str">
        <f t="shared" si="2"/>
        <v>BH3783</v>
      </c>
      <c r="C18" s="40" t="str">
        <f t="shared" si="3"/>
        <v>Nirmali</v>
      </c>
      <c r="D18" s="41" t="s">
        <v>202</v>
      </c>
      <c r="E18" s="42">
        <v>45875</v>
      </c>
      <c r="F18" s="13" t="s">
        <v>203</v>
      </c>
      <c r="G18" s="43" t="s">
        <v>204</v>
      </c>
      <c r="H18" s="43" t="s">
        <v>178</v>
      </c>
      <c r="I18" s="45" t="s">
        <v>241</v>
      </c>
      <c r="J18" s="45" t="s">
        <v>242</v>
      </c>
      <c r="K18" s="45" t="s">
        <v>243</v>
      </c>
      <c r="L18" s="46">
        <v>357470773</v>
      </c>
      <c r="M18" s="43" t="s">
        <v>244</v>
      </c>
      <c r="N18" s="47">
        <v>45000</v>
      </c>
      <c r="O18" s="49">
        <v>560</v>
      </c>
      <c r="P18" s="48" t="s">
        <v>9</v>
      </c>
      <c r="Q18" s="51">
        <v>45686</v>
      </c>
      <c r="R18" s="49">
        <v>560</v>
      </c>
      <c r="S18" s="49">
        <v>0</v>
      </c>
      <c r="T18" s="49">
        <v>0</v>
      </c>
      <c r="U18" s="52">
        <f t="shared" si="1"/>
        <v>560</v>
      </c>
      <c r="V18" s="26" t="s">
        <v>7</v>
      </c>
      <c r="W18" s="53" t="s">
        <v>247</v>
      </c>
    </row>
    <row r="19" spans="1:23" ht="25.05" customHeight="1">
      <c r="A19" s="38">
        <v>15</v>
      </c>
      <c r="B19" s="39" t="str">
        <f t="shared" si="2"/>
        <v>BH3783</v>
      </c>
      <c r="C19" s="40" t="str">
        <f t="shared" si="3"/>
        <v>Nirmali</v>
      </c>
      <c r="D19" s="41" t="s">
        <v>202</v>
      </c>
      <c r="E19" s="42">
        <v>45875</v>
      </c>
      <c r="F19" s="13" t="s">
        <v>203</v>
      </c>
      <c r="G19" s="43" t="s">
        <v>204</v>
      </c>
      <c r="H19" s="43" t="s">
        <v>178</v>
      </c>
      <c r="I19" s="45" t="s">
        <v>241</v>
      </c>
      <c r="J19" s="45" t="s">
        <v>242</v>
      </c>
      <c r="K19" s="45" t="s">
        <v>243</v>
      </c>
      <c r="L19" s="46">
        <v>357470773</v>
      </c>
      <c r="M19" s="43" t="s">
        <v>244</v>
      </c>
      <c r="N19" s="47">
        <v>45000</v>
      </c>
      <c r="O19" s="49">
        <v>560</v>
      </c>
      <c r="P19" s="48" t="s">
        <v>9</v>
      </c>
      <c r="Q19" s="51">
        <v>45693</v>
      </c>
      <c r="R19" s="49">
        <v>560</v>
      </c>
      <c r="S19" s="49">
        <v>0</v>
      </c>
      <c r="T19" s="49">
        <v>0</v>
      </c>
      <c r="U19" s="52">
        <f t="shared" si="1"/>
        <v>560</v>
      </c>
      <c r="V19" s="26" t="s">
        <v>7</v>
      </c>
      <c r="W19" s="53" t="s">
        <v>248</v>
      </c>
    </row>
    <row r="20" spans="1:23" ht="25.05" customHeight="1">
      <c r="A20" s="38">
        <v>16</v>
      </c>
      <c r="B20" s="39" t="str">
        <f t="shared" si="2"/>
        <v>BH3783</v>
      </c>
      <c r="C20" s="40" t="str">
        <f t="shared" si="3"/>
        <v>Nirmali</v>
      </c>
      <c r="D20" s="41" t="s">
        <v>202</v>
      </c>
      <c r="E20" s="42">
        <v>45875</v>
      </c>
      <c r="F20" s="13" t="s">
        <v>203</v>
      </c>
      <c r="G20" s="43" t="s">
        <v>204</v>
      </c>
      <c r="H20" s="43" t="s">
        <v>178</v>
      </c>
      <c r="I20" s="45" t="s">
        <v>241</v>
      </c>
      <c r="J20" s="45" t="s">
        <v>242</v>
      </c>
      <c r="K20" s="45" t="s">
        <v>243</v>
      </c>
      <c r="L20" s="46">
        <v>357470773</v>
      </c>
      <c r="M20" s="43" t="s">
        <v>244</v>
      </c>
      <c r="N20" s="47">
        <v>45000</v>
      </c>
      <c r="O20" s="49">
        <v>560</v>
      </c>
      <c r="P20" s="48" t="s">
        <v>9</v>
      </c>
      <c r="Q20" s="51">
        <v>45707</v>
      </c>
      <c r="R20" s="49">
        <v>560</v>
      </c>
      <c r="S20" s="49">
        <v>0</v>
      </c>
      <c r="T20" s="49">
        <v>0</v>
      </c>
      <c r="U20" s="52">
        <f t="shared" si="1"/>
        <v>560</v>
      </c>
      <c r="V20" s="26" t="s">
        <v>7</v>
      </c>
      <c r="W20" s="53" t="s">
        <v>249</v>
      </c>
    </row>
    <row r="21" spans="1:23" ht="25.05" customHeight="1">
      <c r="A21" s="38">
        <v>17</v>
      </c>
      <c r="B21" s="39" t="str">
        <f t="shared" si="2"/>
        <v>BH3783</v>
      </c>
      <c r="C21" s="40" t="str">
        <f t="shared" si="3"/>
        <v>Nirmali</v>
      </c>
      <c r="D21" s="41" t="s">
        <v>202</v>
      </c>
      <c r="E21" s="42">
        <v>45875</v>
      </c>
      <c r="F21" s="13" t="s">
        <v>203</v>
      </c>
      <c r="G21" s="43" t="s">
        <v>204</v>
      </c>
      <c r="H21" s="43" t="s">
        <v>178</v>
      </c>
      <c r="I21" s="45" t="s">
        <v>241</v>
      </c>
      <c r="J21" s="45" t="s">
        <v>242</v>
      </c>
      <c r="K21" s="45" t="s">
        <v>243</v>
      </c>
      <c r="L21" s="46">
        <v>357470773</v>
      </c>
      <c r="M21" s="43" t="s">
        <v>244</v>
      </c>
      <c r="N21" s="47">
        <v>45000</v>
      </c>
      <c r="O21" s="49">
        <v>560</v>
      </c>
      <c r="P21" s="48" t="s">
        <v>9</v>
      </c>
      <c r="Q21" s="51">
        <v>45714</v>
      </c>
      <c r="R21" s="49">
        <v>560</v>
      </c>
      <c r="S21" s="49">
        <v>0</v>
      </c>
      <c r="T21" s="49">
        <v>0</v>
      </c>
      <c r="U21" s="52">
        <f t="shared" si="1"/>
        <v>560</v>
      </c>
      <c r="V21" s="26" t="s">
        <v>7</v>
      </c>
      <c r="W21" s="53" t="s">
        <v>250</v>
      </c>
    </row>
    <row r="22" spans="1:23" ht="25.05" customHeight="1">
      <c r="A22" s="38">
        <v>18</v>
      </c>
      <c r="B22" s="39" t="str">
        <f t="shared" si="2"/>
        <v>BH3783</v>
      </c>
      <c r="C22" s="40" t="str">
        <f t="shared" si="3"/>
        <v>Nirmali</v>
      </c>
      <c r="D22" s="41" t="s">
        <v>202</v>
      </c>
      <c r="E22" s="42">
        <v>45875</v>
      </c>
      <c r="F22" s="13" t="s">
        <v>203</v>
      </c>
      <c r="G22" s="43" t="s">
        <v>204</v>
      </c>
      <c r="H22" s="43" t="s">
        <v>178</v>
      </c>
      <c r="I22" s="45" t="s">
        <v>241</v>
      </c>
      <c r="J22" s="45" t="s">
        <v>242</v>
      </c>
      <c r="K22" s="45" t="s">
        <v>243</v>
      </c>
      <c r="L22" s="46">
        <v>357470773</v>
      </c>
      <c r="M22" s="43" t="s">
        <v>244</v>
      </c>
      <c r="N22" s="47">
        <v>45000</v>
      </c>
      <c r="O22" s="49">
        <v>560</v>
      </c>
      <c r="P22" s="48" t="s">
        <v>9</v>
      </c>
      <c r="Q22" s="51">
        <v>45721</v>
      </c>
      <c r="R22" s="49">
        <v>560</v>
      </c>
      <c r="S22" s="49">
        <v>0</v>
      </c>
      <c r="T22" s="49">
        <v>0</v>
      </c>
      <c r="U22" s="52">
        <f t="shared" si="1"/>
        <v>560</v>
      </c>
      <c r="V22" s="26" t="s">
        <v>7</v>
      </c>
      <c r="W22" s="53" t="s">
        <v>251</v>
      </c>
    </row>
    <row r="23" spans="1:23" ht="25.05" customHeight="1">
      <c r="A23" s="38">
        <v>19</v>
      </c>
      <c r="B23" s="39" t="str">
        <f t="shared" si="2"/>
        <v>BH3783</v>
      </c>
      <c r="C23" s="40" t="str">
        <f t="shared" si="3"/>
        <v>Nirmali</v>
      </c>
      <c r="D23" s="41" t="s">
        <v>202</v>
      </c>
      <c r="E23" s="42">
        <v>45875</v>
      </c>
      <c r="F23" s="13" t="s">
        <v>203</v>
      </c>
      <c r="G23" s="43" t="s">
        <v>204</v>
      </c>
      <c r="H23" s="43" t="s">
        <v>178</v>
      </c>
      <c r="I23" s="45" t="s">
        <v>241</v>
      </c>
      <c r="J23" s="45" t="s">
        <v>242</v>
      </c>
      <c r="K23" s="45" t="s">
        <v>243</v>
      </c>
      <c r="L23" s="46">
        <v>357470773</v>
      </c>
      <c r="M23" s="43" t="s">
        <v>244</v>
      </c>
      <c r="N23" s="47">
        <v>45000</v>
      </c>
      <c r="O23" s="49">
        <v>560</v>
      </c>
      <c r="P23" s="48" t="s">
        <v>9</v>
      </c>
      <c r="Q23" s="51">
        <v>45770</v>
      </c>
      <c r="R23" s="49">
        <v>560</v>
      </c>
      <c r="S23" s="49">
        <v>0</v>
      </c>
      <c r="T23" s="49">
        <v>0</v>
      </c>
      <c r="U23" s="52">
        <f t="shared" si="1"/>
        <v>560</v>
      </c>
      <c r="V23" s="26" t="s">
        <v>7</v>
      </c>
      <c r="W23" s="53" t="s">
        <v>252</v>
      </c>
    </row>
    <row r="24" spans="1:23" ht="25.05" customHeight="1">
      <c r="A24" s="38">
        <v>20</v>
      </c>
      <c r="B24" s="39" t="str">
        <f t="shared" si="2"/>
        <v>BH3783</v>
      </c>
      <c r="C24" s="40" t="str">
        <f t="shared" si="3"/>
        <v>Nirmali</v>
      </c>
      <c r="D24" s="41" t="s">
        <v>202</v>
      </c>
      <c r="E24" s="42">
        <v>45875</v>
      </c>
      <c r="F24" s="13" t="s">
        <v>203</v>
      </c>
      <c r="G24" s="43" t="s">
        <v>204</v>
      </c>
      <c r="H24" s="43" t="s">
        <v>178</v>
      </c>
      <c r="I24" s="45" t="s">
        <v>241</v>
      </c>
      <c r="J24" s="45" t="s">
        <v>242</v>
      </c>
      <c r="K24" s="45" t="s">
        <v>243</v>
      </c>
      <c r="L24" s="46">
        <v>357470773</v>
      </c>
      <c r="M24" s="43" t="s">
        <v>244</v>
      </c>
      <c r="N24" s="47">
        <v>45000</v>
      </c>
      <c r="O24" s="49">
        <v>560</v>
      </c>
      <c r="P24" s="48" t="s">
        <v>9</v>
      </c>
      <c r="Q24" s="51">
        <v>45777</v>
      </c>
      <c r="R24" s="49">
        <v>560</v>
      </c>
      <c r="S24" s="49">
        <v>0</v>
      </c>
      <c r="T24" s="49">
        <v>0</v>
      </c>
      <c r="U24" s="52">
        <f t="shared" si="1"/>
        <v>560</v>
      </c>
      <c r="V24" s="26" t="s">
        <v>7</v>
      </c>
      <c r="W24" s="53" t="s">
        <v>253</v>
      </c>
    </row>
    <row r="25" spans="1:23" ht="25.05" customHeight="1">
      <c r="A25" s="38">
        <v>21</v>
      </c>
      <c r="B25" s="39" t="str">
        <f t="shared" si="2"/>
        <v>BH3783</v>
      </c>
      <c r="C25" s="40" t="str">
        <f t="shared" si="3"/>
        <v>Nirmali</v>
      </c>
      <c r="D25" s="41" t="s">
        <v>202</v>
      </c>
      <c r="E25" s="42">
        <v>45875</v>
      </c>
      <c r="F25" s="13" t="s">
        <v>203</v>
      </c>
      <c r="G25" s="43" t="s">
        <v>204</v>
      </c>
      <c r="H25" s="43" t="s">
        <v>178</v>
      </c>
      <c r="I25" s="45" t="s">
        <v>241</v>
      </c>
      <c r="J25" s="45" t="s">
        <v>242</v>
      </c>
      <c r="K25" s="45" t="s">
        <v>243</v>
      </c>
      <c r="L25" s="46">
        <v>357470773</v>
      </c>
      <c r="M25" s="43" t="s">
        <v>244</v>
      </c>
      <c r="N25" s="47">
        <v>45000</v>
      </c>
      <c r="O25" s="49">
        <v>560</v>
      </c>
      <c r="P25" s="48" t="s">
        <v>9</v>
      </c>
      <c r="Q25" s="51">
        <v>45784</v>
      </c>
      <c r="R25" s="49">
        <v>560</v>
      </c>
      <c r="S25" s="49">
        <v>0</v>
      </c>
      <c r="T25" s="49">
        <v>0</v>
      </c>
      <c r="U25" s="52">
        <f t="shared" si="1"/>
        <v>560</v>
      </c>
      <c r="V25" s="26" t="s">
        <v>7</v>
      </c>
      <c r="W25" s="53" t="s">
        <v>254</v>
      </c>
    </row>
    <row r="26" spans="1:23" ht="25.05" customHeight="1">
      <c r="A26" s="38">
        <v>22</v>
      </c>
      <c r="B26" s="39" t="str">
        <f t="shared" si="2"/>
        <v>BH3783</v>
      </c>
      <c r="C26" s="40" t="str">
        <f t="shared" si="3"/>
        <v>Nirmali</v>
      </c>
      <c r="D26" s="41" t="s">
        <v>202</v>
      </c>
      <c r="E26" s="42">
        <v>45875</v>
      </c>
      <c r="F26" s="13" t="s">
        <v>203</v>
      </c>
      <c r="G26" s="43" t="s">
        <v>204</v>
      </c>
      <c r="H26" s="43" t="s">
        <v>178</v>
      </c>
      <c r="I26" s="45" t="s">
        <v>241</v>
      </c>
      <c r="J26" s="45" t="s">
        <v>242</v>
      </c>
      <c r="K26" s="45" t="s">
        <v>243</v>
      </c>
      <c r="L26" s="46">
        <v>357470773</v>
      </c>
      <c r="M26" s="43" t="s">
        <v>244</v>
      </c>
      <c r="N26" s="47">
        <v>45000</v>
      </c>
      <c r="O26" s="49">
        <v>560</v>
      </c>
      <c r="P26" s="48" t="s">
        <v>9</v>
      </c>
      <c r="Q26" s="51">
        <v>45791</v>
      </c>
      <c r="R26" s="49">
        <v>560</v>
      </c>
      <c r="S26" s="49">
        <v>0</v>
      </c>
      <c r="T26" s="49">
        <v>0</v>
      </c>
      <c r="U26" s="52">
        <f t="shared" si="1"/>
        <v>560</v>
      </c>
      <c r="V26" s="26" t="s">
        <v>7</v>
      </c>
      <c r="W26" s="53" t="s">
        <v>255</v>
      </c>
    </row>
    <row r="27" spans="1:23" ht="25.05" customHeight="1">
      <c r="A27" s="38">
        <v>23</v>
      </c>
      <c r="B27" s="39" t="str">
        <f t="shared" si="2"/>
        <v>BH3783</v>
      </c>
      <c r="C27" s="40" t="str">
        <f t="shared" si="3"/>
        <v>Nirmali</v>
      </c>
      <c r="D27" s="41" t="s">
        <v>202</v>
      </c>
      <c r="E27" s="42">
        <v>45875</v>
      </c>
      <c r="F27" s="13" t="s">
        <v>203</v>
      </c>
      <c r="G27" s="43" t="s">
        <v>204</v>
      </c>
      <c r="H27" s="43" t="s">
        <v>178</v>
      </c>
      <c r="I27" s="45" t="s">
        <v>241</v>
      </c>
      <c r="J27" s="45" t="s">
        <v>242</v>
      </c>
      <c r="K27" s="45" t="s">
        <v>243</v>
      </c>
      <c r="L27" s="46">
        <v>357470773</v>
      </c>
      <c r="M27" s="43" t="s">
        <v>244</v>
      </c>
      <c r="N27" s="47">
        <v>45000</v>
      </c>
      <c r="O27" s="49">
        <v>560</v>
      </c>
      <c r="P27" s="48" t="s">
        <v>9</v>
      </c>
      <c r="Q27" s="51">
        <v>45798</v>
      </c>
      <c r="R27" s="49">
        <v>560</v>
      </c>
      <c r="S27" s="49">
        <v>0</v>
      </c>
      <c r="T27" s="49">
        <v>0</v>
      </c>
      <c r="U27" s="52">
        <f t="shared" si="1"/>
        <v>560</v>
      </c>
      <c r="V27" s="26" t="s">
        <v>7</v>
      </c>
      <c r="W27" s="53" t="s">
        <v>256</v>
      </c>
    </row>
    <row r="28" spans="1:23" ht="25.05" customHeight="1">
      <c r="A28" s="38">
        <v>24</v>
      </c>
      <c r="B28" s="39" t="str">
        <f t="shared" si="2"/>
        <v>BH3783</v>
      </c>
      <c r="C28" s="40" t="str">
        <f t="shared" si="3"/>
        <v>Nirmali</v>
      </c>
      <c r="D28" s="41" t="s">
        <v>202</v>
      </c>
      <c r="E28" s="42">
        <v>45875</v>
      </c>
      <c r="F28" s="13" t="s">
        <v>203</v>
      </c>
      <c r="G28" s="43" t="s">
        <v>204</v>
      </c>
      <c r="H28" s="43" t="s">
        <v>178</v>
      </c>
      <c r="I28" s="45" t="s">
        <v>241</v>
      </c>
      <c r="J28" s="45" t="s">
        <v>242</v>
      </c>
      <c r="K28" s="45" t="s">
        <v>243</v>
      </c>
      <c r="L28" s="46">
        <v>357470773</v>
      </c>
      <c r="M28" s="43" t="s">
        <v>244</v>
      </c>
      <c r="N28" s="47">
        <v>45000</v>
      </c>
      <c r="O28" s="49">
        <v>560</v>
      </c>
      <c r="P28" s="48" t="s">
        <v>9</v>
      </c>
      <c r="Q28" s="51">
        <v>45805</v>
      </c>
      <c r="R28" s="49">
        <v>560</v>
      </c>
      <c r="S28" s="49">
        <v>0</v>
      </c>
      <c r="T28" s="49">
        <v>0</v>
      </c>
      <c r="U28" s="52">
        <f t="shared" si="1"/>
        <v>560</v>
      </c>
      <c r="V28" s="26" t="s">
        <v>7</v>
      </c>
      <c r="W28" s="53" t="s">
        <v>257</v>
      </c>
    </row>
    <row r="29" spans="1:23" ht="25.05" customHeight="1">
      <c r="A29" s="38">
        <v>25</v>
      </c>
      <c r="B29" s="39" t="str">
        <f t="shared" si="2"/>
        <v>BH3783</v>
      </c>
      <c r="C29" s="40" t="str">
        <f t="shared" si="3"/>
        <v>Nirmali</v>
      </c>
      <c r="D29" s="41" t="s">
        <v>202</v>
      </c>
      <c r="E29" s="42">
        <v>45876</v>
      </c>
      <c r="F29" s="13" t="s">
        <v>203</v>
      </c>
      <c r="G29" s="43" t="s">
        <v>204</v>
      </c>
      <c r="H29" s="43" t="s">
        <v>178</v>
      </c>
      <c r="I29" s="45" t="s">
        <v>258</v>
      </c>
      <c r="J29" s="45" t="s">
        <v>259</v>
      </c>
      <c r="K29" s="45" t="s">
        <v>260</v>
      </c>
      <c r="L29" s="46">
        <v>355544239</v>
      </c>
      <c r="M29" s="43" t="s">
        <v>261</v>
      </c>
      <c r="N29" s="47">
        <v>45000</v>
      </c>
      <c r="O29" s="49">
        <v>560</v>
      </c>
      <c r="P29" s="48" t="s">
        <v>9</v>
      </c>
      <c r="Q29" s="51">
        <v>45763</v>
      </c>
      <c r="R29" s="49">
        <v>560</v>
      </c>
      <c r="S29" s="49">
        <v>0</v>
      </c>
      <c r="T29" s="49">
        <v>0</v>
      </c>
      <c r="U29" s="52">
        <f t="shared" si="1"/>
        <v>560</v>
      </c>
      <c r="V29" s="26" t="s">
        <v>7</v>
      </c>
      <c r="W29" s="53" t="s">
        <v>262</v>
      </c>
    </row>
    <row r="30" spans="1:23" ht="25.05" customHeight="1">
      <c r="A30" s="38">
        <v>26</v>
      </c>
      <c r="B30" s="39" t="str">
        <f t="shared" si="2"/>
        <v>BH3783</v>
      </c>
      <c r="C30" s="40" t="str">
        <f t="shared" si="3"/>
        <v>Nirmali</v>
      </c>
      <c r="D30" s="41" t="s">
        <v>202</v>
      </c>
      <c r="E30" s="42">
        <v>45876</v>
      </c>
      <c r="F30" s="13" t="s">
        <v>203</v>
      </c>
      <c r="G30" s="43" t="s">
        <v>204</v>
      </c>
      <c r="H30" s="43" t="s">
        <v>178</v>
      </c>
      <c r="I30" s="45" t="s">
        <v>258</v>
      </c>
      <c r="J30" s="45" t="s">
        <v>259</v>
      </c>
      <c r="K30" s="45" t="s">
        <v>260</v>
      </c>
      <c r="L30" s="46">
        <v>355544239</v>
      </c>
      <c r="M30" s="43" t="s">
        <v>261</v>
      </c>
      <c r="N30" s="47">
        <v>45000</v>
      </c>
      <c r="O30" s="49">
        <v>560</v>
      </c>
      <c r="P30" s="48" t="s">
        <v>9</v>
      </c>
      <c r="Q30" s="51">
        <v>45770</v>
      </c>
      <c r="R30" s="49">
        <v>560</v>
      </c>
      <c r="S30" s="49">
        <v>0</v>
      </c>
      <c r="T30" s="49">
        <v>0</v>
      </c>
      <c r="U30" s="52">
        <f t="shared" si="1"/>
        <v>560</v>
      </c>
      <c r="V30" s="26" t="s">
        <v>7</v>
      </c>
      <c r="W30" s="53" t="s">
        <v>263</v>
      </c>
    </row>
    <row r="31" spans="1:23" ht="25.05" customHeight="1">
      <c r="A31" s="38">
        <v>27</v>
      </c>
      <c r="B31" s="39" t="str">
        <f t="shared" si="2"/>
        <v>BH3783</v>
      </c>
      <c r="C31" s="40" t="str">
        <f t="shared" si="3"/>
        <v>Nirmali</v>
      </c>
      <c r="D31" s="41" t="s">
        <v>202</v>
      </c>
      <c r="E31" s="42">
        <v>45876</v>
      </c>
      <c r="F31" s="13" t="s">
        <v>203</v>
      </c>
      <c r="G31" s="43" t="s">
        <v>204</v>
      </c>
      <c r="H31" s="43" t="s">
        <v>178</v>
      </c>
      <c r="I31" s="45" t="s">
        <v>258</v>
      </c>
      <c r="J31" s="45" t="s">
        <v>259</v>
      </c>
      <c r="K31" s="45" t="s">
        <v>260</v>
      </c>
      <c r="L31" s="46">
        <v>355544239</v>
      </c>
      <c r="M31" s="43" t="s">
        <v>261</v>
      </c>
      <c r="N31" s="47">
        <v>45000</v>
      </c>
      <c r="O31" s="49">
        <v>560</v>
      </c>
      <c r="P31" s="48" t="s">
        <v>9</v>
      </c>
      <c r="Q31" s="51">
        <v>45812</v>
      </c>
      <c r="R31" s="49">
        <v>560</v>
      </c>
      <c r="S31" s="49">
        <v>0</v>
      </c>
      <c r="T31" s="49">
        <v>0</v>
      </c>
      <c r="U31" s="52">
        <f t="shared" si="1"/>
        <v>560</v>
      </c>
      <c r="V31" s="26" t="s">
        <v>7</v>
      </c>
      <c r="W31" s="53" t="s">
        <v>264</v>
      </c>
    </row>
    <row r="32" spans="1:23" ht="25.05" customHeight="1">
      <c r="A32" s="38">
        <v>28</v>
      </c>
      <c r="B32" s="39" t="str">
        <f t="shared" si="2"/>
        <v>BH3783</v>
      </c>
      <c r="C32" s="40" t="str">
        <f t="shared" si="3"/>
        <v>Nirmali</v>
      </c>
      <c r="D32" s="41" t="str">
        <f>IF(J32&lt;&gt;"",$D$5,"")</f>
        <v>FN25-26-01541</v>
      </c>
      <c r="E32" s="42">
        <v>45876</v>
      </c>
      <c r="F32" s="13" t="str">
        <f>IF(J32&lt;&gt;"",$F$5,"")</f>
        <v>Bhushan Kumar</v>
      </c>
      <c r="G32" s="43" t="str">
        <f>IF(J32&lt;&gt;"",$G$5,"")</f>
        <v>SF0089778</v>
      </c>
      <c r="H32" s="43" t="str">
        <f>IF(J32&lt;&gt;"",$H$5,"")</f>
        <v>LO</v>
      </c>
      <c r="I32" s="45" t="s">
        <v>258</v>
      </c>
      <c r="J32" s="45" t="s">
        <v>265</v>
      </c>
      <c r="K32" s="45" t="s">
        <v>266</v>
      </c>
      <c r="L32" s="46">
        <v>355557808</v>
      </c>
      <c r="M32" s="43" t="s">
        <v>261</v>
      </c>
      <c r="N32" s="47">
        <v>45000</v>
      </c>
      <c r="O32" s="49">
        <v>560</v>
      </c>
      <c r="P32" s="48" t="s">
        <v>34</v>
      </c>
      <c r="Q32" s="51">
        <v>45653</v>
      </c>
      <c r="R32" s="49">
        <v>1120</v>
      </c>
      <c r="S32" s="49">
        <v>0</v>
      </c>
      <c r="T32" s="49">
        <v>0</v>
      </c>
      <c r="U32" s="52">
        <f t="shared" si="1"/>
        <v>1120</v>
      </c>
      <c r="V32" s="26" t="s">
        <v>7</v>
      </c>
      <c r="W32" s="53" t="s">
        <v>267</v>
      </c>
    </row>
    <row r="33" spans="1:23" ht="25.05" customHeight="1">
      <c r="A33" s="38">
        <v>29</v>
      </c>
      <c r="B33" s="39" t="str">
        <f t="shared" si="2"/>
        <v>BH3783</v>
      </c>
      <c r="C33" s="40" t="str">
        <f t="shared" si="3"/>
        <v>Nirmali</v>
      </c>
      <c r="D33" s="41" t="str">
        <f>IF(J33&lt;&gt;"",$D$5,"")</f>
        <v>FN25-26-01541</v>
      </c>
      <c r="E33" s="42">
        <v>45876</v>
      </c>
      <c r="F33" s="13" t="str">
        <f>IF(J33&lt;&gt;"",$F$5,"")</f>
        <v>Bhushan Kumar</v>
      </c>
      <c r="G33" s="43" t="str">
        <f>IF(J33&lt;&gt;"",$G$5,"")</f>
        <v>SF0089778</v>
      </c>
      <c r="H33" s="43" t="str">
        <f>IF(J33&lt;&gt;"",$H$5,"")</f>
        <v>LO</v>
      </c>
      <c r="I33" s="45" t="s">
        <v>258</v>
      </c>
      <c r="J33" s="45" t="s">
        <v>265</v>
      </c>
      <c r="K33" s="45" t="s">
        <v>266</v>
      </c>
      <c r="L33" s="46">
        <v>355557808</v>
      </c>
      <c r="M33" s="43" t="s">
        <v>261</v>
      </c>
      <c r="N33" s="47">
        <v>45000</v>
      </c>
      <c r="O33" s="49">
        <v>560</v>
      </c>
      <c r="P33" s="48" t="s">
        <v>34</v>
      </c>
      <c r="Q33" s="51">
        <v>45777</v>
      </c>
      <c r="R33" s="49">
        <v>2000</v>
      </c>
      <c r="S33" s="49">
        <v>0</v>
      </c>
      <c r="T33" s="49">
        <v>0</v>
      </c>
      <c r="U33" s="52">
        <f t="shared" si="1"/>
        <v>2000</v>
      </c>
      <c r="V33" s="26" t="s">
        <v>7</v>
      </c>
      <c r="W33" s="53" t="s">
        <v>268</v>
      </c>
    </row>
    <row r="34" spans="1:23" ht="25.05" customHeight="1">
      <c r="A34" s="38">
        <v>30</v>
      </c>
      <c r="B34" s="39" t="str">
        <f t="shared" si="2"/>
        <v>BH3783</v>
      </c>
      <c r="C34" s="40" t="str">
        <f t="shared" si="3"/>
        <v>Nirmali</v>
      </c>
      <c r="D34" s="41" t="str">
        <f>IF(J34&lt;&gt;"",$D$5,"")</f>
        <v>FN25-26-01541</v>
      </c>
      <c r="E34" s="42">
        <v>45876</v>
      </c>
      <c r="F34" s="13" t="str">
        <f>IF(J34&lt;&gt;"",$F$5,"")</f>
        <v>Bhushan Kumar</v>
      </c>
      <c r="G34" s="43" t="str">
        <f>IF(J34&lt;&gt;"",$G$5,"")</f>
        <v>SF0089778</v>
      </c>
      <c r="H34" s="43" t="str">
        <f>IF(J34&lt;&gt;"",$H$5,"")</f>
        <v>LO</v>
      </c>
      <c r="I34" s="45" t="s">
        <v>258</v>
      </c>
      <c r="J34" s="45" t="s">
        <v>265</v>
      </c>
      <c r="K34" s="45" t="s">
        <v>266</v>
      </c>
      <c r="L34" s="46">
        <v>355557808</v>
      </c>
      <c r="M34" s="43" t="s">
        <v>261</v>
      </c>
      <c r="N34" s="47">
        <v>45000</v>
      </c>
      <c r="O34" s="49">
        <v>560</v>
      </c>
      <c r="P34" s="48" t="s">
        <v>9</v>
      </c>
      <c r="Q34" s="51">
        <v>45784</v>
      </c>
      <c r="R34" s="49">
        <v>560</v>
      </c>
      <c r="S34" s="49">
        <v>0</v>
      </c>
      <c r="T34" s="49">
        <v>0</v>
      </c>
      <c r="U34" s="52">
        <f t="shared" si="1"/>
        <v>560</v>
      </c>
      <c r="V34" s="26" t="s">
        <v>7</v>
      </c>
      <c r="W34" s="53" t="s">
        <v>269</v>
      </c>
    </row>
    <row r="35" spans="1:23" ht="25.05" customHeight="1">
      <c r="A35" s="38">
        <v>31</v>
      </c>
      <c r="B35" s="39" t="str">
        <f t="shared" si="2"/>
        <v>BH3783</v>
      </c>
      <c r="C35" s="40" t="str">
        <f t="shared" si="3"/>
        <v>Nirmali</v>
      </c>
      <c r="D35" s="41" t="str">
        <f>IF(J35&lt;&gt;"",$D$5,"")</f>
        <v>FN25-26-01541</v>
      </c>
      <c r="E35" s="42">
        <v>45876</v>
      </c>
      <c r="F35" s="13" t="str">
        <f>IF(J35&lt;&gt;"",$F$5,"")</f>
        <v>Bhushan Kumar</v>
      </c>
      <c r="G35" s="43" t="str">
        <f>IF(J35&lt;&gt;"",$G$5,"")</f>
        <v>SF0089778</v>
      </c>
      <c r="H35" s="43" t="str">
        <f>IF(J35&lt;&gt;"",$H$5,"")</f>
        <v>LO</v>
      </c>
      <c r="I35" s="45" t="s">
        <v>258</v>
      </c>
      <c r="J35" s="45" t="s">
        <v>265</v>
      </c>
      <c r="K35" s="45" t="s">
        <v>266</v>
      </c>
      <c r="L35" s="46">
        <v>355557808</v>
      </c>
      <c r="M35" s="43" t="s">
        <v>261</v>
      </c>
      <c r="N35" s="47">
        <v>45000</v>
      </c>
      <c r="O35" s="49">
        <v>560</v>
      </c>
      <c r="P35" s="48" t="s">
        <v>9</v>
      </c>
      <c r="Q35" s="51">
        <v>45791</v>
      </c>
      <c r="R35" s="49">
        <v>560</v>
      </c>
      <c r="S35" s="49">
        <v>0</v>
      </c>
      <c r="T35" s="49">
        <v>0</v>
      </c>
      <c r="U35" s="52">
        <f t="shared" si="1"/>
        <v>560</v>
      </c>
      <c r="V35" s="26" t="s">
        <v>7</v>
      </c>
      <c r="W35" s="53" t="s">
        <v>270</v>
      </c>
    </row>
    <row r="36" spans="1:23" ht="25.05" customHeight="1">
      <c r="A36" s="38">
        <v>32</v>
      </c>
      <c r="B36" s="39" t="str">
        <f t="shared" si="2"/>
        <v>BH3783</v>
      </c>
      <c r="C36" s="40" t="str">
        <f t="shared" si="3"/>
        <v>Nirmali</v>
      </c>
      <c r="D36" s="41" t="s">
        <v>202</v>
      </c>
      <c r="E36" s="42">
        <v>45876</v>
      </c>
      <c r="F36" s="13" t="s">
        <v>203</v>
      </c>
      <c r="G36" s="43" t="s">
        <v>204</v>
      </c>
      <c r="H36" s="43" t="s">
        <v>178</v>
      </c>
      <c r="I36" s="45" t="s">
        <v>258</v>
      </c>
      <c r="J36" s="45" t="s">
        <v>271</v>
      </c>
      <c r="K36" s="45" t="s">
        <v>272</v>
      </c>
      <c r="L36" s="46">
        <v>355648185</v>
      </c>
      <c r="M36" s="43" t="s">
        <v>261</v>
      </c>
      <c r="N36" s="47">
        <v>45000</v>
      </c>
      <c r="O36" s="49">
        <v>560</v>
      </c>
      <c r="P36" s="48" t="s">
        <v>9</v>
      </c>
      <c r="Q36" s="51">
        <v>45687</v>
      </c>
      <c r="R36" s="49">
        <v>560</v>
      </c>
      <c r="S36" s="49">
        <v>0</v>
      </c>
      <c r="T36" s="49">
        <v>0</v>
      </c>
      <c r="U36" s="52">
        <f t="shared" si="1"/>
        <v>560</v>
      </c>
      <c r="V36" s="26" t="s">
        <v>7</v>
      </c>
      <c r="W36" s="53" t="s">
        <v>273</v>
      </c>
    </row>
    <row r="37" spans="1:23" ht="25.05" customHeight="1">
      <c r="A37" s="38">
        <v>33</v>
      </c>
      <c r="B37" s="39" t="str">
        <f t="shared" si="2"/>
        <v>BH3783</v>
      </c>
      <c r="C37" s="40" t="str">
        <f t="shared" si="3"/>
        <v>Nirmali</v>
      </c>
      <c r="D37" s="41" t="s">
        <v>202</v>
      </c>
      <c r="E37" s="42">
        <v>45876</v>
      </c>
      <c r="F37" s="13" t="s">
        <v>203</v>
      </c>
      <c r="G37" s="43" t="s">
        <v>204</v>
      </c>
      <c r="H37" s="43" t="s">
        <v>178</v>
      </c>
      <c r="I37" s="45" t="s">
        <v>258</v>
      </c>
      <c r="J37" s="45" t="s">
        <v>271</v>
      </c>
      <c r="K37" s="45" t="s">
        <v>272</v>
      </c>
      <c r="L37" s="46">
        <v>355648185</v>
      </c>
      <c r="M37" s="43" t="s">
        <v>261</v>
      </c>
      <c r="N37" s="47">
        <v>45000</v>
      </c>
      <c r="O37" s="49">
        <v>560</v>
      </c>
      <c r="P37" s="48" t="s">
        <v>9</v>
      </c>
      <c r="Q37" s="51">
        <v>45774</v>
      </c>
      <c r="R37" s="49">
        <v>560</v>
      </c>
      <c r="S37" s="49">
        <v>0</v>
      </c>
      <c r="T37" s="49">
        <v>0</v>
      </c>
      <c r="U37" s="52">
        <f t="shared" si="1"/>
        <v>560</v>
      </c>
      <c r="V37" s="26" t="s">
        <v>7</v>
      </c>
      <c r="W37" s="53" t="s">
        <v>274</v>
      </c>
    </row>
    <row r="38" spans="1:23" ht="25.05" customHeight="1">
      <c r="A38" s="38">
        <v>34</v>
      </c>
      <c r="B38" s="39" t="str">
        <f t="shared" si="2"/>
        <v>BH3783</v>
      </c>
      <c r="C38" s="40" t="str">
        <f t="shared" si="3"/>
        <v>Nirmali</v>
      </c>
      <c r="D38" s="41" t="s">
        <v>202</v>
      </c>
      <c r="E38" s="42">
        <v>45876</v>
      </c>
      <c r="F38" s="13" t="s">
        <v>203</v>
      </c>
      <c r="G38" s="43" t="s">
        <v>204</v>
      </c>
      <c r="H38" s="43" t="s">
        <v>178</v>
      </c>
      <c r="I38" s="45" t="s">
        <v>258</v>
      </c>
      <c r="J38" s="45" t="s">
        <v>275</v>
      </c>
      <c r="K38" s="45" t="s">
        <v>276</v>
      </c>
      <c r="L38" s="46">
        <v>355698906</v>
      </c>
      <c r="M38" s="43" t="s">
        <v>277</v>
      </c>
      <c r="N38" s="47">
        <v>45000</v>
      </c>
      <c r="O38" s="49">
        <v>560</v>
      </c>
      <c r="P38" s="48" t="s">
        <v>34</v>
      </c>
      <c r="Q38" s="51">
        <v>45774</v>
      </c>
      <c r="R38" s="49">
        <v>1000</v>
      </c>
      <c r="S38" s="49">
        <v>0</v>
      </c>
      <c r="T38" s="49">
        <v>0</v>
      </c>
      <c r="U38" s="52">
        <f t="shared" si="1"/>
        <v>1000</v>
      </c>
      <c r="V38" s="26" t="s">
        <v>7</v>
      </c>
      <c r="W38" s="53" t="s">
        <v>278</v>
      </c>
    </row>
    <row r="39" spans="1:23" ht="25.05" customHeight="1">
      <c r="A39" s="38">
        <v>35</v>
      </c>
      <c r="B39" s="39" t="str">
        <f t="shared" si="2"/>
        <v>BH3783</v>
      </c>
      <c r="C39" s="40" t="str">
        <f t="shared" si="3"/>
        <v>Nirmali</v>
      </c>
      <c r="D39" s="41" t="s">
        <v>202</v>
      </c>
      <c r="E39" s="42">
        <v>45876</v>
      </c>
      <c r="F39" s="13" t="s">
        <v>203</v>
      </c>
      <c r="G39" s="43" t="s">
        <v>204</v>
      </c>
      <c r="H39" s="43" t="s">
        <v>178</v>
      </c>
      <c r="I39" s="45" t="s">
        <v>258</v>
      </c>
      <c r="J39" s="45" t="s">
        <v>275</v>
      </c>
      <c r="K39" s="45" t="s">
        <v>276</v>
      </c>
      <c r="L39" s="46">
        <v>355698906</v>
      </c>
      <c r="M39" s="43" t="s">
        <v>277</v>
      </c>
      <c r="N39" s="47">
        <v>45000</v>
      </c>
      <c r="O39" s="49">
        <v>560</v>
      </c>
      <c r="P39" s="48" t="s">
        <v>9</v>
      </c>
      <c r="Q39" s="51">
        <v>45779</v>
      </c>
      <c r="R39" s="49">
        <v>560</v>
      </c>
      <c r="S39" s="49">
        <v>0</v>
      </c>
      <c r="T39" s="49">
        <v>0</v>
      </c>
      <c r="U39" s="52">
        <f t="shared" si="1"/>
        <v>560</v>
      </c>
      <c r="V39" s="26" t="s">
        <v>7</v>
      </c>
      <c r="W39" s="53" t="s">
        <v>279</v>
      </c>
    </row>
    <row r="40" spans="1:23" ht="25.05" customHeight="1">
      <c r="A40" s="38">
        <v>36</v>
      </c>
      <c r="B40" s="39" t="str">
        <f t="shared" si="2"/>
        <v>BH3783</v>
      </c>
      <c r="C40" s="40" t="str">
        <f t="shared" si="3"/>
        <v>Nirmali</v>
      </c>
      <c r="D40" s="41" t="s">
        <v>202</v>
      </c>
      <c r="E40" s="42">
        <v>45876</v>
      </c>
      <c r="F40" s="13" t="s">
        <v>203</v>
      </c>
      <c r="G40" s="43" t="s">
        <v>204</v>
      </c>
      <c r="H40" s="43" t="s">
        <v>178</v>
      </c>
      <c r="I40" s="45" t="s">
        <v>258</v>
      </c>
      <c r="J40" s="45" t="s">
        <v>275</v>
      </c>
      <c r="K40" s="45" t="s">
        <v>276</v>
      </c>
      <c r="L40" s="46">
        <v>355698906</v>
      </c>
      <c r="M40" s="43" t="s">
        <v>277</v>
      </c>
      <c r="N40" s="47">
        <v>45000</v>
      </c>
      <c r="O40" s="49">
        <v>560</v>
      </c>
      <c r="P40" s="48" t="s">
        <v>9</v>
      </c>
      <c r="Q40" s="51">
        <v>45784</v>
      </c>
      <c r="R40" s="49">
        <v>560</v>
      </c>
      <c r="S40" s="49">
        <v>0</v>
      </c>
      <c r="T40" s="49">
        <v>0</v>
      </c>
      <c r="U40" s="52">
        <f t="shared" si="1"/>
        <v>560</v>
      </c>
      <c r="V40" s="26" t="s">
        <v>7</v>
      </c>
      <c r="W40" s="53" t="s">
        <v>280</v>
      </c>
    </row>
    <row r="41" spans="1:23" ht="25.05" customHeight="1">
      <c r="A41" s="38">
        <v>37</v>
      </c>
      <c r="B41" s="39" t="str">
        <f t="shared" si="2"/>
        <v>BH3783</v>
      </c>
      <c r="C41" s="40" t="str">
        <f t="shared" si="3"/>
        <v>Nirmali</v>
      </c>
      <c r="D41" s="41" t="s">
        <v>202</v>
      </c>
      <c r="E41" s="42">
        <v>45876</v>
      </c>
      <c r="F41" s="13" t="s">
        <v>203</v>
      </c>
      <c r="G41" s="43" t="s">
        <v>204</v>
      </c>
      <c r="H41" s="43" t="s">
        <v>178</v>
      </c>
      <c r="I41" s="45" t="s">
        <v>258</v>
      </c>
      <c r="J41" s="45" t="s">
        <v>275</v>
      </c>
      <c r="K41" s="45" t="s">
        <v>276</v>
      </c>
      <c r="L41" s="46">
        <v>355698906</v>
      </c>
      <c r="M41" s="43" t="s">
        <v>277</v>
      </c>
      <c r="N41" s="47">
        <v>45000</v>
      </c>
      <c r="O41" s="49">
        <v>560</v>
      </c>
      <c r="P41" s="48" t="s">
        <v>9</v>
      </c>
      <c r="Q41" s="51">
        <v>45797</v>
      </c>
      <c r="R41" s="49">
        <v>560</v>
      </c>
      <c r="S41" s="49">
        <v>0</v>
      </c>
      <c r="T41" s="49">
        <v>0</v>
      </c>
      <c r="U41" s="52">
        <f t="shared" si="1"/>
        <v>560</v>
      </c>
      <c r="V41" s="26" t="s">
        <v>7</v>
      </c>
      <c r="W41" s="53" t="s">
        <v>281</v>
      </c>
    </row>
    <row r="42" spans="1:23" ht="25.05" customHeight="1">
      <c r="A42" s="38">
        <v>38</v>
      </c>
      <c r="B42" s="39" t="str">
        <f t="shared" si="2"/>
        <v>BH3783</v>
      </c>
      <c r="C42" s="40" t="str">
        <f t="shared" si="3"/>
        <v>Nirmali</v>
      </c>
      <c r="D42" s="41" t="s">
        <v>202</v>
      </c>
      <c r="E42" s="42">
        <v>45876</v>
      </c>
      <c r="F42" s="13" t="s">
        <v>203</v>
      </c>
      <c r="G42" s="43" t="s">
        <v>204</v>
      </c>
      <c r="H42" s="43" t="s">
        <v>178</v>
      </c>
      <c r="I42" s="45" t="s">
        <v>258</v>
      </c>
      <c r="J42" s="45" t="s">
        <v>275</v>
      </c>
      <c r="K42" s="45" t="s">
        <v>276</v>
      </c>
      <c r="L42" s="46">
        <v>355698906</v>
      </c>
      <c r="M42" s="43" t="s">
        <v>277</v>
      </c>
      <c r="N42" s="47">
        <v>45000</v>
      </c>
      <c r="O42" s="49">
        <v>560</v>
      </c>
      <c r="P42" s="48" t="s">
        <v>9</v>
      </c>
      <c r="Q42" s="51">
        <v>45805</v>
      </c>
      <c r="R42" s="49">
        <v>560</v>
      </c>
      <c r="S42" s="49">
        <v>0</v>
      </c>
      <c r="T42" s="49">
        <v>0</v>
      </c>
      <c r="U42" s="52">
        <f t="shared" si="1"/>
        <v>560</v>
      </c>
      <c r="V42" s="26" t="s">
        <v>7</v>
      </c>
      <c r="W42" s="53" t="s">
        <v>282</v>
      </c>
    </row>
    <row r="43" spans="1:23" ht="25.05" customHeight="1">
      <c r="A43" s="38">
        <v>39</v>
      </c>
      <c r="B43" s="39" t="str">
        <f t="shared" si="2"/>
        <v>BH3783</v>
      </c>
      <c r="C43" s="40" t="str">
        <f t="shared" si="3"/>
        <v>Nirmali</v>
      </c>
      <c r="D43" s="41" t="str">
        <f t="shared" ref="D43:D70" si="4">IF(J43&lt;&gt;"",$D$5,"")</f>
        <v>FN25-26-01541</v>
      </c>
      <c r="E43" s="42">
        <v>45876</v>
      </c>
      <c r="F43" s="13" t="str">
        <f t="shared" ref="F43:F70" si="5">IF(J43&lt;&gt;"",$F$5,"")</f>
        <v>Bhushan Kumar</v>
      </c>
      <c r="G43" s="43" t="str">
        <f t="shared" ref="G43:G70" si="6">IF(J43&lt;&gt;"",$G$5,"")</f>
        <v>SF0089778</v>
      </c>
      <c r="H43" s="43" t="str">
        <f t="shared" ref="H43:H70" si="7">IF(J43&lt;&gt;"",$H$5,"")</f>
        <v>LO</v>
      </c>
      <c r="I43" s="45" t="s">
        <v>258</v>
      </c>
      <c r="J43" s="45" t="s">
        <v>283</v>
      </c>
      <c r="K43" s="45" t="s">
        <v>284</v>
      </c>
      <c r="L43" s="46">
        <v>355698951</v>
      </c>
      <c r="M43" s="43" t="s">
        <v>277</v>
      </c>
      <c r="N43" s="47">
        <v>45000</v>
      </c>
      <c r="O43" s="49">
        <v>560</v>
      </c>
      <c r="P43" s="48" t="s">
        <v>34</v>
      </c>
      <c r="Q43" s="51">
        <v>45796</v>
      </c>
      <c r="R43" s="49">
        <v>1680</v>
      </c>
      <c r="S43" s="49">
        <v>0</v>
      </c>
      <c r="T43" s="49">
        <v>0</v>
      </c>
      <c r="U43" s="52">
        <f t="shared" si="1"/>
        <v>1680</v>
      </c>
      <c r="V43" s="26" t="s">
        <v>7</v>
      </c>
      <c r="W43" s="53" t="s">
        <v>285</v>
      </c>
    </row>
    <row r="44" spans="1:23" ht="25.05" customHeight="1">
      <c r="A44" s="38">
        <v>40</v>
      </c>
      <c r="B44" s="39" t="str">
        <f t="shared" si="2"/>
        <v>BH3783</v>
      </c>
      <c r="C44" s="40" t="str">
        <f t="shared" si="3"/>
        <v>Nirmali</v>
      </c>
      <c r="D44" s="41" t="str">
        <f t="shared" si="4"/>
        <v>FN25-26-01541</v>
      </c>
      <c r="E44" s="42">
        <v>45876</v>
      </c>
      <c r="F44" s="13" t="str">
        <f t="shared" si="5"/>
        <v>Bhushan Kumar</v>
      </c>
      <c r="G44" s="43" t="str">
        <f t="shared" si="6"/>
        <v>SF0089778</v>
      </c>
      <c r="H44" s="43" t="str">
        <f t="shared" si="7"/>
        <v>LO</v>
      </c>
      <c r="I44" s="45" t="s">
        <v>258</v>
      </c>
      <c r="J44" s="45" t="s">
        <v>286</v>
      </c>
      <c r="K44" s="45" t="s">
        <v>287</v>
      </c>
      <c r="L44" s="46">
        <v>355699110</v>
      </c>
      <c r="M44" s="43" t="s">
        <v>277</v>
      </c>
      <c r="N44" s="47">
        <v>42000</v>
      </c>
      <c r="O44" s="49">
        <v>520</v>
      </c>
      <c r="P44" s="48" t="s">
        <v>34</v>
      </c>
      <c r="Q44" s="51">
        <v>45805</v>
      </c>
      <c r="R44" s="49">
        <v>1000</v>
      </c>
      <c r="S44" s="49">
        <v>0</v>
      </c>
      <c r="T44" s="49">
        <v>0</v>
      </c>
      <c r="U44" s="52">
        <f t="shared" si="1"/>
        <v>1000</v>
      </c>
      <c r="V44" s="26" t="s">
        <v>7</v>
      </c>
      <c r="W44" s="53" t="s">
        <v>288</v>
      </c>
    </row>
    <row r="45" spans="1:23" ht="25.05" customHeight="1">
      <c r="A45" s="38">
        <v>41</v>
      </c>
      <c r="B45" s="39" t="str">
        <f t="shared" si="2"/>
        <v>BH3783</v>
      </c>
      <c r="C45" s="40" t="str">
        <f t="shared" si="3"/>
        <v>Nirmali</v>
      </c>
      <c r="D45" s="41" t="str">
        <f t="shared" si="4"/>
        <v>FN25-26-01541</v>
      </c>
      <c r="E45" s="42">
        <v>45876</v>
      </c>
      <c r="F45" s="13" t="str">
        <f t="shared" si="5"/>
        <v>Bhushan Kumar</v>
      </c>
      <c r="G45" s="43" t="str">
        <f t="shared" si="6"/>
        <v>SF0089778</v>
      </c>
      <c r="H45" s="43" t="str">
        <f t="shared" si="7"/>
        <v>LO</v>
      </c>
      <c r="I45" s="45" t="s">
        <v>258</v>
      </c>
      <c r="J45" s="45" t="s">
        <v>289</v>
      </c>
      <c r="K45" s="45" t="s">
        <v>276</v>
      </c>
      <c r="L45" s="46">
        <v>356473499</v>
      </c>
      <c r="M45" s="43" t="s">
        <v>290</v>
      </c>
      <c r="N45" s="47">
        <v>45000</v>
      </c>
      <c r="O45" s="49">
        <v>560</v>
      </c>
      <c r="P45" s="48" t="s">
        <v>9</v>
      </c>
      <c r="Q45" s="51">
        <v>45749</v>
      </c>
      <c r="R45" s="49">
        <v>560</v>
      </c>
      <c r="S45" s="49">
        <v>0</v>
      </c>
      <c r="T45" s="49">
        <v>0</v>
      </c>
      <c r="U45" s="52">
        <f t="shared" si="1"/>
        <v>560</v>
      </c>
      <c r="V45" s="26" t="s">
        <v>7</v>
      </c>
      <c r="W45" s="53" t="s">
        <v>291</v>
      </c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3" t="str">
        <f t="shared" si="5"/>
        <v/>
      </c>
      <c r="G46" s="43" t="str">
        <f t="shared" si="6"/>
        <v/>
      </c>
      <c r="H46" s="43" t="str">
        <f t="shared" si="7"/>
        <v/>
      </c>
      <c r="I46" s="45"/>
      <c r="J46" s="45"/>
      <c r="K46" s="45"/>
      <c r="L46" s="50"/>
      <c r="M46" s="42"/>
      <c r="N46" s="49"/>
      <c r="O46" s="49"/>
      <c r="P46" s="48"/>
      <c r="Q46" s="51"/>
      <c r="R46" s="49"/>
      <c r="S46" s="49"/>
      <c r="T46" s="49"/>
      <c r="U46" s="52" t="str">
        <f t="shared" si="1"/>
        <v/>
      </c>
      <c r="V46" s="26"/>
      <c r="W46" s="53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3" t="str">
        <f t="shared" si="5"/>
        <v/>
      </c>
      <c r="G47" s="43" t="str">
        <f t="shared" si="6"/>
        <v/>
      </c>
      <c r="H47" s="43" t="str">
        <f t="shared" si="7"/>
        <v/>
      </c>
      <c r="I47" s="45"/>
      <c r="J47" s="45"/>
      <c r="K47" s="45"/>
      <c r="L47" s="50"/>
      <c r="M47" s="42"/>
      <c r="N47" s="49"/>
      <c r="O47" s="49"/>
      <c r="P47" s="48"/>
      <c r="Q47" s="51"/>
      <c r="R47" s="49"/>
      <c r="S47" s="49"/>
      <c r="T47" s="49"/>
      <c r="U47" s="52" t="str">
        <f t="shared" si="1"/>
        <v/>
      </c>
      <c r="V47" s="26"/>
      <c r="W47" s="53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3" t="str">
        <f t="shared" si="5"/>
        <v/>
      </c>
      <c r="G48" s="43" t="str">
        <f t="shared" si="6"/>
        <v/>
      </c>
      <c r="H48" s="43" t="str">
        <f t="shared" si="7"/>
        <v/>
      </c>
      <c r="I48" s="45"/>
      <c r="J48" s="45"/>
      <c r="K48" s="45"/>
      <c r="L48" s="50"/>
      <c r="M48" s="42"/>
      <c r="N48" s="49"/>
      <c r="O48" s="49"/>
      <c r="P48" s="48"/>
      <c r="Q48" s="51"/>
      <c r="R48" s="49"/>
      <c r="S48" s="49"/>
      <c r="T48" s="49"/>
      <c r="U48" s="52" t="str">
        <f t="shared" si="1"/>
        <v/>
      </c>
      <c r="V48" s="26"/>
      <c r="W48" s="53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3" t="str">
        <f t="shared" si="5"/>
        <v/>
      </c>
      <c r="G49" s="43" t="str">
        <f t="shared" si="6"/>
        <v/>
      </c>
      <c r="H49" s="43" t="str">
        <f t="shared" si="7"/>
        <v/>
      </c>
      <c r="I49" s="45"/>
      <c r="J49" s="45"/>
      <c r="K49" s="45"/>
      <c r="L49" s="50"/>
      <c r="M49" s="42"/>
      <c r="N49" s="49"/>
      <c r="O49" s="49"/>
      <c r="P49" s="48"/>
      <c r="Q49" s="51"/>
      <c r="R49" s="49"/>
      <c r="S49" s="49"/>
      <c r="T49" s="49"/>
      <c r="U49" s="52" t="str">
        <f t="shared" si="1"/>
        <v/>
      </c>
      <c r="V49" s="26"/>
      <c r="W49" s="53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3" t="str">
        <f t="shared" si="5"/>
        <v/>
      </c>
      <c r="G50" s="43" t="str">
        <f t="shared" si="6"/>
        <v/>
      </c>
      <c r="H50" s="43" t="str">
        <f t="shared" si="7"/>
        <v/>
      </c>
      <c r="I50" s="45"/>
      <c r="J50" s="45"/>
      <c r="K50" s="45"/>
      <c r="L50" s="50"/>
      <c r="M50" s="42"/>
      <c r="N50" s="49"/>
      <c r="O50" s="49"/>
      <c r="P50" s="48"/>
      <c r="Q50" s="51"/>
      <c r="R50" s="49"/>
      <c r="S50" s="49"/>
      <c r="T50" s="49"/>
      <c r="U50" s="52" t="str">
        <f t="shared" si="1"/>
        <v/>
      </c>
      <c r="V50" s="26"/>
      <c r="W50" s="53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3" t="str">
        <f t="shared" si="5"/>
        <v/>
      </c>
      <c r="G51" s="43" t="str">
        <f t="shared" si="6"/>
        <v/>
      </c>
      <c r="H51" s="43" t="str">
        <f t="shared" si="7"/>
        <v/>
      </c>
      <c r="I51" s="45"/>
      <c r="J51" s="45"/>
      <c r="K51" s="45"/>
      <c r="L51" s="50"/>
      <c r="M51" s="42"/>
      <c r="N51" s="49"/>
      <c r="O51" s="49"/>
      <c r="P51" s="48"/>
      <c r="Q51" s="51"/>
      <c r="R51" s="49"/>
      <c r="S51" s="49"/>
      <c r="T51" s="49"/>
      <c r="U51" s="52" t="str">
        <f t="shared" si="1"/>
        <v/>
      </c>
      <c r="V51" s="26"/>
      <c r="W51" s="53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3" t="str">
        <f t="shared" si="5"/>
        <v/>
      </c>
      <c r="G52" s="43" t="str">
        <f t="shared" si="6"/>
        <v/>
      </c>
      <c r="H52" s="43" t="str">
        <f t="shared" si="7"/>
        <v/>
      </c>
      <c r="I52" s="45"/>
      <c r="J52" s="45"/>
      <c r="K52" s="45"/>
      <c r="L52" s="50"/>
      <c r="M52" s="42"/>
      <c r="N52" s="49"/>
      <c r="O52" s="49"/>
      <c r="P52" s="48"/>
      <c r="Q52" s="51"/>
      <c r="R52" s="49"/>
      <c r="S52" s="49"/>
      <c r="T52" s="49"/>
      <c r="U52" s="52" t="str">
        <f t="shared" si="1"/>
        <v/>
      </c>
      <c r="V52" s="26"/>
      <c r="W52" s="53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3" t="str">
        <f t="shared" si="5"/>
        <v/>
      </c>
      <c r="G53" s="43" t="str">
        <f t="shared" si="6"/>
        <v/>
      </c>
      <c r="H53" s="43" t="str">
        <f t="shared" si="7"/>
        <v/>
      </c>
      <c r="I53" s="45"/>
      <c r="J53" s="45"/>
      <c r="K53" s="45"/>
      <c r="L53" s="50"/>
      <c r="M53" s="42"/>
      <c r="N53" s="49"/>
      <c r="O53" s="49"/>
      <c r="P53" s="48"/>
      <c r="Q53" s="51"/>
      <c r="R53" s="49"/>
      <c r="S53" s="49"/>
      <c r="T53" s="49"/>
      <c r="U53" s="52" t="str">
        <f t="shared" si="1"/>
        <v/>
      </c>
      <c r="V53" s="26"/>
      <c r="W53" s="53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3" t="str">
        <f t="shared" si="5"/>
        <v/>
      </c>
      <c r="G54" s="43" t="str">
        <f t="shared" si="6"/>
        <v/>
      </c>
      <c r="H54" s="43" t="str">
        <f t="shared" si="7"/>
        <v/>
      </c>
      <c r="I54" s="45"/>
      <c r="J54" s="45"/>
      <c r="K54" s="45"/>
      <c r="L54" s="50"/>
      <c r="M54" s="42"/>
      <c r="N54" s="49"/>
      <c r="O54" s="49"/>
      <c r="P54" s="48"/>
      <c r="Q54" s="51"/>
      <c r="R54" s="49"/>
      <c r="S54" s="49"/>
      <c r="T54" s="49"/>
      <c r="U54" s="52" t="str">
        <f t="shared" si="1"/>
        <v/>
      </c>
      <c r="V54" s="26"/>
      <c r="W54" s="53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3" t="str">
        <f t="shared" si="5"/>
        <v/>
      </c>
      <c r="G55" s="43" t="str">
        <f t="shared" si="6"/>
        <v/>
      </c>
      <c r="H55" s="43" t="str">
        <f t="shared" si="7"/>
        <v/>
      </c>
      <c r="I55" s="45"/>
      <c r="J55" s="45"/>
      <c r="K55" s="45"/>
      <c r="L55" s="50"/>
      <c r="M55" s="42"/>
      <c r="N55" s="49"/>
      <c r="O55" s="49"/>
      <c r="P55" s="48"/>
      <c r="Q55" s="51"/>
      <c r="R55" s="49"/>
      <c r="S55" s="49"/>
      <c r="T55" s="49"/>
      <c r="U55" s="52" t="str">
        <f t="shared" si="1"/>
        <v/>
      </c>
      <c r="V55" s="26"/>
      <c r="W55" s="53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3" t="str">
        <f t="shared" si="5"/>
        <v/>
      </c>
      <c r="G56" s="43" t="str">
        <f t="shared" si="6"/>
        <v/>
      </c>
      <c r="H56" s="43" t="str">
        <f t="shared" si="7"/>
        <v/>
      </c>
      <c r="I56" s="45"/>
      <c r="J56" s="45"/>
      <c r="K56" s="45"/>
      <c r="L56" s="50"/>
      <c r="M56" s="42"/>
      <c r="N56" s="49"/>
      <c r="O56" s="49"/>
      <c r="P56" s="48"/>
      <c r="Q56" s="51"/>
      <c r="R56" s="49"/>
      <c r="S56" s="49"/>
      <c r="T56" s="49"/>
      <c r="U56" s="52" t="str">
        <f t="shared" si="1"/>
        <v/>
      </c>
      <c r="V56" s="26"/>
      <c r="W56" s="53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3" t="str">
        <f t="shared" si="5"/>
        <v/>
      </c>
      <c r="G57" s="43" t="str">
        <f t="shared" si="6"/>
        <v/>
      </c>
      <c r="H57" s="43" t="str">
        <f t="shared" si="7"/>
        <v/>
      </c>
      <c r="I57" s="45"/>
      <c r="J57" s="45"/>
      <c r="K57" s="45"/>
      <c r="L57" s="50"/>
      <c r="M57" s="42"/>
      <c r="N57" s="49"/>
      <c r="O57" s="49"/>
      <c r="P57" s="48"/>
      <c r="Q57" s="51"/>
      <c r="R57" s="49"/>
      <c r="S57" s="49"/>
      <c r="T57" s="49"/>
      <c r="U57" s="52" t="str">
        <f t="shared" si="1"/>
        <v/>
      </c>
      <c r="V57" s="26"/>
      <c r="W57" s="53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3" t="str">
        <f t="shared" si="5"/>
        <v/>
      </c>
      <c r="G58" s="43" t="str">
        <f t="shared" si="6"/>
        <v/>
      </c>
      <c r="H58" s="43" t="str">
        <f t="shared" si="7"/>
        <v/>
      </c>
      <c r="I58" s="45"/>
      <c r="J58" s="45"/>
      <c r="K58" s="45"/>
      <c r="L58" s="50"/>
      <c r="M58" s="42"/>
      <c r="N58" s="49"/>
      <c r="O58" s="49"/>
      <c r="P58" s="48"/>
      <c r="Q58" s="51"/>
      <c r="R58" s="49"/>
      <c r="S58" s="49"/>
      <c r="T58" s="49"/>
      <c r="U58" s="52" t="str">
        <f t="shared" si="1"/>
        <v/>
      </c>
      <c r="V58" s="26"/>
      <c r="W58" s="53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3" t="str">
        <f t="shared" si="5"/>
        <v/>
      </c>
      <c r="G59" s="43" t="str">
        <f t="shared" si="6"/>
        <v/>
      </c>
      <c r="H59" s="43" t="str">
        <f t="shared" si="7"/>
        <v/>
      </c>
      <c r="I59" s="45"/>
      <c r="J59" s="45"/>
      <c r="K59" s="45"/>
      <c r="L59" s="50"/>
      <c r="M59" s="42"/>
      <c r="N59" s="49"/>
      <c r="O59" s="49"/>
      <c r="P59" s="48"/>
      <c r="Q59" s="51"/>
      <c r="R59" s="49"/>
      <c r="S59" s="49"/>
      <c r="T59" s="49"/>
      <c r="U59" s="52" t="str">
        <f t="shared" si="1"/>
        <v/>
      </c>
      <c r="V59" s="26"/>
      <c r="W59" s="53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3" t="str">
        <f t="shared" si="5"/>
        <v/>
      </c>
      <c r="G60" s="43" t="str">
        <f t="shared" si="6"/>
        <v/>
      </c>
      <c r="H60" s="43" t="str">
        <f t="shared" si="7"/>
        <v/>
      </c>
      <c r="I60" s="45"/>
      <c r="J60" s="45"/>
      <c r="K60" s="45"/>
      <c r="L60" s="50"/>
      <c r="M60" s="42"/>
      <c r="N60" s="49"/>
      <c r="O60" s="49"/>
      <c r="P60" s="48"/>
      <c r="Q60" s="51"/>
      <c r="R60" s="49"/>
      <c r="S60" s="49"/>
      <c r="T60" s="49"/>
      <c r="U60" s="52" t="str">
        <f t="shared" si="1"/>
        <v/>
      </c>
      <c r="V60" s="26"/>
      <c r="W60" s="53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3" t="str">
        <f t="shared" si="5"/>
        <v/>
      </c>
      <c r="G61" s="43" t="str">
        <f t="shared" si="6"/>
        <v/>
      </c>
      <c r="H61" s="43" t="str">
        <f t="shared" si="7"/>
        <v/>
      </c>
      <c r="I61" s="45"/>
      <c r="J61" s="45"/>
      <c r="K61" s="45"/>
      <c r="L61" s="50"/>
      <c r="M61" s="42"/>
      <c r="N61" s="49"/>
      <c r="O61" s="49"/>
      <c r="P61" s="48"/>
      <c r="Q61" s="51"/>
      <c r="R61" s="49"/>
      <c r="S61" s="49"/>
      <c r="T61" s="49"/>
      <c r="U61" s="52" t="str">
        <f t="shared" si="1"/>
        <v/>
      </c>
      <c r="V61" s="26"/>
      <c r="W61" s="53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3" t="str">
        <f t="shared" si="5"/>
        <v/>
      </c>
      <c r="G62" s="43" t="str">
        <f t="shared" si="6"/>
        <v/>
      </c>
      <c r="H62" s="43" t="str">
        <f t="shared" si="7"/>
        <v/>
      </c>
      <c r="I62" s="45"/>
      <c r="J62" s="45"/>
      <c r="K62" s="45"/>
      <c r="L62" s="50"/>
      <c r="M62" s="42"/>
      <c r="N62" s="49"/>
      <c r="O62" s="49"/>
      <c r="P62" s="48"/>
      <c r="Q62" s="51"/>
      <c r="R62" s="49"/>
      <c r="S62" s="49"/>
      <c r="T62" s="49"/>
      <c r="U62" s="52" t="str">
        <f t="shared" si="1"/>
        <v/>
      </c>
      <c r="V62" s="26"/>
      <c r="W62" s="53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3" t="str">
        <f t="shared" si="5"/>
        <v/>
      </c>
      <c r="G63" s="43" t="str">
        <f t="shared" si="6"/>
        <v/>
      </c>
      <c r="H63" s="43" t="str">
        <f t="shared" si="7"/>
        <v/>
      </c>
      <c r="I63" s="45"/>
      <c r="J63" s="45"/>
      <c r="K63" s="45"/>
      <c r="L63" s="50"/>
      <c r="M63" s="42"/>
      <c r="N63" s="49"/>
      <c r="O63" s="49"/>
      <c r="P63" s="48"/>
      <c r="Q63" s="51"/>
      <c r="R63" s="49"/>
      <c r="S63" s="49"/>
      <c r="T63" s="49"/>
      <c r="U63" s="52" t="str">
        <f t="shared" si="1"/>
        <v/>
      </c>
      <c r="V63" s="26"/>
      <c r="W63" s="53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3" t="str">
        <f t="shared" si="5"/>
        <v/>
      </c>
      <c r="G64" s="43" t="str">
        <f t="shared" si="6"/>
        <v/>
      </c>
      <c r="H64" s="43" t="str">
        <f t="shared" si="7"/>
        <v/>
      </c>
      <c r="I64" s="45"/>
      <c r="J64" s="45"/>
      <c r="K64" s="45"/>
      <c r="L64" s="50"/>
      <c r="M64" s="42"/>
      <c r="N64" s="49"/>
      <c r="O64" s="49"/>
      <c r="P64" s="48"/>
      <c r="Q64" s="51"/>
      <c r="R64" s="49"/>
      <c r="S64" s="49"/>
      <c r="T64" s="49"/>
      <c r="U64" s="52" t="str">
        <f t="shared" si="1"/>
        <v/>
      </c>
      <c r="V64" s="26"/>
      <c r="W64" s="53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3" t="str">
        <f t="shared" si="5"/>
        <v/>
      </c>
      <c r="G65" s="43" t="str">
        <f t="shared" si="6"/>
        <v/>
      </c>
      <c r="H65" s="43" t="str">
        <f t="shared" si="7"/>
        <v/>
      </c>
      <c r="I65" s="45"/>
      <c r="J65" s="45"/>
      <c r="K65" s="45"/>
      <c r="L65" s="50"/>
      <c r="M65" s="42"/>
      <c r="N65" s="49"/>
      <c r="O65" s="49"/>
      <c r="P65" s="48"/>
      <c r="Q65" s="51"/>
      <c r="R65" s="49"/>
      <c r="S65" s="49"/>
      <c r="T65" s="49"/>
      <c r="U65" s="52" t="str">
        <f t="shared" si="1"/>
        <v/>
      </c>
      <c r="V65" s="26"/>
      <c r="W65" s="53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3" t="str">
        <f t="shared" si="5"/>
        <v/>
      </c>
      <c r="G66" s="43" t="str">
        <f t="shared" si="6"/>
        <v/>
      </c>
      <c r="H66" s="43" t="str">
        <f t="shared" si="7"/>
        <v/>
      </c>
      <c r="I66" s="45"/>
      <c r="J66" s="45"/>
      <c r="K66" s="45"/>
      <c r="L66" s="50"/>
      <c r="M66" s="42"/>
      <c r="N66" s="49"/>
      <c r="O66" s="49"/>
      <c r="P66" s="48"/>
      <c r="Q66" s="51"/>
      <c r="R66" s="49"/>
      <c r="S66" s="49"/>
      <c r="T66" s="49"/>
      <c r="U66" s="52" t="str">
        <f t="shared" si="1"/>
        <v/>
      </c>
      <c r="V66" s="26"/>
      <c r="W66" s="53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3" t="str">
        <f t="shared" si="5"/>
        <v/>
      </c>
      <c r="G67" s="43" t="str">
        <f t="shared" si="6"/>
        <v/>
      </c>
      <c r="H67" s="43" t="str">
        <f t="shared" si="7"/>
        <v/>
      </c>
      <c r="I67" s="45"/>
      <c r="J67" s="45"/>
      <c r="K67" s="45"/>
      <c r="L67" s="50"/>
      <c r="M67" s="42"/>
      <c r="N67" s="49"/>
      <c r="O67" s="49"/>
      <c r="P67" s="48"/>
      <c r="Q67" s="51"/>
      <c r="R67" s="49"/>
      <c r="S67" s="49"/>
      <c r="T67" s="49"/>
      <c r="U67" s="52" t="str">
        <f t="shared" si="1"/>
        <v/>
      </c>
      <c r="V67" s="26"/>
      <c r="W67" s="53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3" t="str">
        <f t="shared" si="5"/>
        <v/>
      </c>
      <c r="G68" s="43" t="str">
        <f t="shared" si="6"/>
        <v/>
      </c>
      <c r="H68" s="43" t="str">
        <f t="shared" si="7"/>
        <v/>
      </c>
      <c r="I68" s="45"/>
      <c r="J68" s="45"/>
      <c r="K68" s="45"/>
      <c r="L68" s="50"/>
      <c r="M68" s="42"/>
      <c r="N68" s="49"/>
      <c r="O68" s="49"/>
      <c r="P68" s="48"/>
      <c r="Q68" s="51"/>
      <c r="R68" s="49"/>
      <c r="S68" s="49"/>
      <c r="T68" s="49"/>
      <c r="U68" s="52" t="str">
        <f t="shared" si="1"/>
        <v/>
      </c>
      <c r="V68" s="26"/>
      <c r="W68" s="53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3" t="str">
        <f t="shared" si="5"/>
        <v/>
      </c>
      <c r="G69" s="43" t="str">
        <f t="shared" si="6"/>
        <v/>
      </c>
      <c r="H69" s="43" t="str">
        <f t="shared" si="7"/>
        <v/>
      </c>
      <c r="I69" s="45"/>
      <c r="J69" s="45"/>
      <c r="K69" s="45"/>
      <c r="L69" s="50"/>
      <c r="M69" s="42"/>
      <c r="N69" s="49"/>
      <c r="O69" s="49"/>
      <c r="P69" s="48"/>
      <c r="Q69" s="51"/>
      <c r="R69" s="49"/>
      <c r="S69" s="49"/>
      <c r="T69" s="49"/>
      <c r="U69" s="52" t="str">
        <f t="shared" si="1"/>
        <v/>
      </c>
      <c r="V69" s="26"/>
      <c r="W69" s="53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3" t="str">
        <f t="shared" si="5"/>
        <v/>
      </c>
      <c r="G70" s="43" t="str">
        <f t="shared" si="6"/>
        <v/>
      </c>
      <c r="H70" s="43" t="str">
        <f t="shared" si="7"/>
        <v/>
      </c>
      <c r="I70" s="45"/>
      <c r="J70" s="45"/>
      <c r="K70" s="45"/>
      <c r="L70" s="50"/>
      <c r="M70" s="42"/>
      <c r="N70" s="49"/>
      <c r="O70" s="49"/>
      <c r="P70" s="48"/>
      <c r="Q70" s="51"/>
      <c r="R70" s="49"/>
      <c r="S70" s="49"/>
      <c r="T70" s="49"/>
      <c r="U70" s="52" t="str">
        <f t="shared" ref="U70:U133" si="8">IF(AND(ISBLANK(R70),ISBLANK(S70),ISBLANK(T70)),"",R70-(S70+T70))</f>
        <v/>
      </c>
      <c r="V70" s="26"/>
      <c r="W70" s="53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3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5"/>
      <c r="J71" s="45"/>
      <c r="K71" s="45"/>
      <c r="L71" s="50"/>
      <c r="M71" s="42"/>
      <c r="N71" s="49"/>
      <c r="O71" s="49"/>
      <c r="P71" s="48"/>
      <c r="Q71" s="51"/>
      <c r="R71" s="49"/>
      <c r="S71" s="49"/>
      <c r="T71" s="49"/>
      <c r="U71" s="52" t="str">
        <f t="shared" si="8"/>
        <v/>
      </c>
      <c r="V71" s="26"/>
      <c r="W71" s="53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3" t="str">
        <f t="shared" si="12"/>
        <v/>
      </c>
      <c r="G72" s="43" t="str">
        <f t="shared" si="13"/>
        <v/>
      </c>
      <c r="H72" s="43" t="str">
        <f t="shared" si="14"/>
        <v/>
      </c>
      <c r="I72" s="45"/>
      <c r="J72" s="45"/>
      <c r="K72" s="45"/>
      <c r="L72" s="50"/>
      <c r="M72" s="42"/>
      <c r="N72" s="49"/>
      <c r="O72" s="49"/>
      <c r="P72" s="48"/>
      <c r="Q72" s="51"/>
      <c r="R72" s="49"/>
      <c r="S72" s="49"/>
      <c r="T72" s="49"/>
      <c r="U72" s="52" t="str">
        <f t="shared" si="8"/>
        <v/>
      </c>
      <c r="V72" s="26"/>
      <c r="W72" s="53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3" t="str">
        <f t="shared" si="12"/>
        <v/>
      </c>
      <c r="G73" s="43" t="str">
        <f t="shared" si="13"/>
        <v/>
      </c>
      <c r="H73" s="43" t="str">
        <f t="shared" si="14"/>
        <v/>
      </c>
      <c r="I73" s="45"/>
      <c r="J73" s="45"/>
      <c r="K73" s="45"/>
      <c r="L73" s="50"/>
      <c r="M73" s="42"/>
      <c r="N73" s="49"/>
      <c r="O73" s="49"/>
      <c r="P73" s="48"/>
      <c r="Q73" s="51"/>
      <c r="R73" s="49"/>
      <c r="S73" s="49"/>
      <c r="T73" s="49"/>
      <c r="U73" s="52" t="str">
        <f t="shared" si="8"/>
        <v/>
      </c>
      <c r="V73" s="26"/>
      <c r="W73" s="53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3" t="str">
        <f t="shared" si="12"/>
        <v/>
      </c>
      <c r="G74" s="43" t="str">
        <f t="shared" si="13"/>
        <v/>
      </c>
      <c r="H74" s="43" t="str">
        <f t="shared" si="14"/>
        <v/>
      </c>
      <c r="I74" s="45"/>
      <c r="J74" s="45"/>
      <c r="K74" s="45"/>
      <c r="L74" s="50"/>
      <c r="M74" s="42"/>
      <c r="N74" s="49"/>
      <c r="O74" s="49"/>
      <c r="P74" s="48"/>
      <c r="Q74" s="51"/>
      <c r="R74" s="49"/>
      <c r="S74" s="49"/>
      <c r="T74" s="49"/>
      <c r="U74" s="52" t="str">
        <f t="shared" si="8"/>
        <v/>
      </c>
      <c r="V74" s="26"/>
      <c r="W74" s="53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3" t="str">
        <f t="shared" si="12"/>
        <v/>
      </c>
      <c r="G75" s="43" t="str">
        <f t="shared" si="13"/>
        <v/>
      </c>
      <c r="H75" s="43" t="str">
        <f t="shared" si="14"/>
        <v/>
      </c>
      <c r="I75" s="45"/>
      <c r="J75" s="45"/>
      <c r="K75" s="45"/>
      <c r="L75" s="50"/>
      <c r="M75" s="42"/>
      <c r="N75" s="49"/>
      <c r="O75" s="49"/>
      <c r="P75" s="48"/>
      <c r="Q75" s="51"/>
      <c r="R75" s="49"/>
      <c r="S75" s="49"/>
      <c r="T75" s="49"/>
      <c r="U75" s="52" t="str">
        <f t="shared" si="8"/>
        <v/>
      </c>
      <c r="V75" s="26"/>
      <c r="W75" s="53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3" t="str">
        <f t="shared" si="12"/>
        <v/>
      </c>
      <c r="G76" s="43" t="str">
        <f t="shared" si="13"/>
        <v/>
      </c>
      <c r="H76" s="43" t="str">
        <f t="shared" si="14"/>
        <v/>
      </c>
      <c r="I76" s="45"/>
      <c r="J76" s="45"/>
      <c r="K76" s="45"/>
      <c r="L76" s="50"/>
      <c r="M76" s="42"/>
      <c r="N76" s="49"/>
      <c r="O76" s="49"/>
      <c r="P76" s="48"/>
      <c r="Q76" s="51"/>
      <c r="R76" s="49"/>
      <c r="S76" s="49"/>
      <c r="T76" s="49"/>
      <c r="U76" s="52" t="str">
        <f t="shared" si="8"/>
        <v/>
      </c>
      <c r="V76" s="26"/>
      <c r="W76" s="53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3" t="str">
        <f t="shared" si="12"/>
        <v/>
      </c>
      <c r="G77" s="43" t="str">
        <f t="shared" si="13"/>
        <v/>
      </c>
      <c r="H77" s="43" t="str">
        <f t="shared" si="14"/>
        <v/>
      </c>
      <c r="I77" s="45"/>
      <c r="J77" s="45"/>
      <c r="K77" s="45"/>
      <c r="L77" s="50"/>
      <c r="M77" s="42"/>
      <c r="N77" s="49"/>
      <c r="O77" s="49"/>
      <c r="P77" s="48"/>
      <c r="Q77" s="51"/>
      <c r="R77" s="49"/>
      <c r="S77" s="49"/>
      <c r="T77" s="49"/>
      <c r="U77" s="52" t="str">
        <f t="shared" si="8"/>
        <v/>
      </c>
      <c r="V77" s="26"/>
      <c r="W77" s="53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3" t="str">
        <f t="shared" si="12"/>
        <v/>
      </c>
      <c r="G78" s="43" t="str">
        <f t="shared" si="13"/>
        <v/>
      </c>
      <c r="H78" s="43" t="str">
        <f t="shared" si="14"/>
        <v/>
      </c>
      <c r="I78" s="45"/>
      <c r="J78" s="45"/>
      <c r="K78" s="45"/>
      <c r="L78" s="50"/>
      <c r="M78" s="42"/>
      <c r="N78" s="49"/>
      <c r="O78" s="49"/>
      <c r="P78" s="48"/>
      <c r="Q78" s="51"/>
      <c r="R78" s="49"/>
      <c r="S78" s="49"/>
      <c r="T78" s="49"/>
      <c r="U78" s="52" t="str">
        <f t="shared" si="8"/>
        <v/>
      </c>
      <c r="V78" s="26"/>
      <c r="W78" s="53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3" t="str">
        <f t="shared" si="12"/>
        <v/>
      </c>
      <c r="G79" s="43" t="str">
        <f t="shared" si="13"/>
        <v/>
      </c>
      <c r="H79" s="43" t="str">
        <f t="shared" si="14"/>
        <v/>
      </c>
      <c r="I79" s="45"/>
      <c r="J79" s="45"/>
      <c r="K79" s="45"/>
      <c r="L79" s="50"/>
      <c r="M79" s="42"/>
      <c r="N79" s="49"/>
      <c r="O79" s="49"/>
      <c r="P79" s="48"/>
      <c r="Q79" s="51"/>
      <c r="R79" s="49"/>
      <c r="S79" s="49"/>
      <c r="T79" s="49"/>
      <c r="U79" s="52" t="str">
        <f t="shared" si="8"/>
        <v/>
      </c>
      <c r="V79" s="26"/>
      <c r="W79" s="53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3" t="str">
        <f t="shared" si="12"/>
        <v/>
      </c>
      <c r="G80" s="43" t="str">
        <f t="shared" si="13"/>
        <v/>
      </c>
      <c r="H80" s="43" t="str">
        <f t="shared" si="14"/>
        <v/>
      </c>
      <c r="I80" s="45"/>
      <c r="J80" s="45"/>
      <c r="K80" s="45"/>
      <c r="L80" s="50"/>
      <c r="M80" s="42"/>
      <c r="N80" s="49"/>
      <c r="O80" s="49"/>
      <c r="P80" s="48"/>
      <c r="Q80" s="51"/>
      <c r="R80" s="49"/>
      <c r="S80" s="49"/>
      <c r="T80" s="49"/>
      <c r="U80" s="52" t="str">
        <f t="shared" si="8"/>
        <v/>
      </c>
      <c r="V80" s="26"/>
      <c r="W80" s="53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3" t="str">
        <f t="shared" si="12"/>
        <v/>
      </c>
      <c r="G81" s="43" t="str">
        <f t="shared" si="13"/>
        <v/>
      </c>
      <c r="H81" s="43" t="str">
        <f t="shared" si="14"/>
        <v/>
      </c>
      <c r="I81" s="45"/>
      <c r="J81" s="45"/>
      <c r="K81" s="45"/>
      <c r="L81" s="50"/>
      <c r="M81" s="42"/>
      <c r="N81" s="49"/>
      <c r="O81" s="49"/>
      <c r="P81" s="48"/>
      <c r="Q81" s="51"/>
      <c r="R81" s="49"/>
      <c r="S81" s="49"/>
      <c r="T81" s="49"/>
      <c r="U81" s="52" t="str">
        <f t="shared" si="8"/>
        <v/>
      </c>
      <c r="V81" s="26"/>
      <c r="W81" s="53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3" t="str">
        <f t="shared" si="12"/>
        <v/>
      </c>
      <c r="G82" s="43" t="str">
        <f t="shared" si="13"/>
        <v/>
      </c>
      <c r="H82" s="43" t="str">
        <f t="shared" si="14"/>
        <v/>
      </c>
      <c r="I82" s="45"/>
      <c r="J82" s="45"/>
      <c r="K82" s="45"/>
      <c r="L82" s="50"/>
      <c r="M82" s="42"/>
      <c r="N82" s="49"/>
      <c r="O82" s="49"/>
      <c r="P82" s="48"/>
      <c r="Q82" s="51"/>
      <c r="R82" s="49"/>
      <c r="S82" s="49"/>
      <c r="T82" s="49"/>
      <c r="U82" s="52" t="str">
        <f t="shared" si="8"/>
        <v/>
      </c>
      <c r="V82" s="26"/>
      <c r="W82" s="53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3" t="str">
        <f t="shared" si="12"/>
        <v/>
      </c>
      <c r="G83" s="43" t="str">
        <f t="shared" si="13"/>
        <v/>
      </c>
      <c r="H83" s="43" t="str">
        <f t="shared" si="14"/>
        <v/>
      </c>
      <c r="I83" s="45"/>
      <c r="J83" s="45"/>
      <c r="K83" s="45"/>
      <c r="L83" s="50"/>
      <c r="M83" s="42"/>
      <c r="N83" s="49"/>
      <c r="O83" s="49"/>
      <c r="P83" s="48"/>
      <c r="Q83" s="51"/>
      <c r="R83" s="49"/>
      <c r="S83" s="49"/>
      <c r="T83" s="49"/>
      <c r="U83" s="52" t="str">
        <f t="shared" si="8"/>
        <v/>
      </c>
      <c r="V83" s="26"/>
      <c r="W83" s="53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3" t="str">
        <f t="shared" si="12"/>
        <v/>
      </c>
      <c r="G84" s="43" t="str">
        <f t="shared" si="13"/>
        <v/>
      </c>
      <c r="H84" s="43" t="str">
        <f t="shared" si="14"/>
        <v/>
      </c>
      <c r="I84" s="45"/>
      <c r="J84" s="45"/>
      <c r="K84" s="45"/>
      <c r="L84" s="50"/>
      <c r="M84" s="42"/>
      <c r="N84" s="49"/>
      <c r="O84" s="49"/>
      <c r="P84" s="48"/>
      <c r="Q84" s="51"/>
      <c r="R84" s="49"/>
      <c r="S84" s="49"/>
      <c r="T84" s="49"/>
      <c r="U84" s="52" t="str">
        <f t="shared" si="8"/>
        <v/>
      </c>
      <c r="V84" s="26"/>
      <c r="W84" s="53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3" t="str">
        <f t="shared" si="12"/>
        <v/>
      </c>
      <c r="G85" s="43" t="str">
        <f t="shared" si="13"/>
        <v/>
      </c>
      <c r="H85" s="43" t="str">
        <f t="shared" si="14"/>
        <v/>
      </c>
      <c r="I85" s="45"/>
      <c r="J85" s="45"/>
      <c r="K85" s="45"/>
      <c r="L85" s="50"/>
      <c r="M85" s="42"/>
      <c r="N85" s="49"/>
      <c r="O85" s="49"/>
      <c r="P85" s="48"/>
      <c r="Q85" s="51"/>
      <c r="R85" s="49"/>
      <c r="S85" s="49"/>
      <c r="T85" s="49"/>
      <c r="U85" s="52" t="str">
        <f t="shared" si="8"/>
        <v/>
      </c>
      <c r="V85" s="26"/>
      <c r="W85" s="53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3" t="str">
        <f t="shared" si="12"/>
        <v/>
      </c>
      <c r="G86" s="43" t="str">
        <f t="shared" si="13"/>
        <v/>
      </c>
      <c r="H86" s="43" t="str">
        <f t="shared" si="14"/>
        <v/>
      </c>
      <c r="I86" s="45"/>
      <c r="J86" s="45"/>
      <c r="K86" s="45"/>
      <c r="L86" s="50"/>
      <c r="M86" s="42"/>
      <c r="N86" s="49"/>
      <c r="O86" s="49"/>
      <c r="P86" s="48"/>
      <c r="Q86" s="51"/>
      <c r="R86" s="49"/>
      <c r="S86" s="49"/>
      <c r="T86" s="49"/>
      <c r="U86" s="52" t="str">
        <f t="shared" si="8"/>
        <v/>
      </c>
      <c r="V86" s="26"/>
      <c r="W86" s="53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3" t="str">
        <f t="shared" si="12"/>
        <v/>
      </c>
      <c r="G87" s="43" t="str">
        <f t="shared" si="13"/>
        <v/>
      </c>
      <c r="H87" s="43" t="str">
        <f t="shared" si="14"/>
        <v/>
      </c>
      <c r="I87" s="45"/>
      <c r="J87" s="45"/>
      <c r="K87" s="45"/>
      <c r="L87" s="50"/>
      <c r="M87" s="42"/>
      <c r="N87" s="49"/>
      <c r="O87" s="49"/>
      <c r="P87" s="48"/>
      <c r="Q87" s="51"/>
      <c r="R87" s="49"/>
      <c r="S87" s="49"/>
      <c r="T87" s="49"/>
      <c r="U87" s="52" t="str">
        <f t="shared" si="8"/>
        <v/>
      </c>
      <c r="V87" s="26"/>
      <c r="W87" s="53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3" t="str">
        <f t="shared" si="12"/>
        <v/>
      </c>
      <c r="G88" s="43" t="str">
        <f t="shared" si="13"/>
        <v/>
      </c>
      <c r="H88" s="43" t="str">
        <f t="shared" si="14"/>
        <v/>
      </c>
      <c r="I88" s="45"/>
      <c r="J88" s="45"/>
      <c r="K88" s="45"/>
      <c r="L88" s="50"/>
      <c r="M88" s="42"/>
      <c r="N88" s="49"/>
      <c r="O88" s="49"/>
      <c r="P88" s="48"/>
      <c r="Q88" s="51"/>
      <c r="R88" s="49"/>
      <c r="S88" s="49"/>
      <c r="T88" s="49"/>
      <c r="U88" s="52" t="str">
        <f t="shared" si="8"/>
        <v/>
      </c>
      <c r="V88" s="26"/>
      <c r="W88" s="53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3" t="str">
        <f t="shared" si="12"/>
        <v/>
      </c>
      <c r="G89" s="43" t="str">
        <f t="shared" si="13"/>
        <v/>
      </c>
      <c r="H89" s="43" t="str">
        <f t="shared" si="14"/>
        <v/>
      </c>
      <c r="I89" s="45"/>
      <c r="J89" s="45"/>
      <c r="K89" s="45"/>
      <c r="L89" s="50"/>
      <c r="M89" s="42"/>
      <c r="N89" s="49"/>
      <c r="O89" s="49"/>
      <c r="P89" s="48"/>
      <c r="Q89" s="51"/>
      <c r="R89" s="49"/>
      <c r="S89" s="49"/>
      <c r="T89" s="49"/>
      <c r="U89" s="52" t="str">
        <f t="shared" si="8"/>
        <v/>
      </c>
      <c r="V89" s="26"/>
      <c r="W89" s="53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3" t="str">
        <f t="shared" si="12"/>
        <v/>
      </c>
      <c r="G90" s="43" t="str">
        <f t="shared" si="13"/>
        <v/>
      </c>
      <c r="H90" s="43" t="str">
        <f t="shared" si="14"/>
        <v/>
      </c>
      <c r="I90" s="45"/>
      <c r="J90" s="45"/>
      <c r="K90" s="45"/>
      <c r="L90" s="50"/>
      <c r="M90" s="42"/>
      <c r="N90" s="49"/>
      <c r="O90" s="49"/>
      <c r="P90" s="48"/>
      <c r="Q90" s="51"/>
      <c r="R90" s="49"/>
      <c r="S90" s="49"/>
      <c r="T90" s="49"/>
      <c r="U90" s="52" t="str">
        <f t="shared" si="8"/>
        <v/>
      </c>
      <c r="V90" s="26"/>
      <c r="W90" s="53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3" t="str">
        <f t="shared" si="12"/>
        <v/>
      </c>
      <c r="G91" s="43" t="str">
        <f t="shared" si="13"/>
        <v/>
      </c>
      <c r="H91" s="43" t="str">
        <f t="shared" si="14"/>
        <v/>
      </c>
      <c r="I91" s="45"/>
      <c r="J91" s="45"/>
      <c r="K91" s="45"/>
      <c r="L91" s="50"/>
      <c r="M91" s="42"/>
      <c r="N91" s="49"/>
      <c r="O91" s="49"/>
      <c r="P91" s="48"/>
      <c r="Q91" s="51"/>
      <c r="R91" s="49"/>
      <c r="S91" s="49"/>
      <c r="T91" s="49"/>
      <c r="U91" s="52" t="str">
        <f t="shared" si="8"/>
        <v/>
      </c>
      <c r="V91" s="26"/>
      <c r="W91" s="53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3" t="str">
        <f t="shared" si="12"/>
        <v/>
      </c>
      <c r="G92" s="43" t="str">
        <f t="shared" si="13"/>
        <v/>
      </c>
      <c r="H92" s="43" t="str">
        <f t="shared" si="14"/>
        <v/>
      </c>
      <c r="I92" s="45"/>
      <c r="J92" s="45"/>
      <c r="K92" s="45"/>
      <c r="L92" s="50"/>
      <c r="M92" s="42"/>
      <c r="N92" s="49"/>
      <c r="O92" s="49"/>
      <c r="P92" s="48"/>
      <c r="Q92" s="51"/>
      <c r="R92" s="49"/>
      <c r="S92" s="49"/>
      <c r="T92" s="49"/>
      <c r="U92" s="52" t="str">
        <f t="shared" si="8"/>
        <v/>
      </c>
      <c r="V92" s="26"/>
      <c r="W92" s="53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3" t="str">
        <f t="shared" si="12"/>
        <v/>
      </c>
      <c r="G93" s="43" t="str">
        <f t="shared" si="13"/>
        <v/>
      </c>
      <c r="H93" s="43" t="str">
        <f t="shared" si="14"/>
        <v/>
      </c>
      <c r="I93" s="45"/>
      <c r="J93" s="45"/>
      <c r="K93" s="45"/>
      <c r="L93" s="50"/>
      <c r="M93" s="42"/>
      <c r="N93" s="49"/>
      <c r="O93" s="49"/>
      <c r="P93" s="48"/>
      <c r="Q93" s="51"/>
      <c r="R93" s="49"/>
      <c r="S93" s="49"/>
      <c r="T93" s="49"/>
      <c r="U93" s="52" t="str">
        <f t="shared" si="8"/>
        <v/>
      </c>
      <c r="V93" s="26"/>
      <c r="W93" s="53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3" t="str">
        <f t="shared" si="12"/>
        <v/>
      </c>
      <c r="G94" s="43" t="str">
        <f t="shared" si="13"/>
        <v/>
      </c>
      <c r="H94" s="43" t="str">
        <f t="shared" si="14"/>
        <v/>
      </c>
      <c r="I94" s="45"/>
      <c r="J94" s="45"/>
      <c r="K94" s="45"/>
      <c r="L94" s="50"/>
      <c r="M94" s="42"/>
      <c r="N94" s="49"/>
      <c r="O94" s="49"/>
      <c r="P94" s="48"/>
      <c r="Q94" s="51"/>
      <c r="R94" s="49"/>
      <c r="S94" s="49"/>
      <c r="T94" s="49"/>
      <c r="U94" s="52" t="str">
        <f t="shared" si="8"/>
        <v/>
      </c>
      <c r="V94" s="26"/>
      <c r="W94" s="53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3" t="str">
        <f t="shared" si="12"/>
        <v/>
      </c>
      <c r="G95" s="43" t="str">
        <f t="shared" si="13"/>
        <v/>
      </c>
      <c r="H95" s="43" t="str">
        <f t="shared" si="14"/>
        <v/>
      </c>
      <c r="I95" s="45"/>
      <c r="J95" s="45"/>
      <c r="K95" s="45"/>
      <c r="L95" s="50"/>
      <c r="M95" s="42"/>
      <c r="N95" s="49"/>
      <c r="O95" s="49"/>
      <c r="P95" s="48"/>
      <c r="Q95" s="51"/>
      <c r="R95" s="49"/>
      <c r="S95" s="49"/>
      <c r="T95" s="49"/>
      <c r="U95" s="52" t="str">
        <f t="shared" si="8"/>
        <v/>
      </c>
      <c r="V95" s="26"/>
      <c r="W95" s="53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3" t="str">
        <f t="shared" si="12"/>
        <v/>
      </c>
      <c r="G96" s="43" t="str">
        <f t="shared" si="13"/>
        <v/>
      </c>
      <c r="H96" s="43" t="str">
        <f t="shared" si="14"/>
        <v/>
      </c>
      <c r="I96" s="45"/>
      <c r="J96" s="45"/>
      <c r="K96" s="45"/>
      <c r="L96" s="50"/>
      <c r="M96" s="42"/>
      <c r="N96" s="49"/>
      <c r="O96" s="49"/>
      <c r="P96" s="48"/>
      <c r="Q96" s="51"/>
      <c r="R96" s="49"/>
      <c r="S96" s="49"/>
      <c r="T96" s="49"/>
      <c r="U96" s="52" t="str">
        <f t="shared" si="8"/>
        <v/>
      </c>
      <c r="V96" s="26"/>
      <c r="W96" s="53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3" t="str">
        <f t="shared" si="12"/>
        <v/>
      </c>
      <c r="G97" s="43" t="str">
        <f t="shared" si="13"/>
        <v/>
      </c>
      <c r="H97" s="43" t="str">
        <f t="shared" si="14"/>
        <v/>
      </c>
      <c r="I97" s="45"/>
      <c r="J97" s="45"/>
      <c r="K97" s="45"/>
      <c r="L97" s="50"/>
      <c r="M97" s="42"/>
      <c r="N97" s="49"/>
      <c r="O97" s="49"/>
      <c r="P97" s="48"/>
      <c r="Q97" s="51"/>
      <c r="R97" s="49"/>
      <c r="S97" s="49"/>
      <c r="T97" s="49"/>
      <c r="U97" s="52" t="str">
        <f t="shared" si="8"/>
        <v/>
      </c>
      <c r="V97" s="26"/>
      <c r="W97" s="53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3" t="str">
        <f t="shared" si="12"/>
        <v/>
      </c>
      <c r="G98" s="43" t="str">
        <f t="shared" si="13"/>
        <v/>
      </c>
      <c r="H98" s="43" t="str">
        <f t="shared" si="14"/>
        <v/>
      </c>
      <c r="I98" s="45"/>
      <c r="J98" s="45"/>
      <c r="K98" s="45"/>
      <c r="L98" s="50"/>
      <c r="M98" s="42"/>
      <c r="N98" s="49"/>
      <c r="O98" s="49"/>
      <c r="P98" s="48"/>
      <c r="Q98" s="51"/>
      <c r="R98" s="49"/>
      <c r="S98" s="49"/>
      <c r="T98" s="49"/>
      <c r="U98" s="52" t="str">
        <f t="shared" si="8"/>
        <v/>
      </c>
      <c r="V98" s="26"/>
      <c r="W98" s="53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3" t="str">
        <f t="shared" si="12"/>
        <v/>
      </c>
      <c r="G99" s="43" t="str">
        <f t="shared" si="13"/>
        <v/>
      </c>
      <c r="H99" s="43" t="str">
        <f t="shared" si="14"/>
        <v/>
      </c>
      <c r="I99" s="45"/>
      <c r="J99" s="45"/>
      <c r="K99" s="45"/>
      <c r="L99" s="50"/>
      <c r="M99" s="42"/>
      <c r="N99" s="49"/>
      <c r="O99" s="49"/>
      <c r="P99" s="48"/>
      <c r="Q99" s="51"/>
      <c r="R99" s="49"/>
      <c r="S99" s="49"/>
      <c r="T99" s="49"/>
      <c r="U99" s="52" t="str">
        <f t="shared" si="8"/>
        <v/>
      </c>
      <c r="V99" s="26"/>
      <c r="W99" s="53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3" t="str">
        <f t="shared" si="12"/>
        <v/>
      </c>
      <c r="G100" s="43" t="str">
        <f t="shared" si="13"/>
        <v/>
      </c>
      <c r="H100" s="43" t="str">
        <f t="shared" si="14"/>
        <v/>
      </c>
      <c r="I100" s="45"/>
      <c r="J100" s="45"/>
      <c r="K100" s="45"/>
      <c r="L100" s="50"/>
      <c r="M100" s="42"/>
      <c r="N100" s="49"/>
      <c r="O100" s="49"/>
      <c r="P100" s="48"/>
      <c r="Q100" s="51"/>
      <c r="R100" s="49"/>
      <c r="S100" s="49"/>
      <c r="T100" s="49"/>
      <c r="U100" s="52" t="str">
        <f t="shared" si="8"/>
        <v/>
      </c>
      <c r="V100" s="26"/>
      <c r="W100" s="53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3" t="str">
        <f t="shared" si="12"/>
        <v/>
      </c>
      <c r="G101" s="43" t="str">
        <f t="shared" si="13"/>
        <v/>
      </c>
      <c r="H101" s="43" t="str">
        <f t="shared" si="14"/>
        <v/>
      </c>
      <c r="I101" s="45"/>
      <c r="J101" s="45"/>
      <c r="K101" s="45"/>
      <c r="L101" s="50"/>
      <c r="M101" s="42"/>
      <c r="N101" s="49"/>
      <c r="O101" s="49"/>
      <c r="P101" s="48"/>
      <c r="Q101" s="51"/>
      <c r="R101" s="49"/>
      <c r="S101" s="49"/>
      <c r="T101" s="49"/>
      <c r="U101" s="52" t="str">
        <f t="shared" si="8"/>
        <v/>
      </c>
      <c r="V101" s="26"/>
      <c r="W101" s="53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3" t="str">
        <f t="shared" si="12"/>
        <v/>
      </c>
      <c r="G102" s="43" t="str">
        <f t="shared" si="13"/>
        <v/>
      </c>
      <c r="H102" s="43" t="str">
        <f t="shared" si="14"/>
        <v/>
      </c>
      <c r="I102" s="45"/>
      <c r="J102" s="45"/>
      <c r="K102" s="45"/>
      <c r="L102" s="50"/>
      <c r="M102" s="42"/>
      <c r="N102" s="49"/>
      <c r="O102" s="49"/>
      <c r="P102" s="48"/>
      <c r="Q102" s="51"/>
      <c r="R102" s="49"/>
      <c r="S102" s="49"/>
      <c r="T102" s="49"/>
      <c r="U102" s="52" t="str">
        <f t="shared" si="8"/>
        <v/>
      </c>
      <c r="V102" s="26"/>
      <c r="W102" s="53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3" t="str">
        <f t="shared" si="12"/>
        <v/>
      </c>
      <c r="G103" s="43" t="str">
        <f t="shared" si="13"/>
        <v/>
      </c>
      <c r="H103" s="43" t="str">
        <f t="shared" si="14"/>
        <v/>
      </c>
      <c r="I103" s="45"/>
      <c r="J103" s="45"/>
      <c r="K103" s="45"/>
      <c r="L103" s="50"/>
      <c r="M103" s="42"/>
      <c r="N103" s="49"/>
      <c r="O103" s="49"/>
      <c r="P103" s="48"/>
      <c r="Q103" s="51"/>
      <c r="R103" s="49"/>
      <c r="S103" s="49"/>
      <c r="T103" s="49"/>
      <c r="U103" s="52" t="str">
        <f t="shared" si="8"/>
        <v/>
      </c>
      <c r="V103" s="26"/>
      <c r="W103" s="53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3" t="str">
        <f t="shared" si="12"/>
        <v/>
      </c>
      <c r="G104" s="43" t="str">
        <f t="shared" si="13"/>
        <v/>
      </c>
      <c r="H104" s="43" t="str">
        <f t="shared" si="14"/>
        <v/>
      </c>
      <c r="I104" s="45"/>
      <c r="J104" s="45"/>
      <c r="K104" s="45"/>
      <c r="L104" s="50"/>
      <c r="M104" s="42"/>
      <c r="N104" s="49"/>
      <c r="O104" s="49"/>
      <c r="P104" s="48"/>
      <c r="Q104" s="51"/>
      <c r="R104" s="49"/>
      <c r="S104" s="49"/>
      <c r="T104" s="49"/>
      <c r="U104" s="52" t="str">
        <f t="shared" si="8"/>
        <v/>
      </c>
      <c r="V104" s="26"/>
      <c r="W104" s="53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3" t="str">
        <f t="shared" si="12"/>
        <v/>
      </c>
      <c r="G105" s="43" t="str">
        <f t="shared" si="13"/>
        <v/>
      </c>
      <c r="H105" s="43" t="str">
        <f t="shared" si="14"/>
        <v/>
      </c>
      <c r="I105" s="45"/>
      <c r="J105" s="45"/>
      <c r="K105" s="45"/>
      <c r="L105" s="50"/>
      <c r="M105" s="42"/>
      <c r="N105" s="49"/>
      <c r="O105" s="49"/>
      <c r="P105" s="48"/>
      <c r="Q105" s="51"/>
      <c r="R105" s="49"/>
      <c r="S105" s="49"/>
      <c r="T105" s="49"/>
      <c r="U105" s="52" t="str">
        <f t="shared" si="8"/>
        <v/>
      </c>
      <c r="V105" s="26"/>
      <c r="W105" s="53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3" t="str">
        <f t="shared" si="12"/>
        <v/>
      </c>
      <c r="G106" s="43" t="str">
        <f t="shared" si="13"/>
        <v/>
      </c>
      <c r="H106" s="43" t="str">
        <f t="shared" si="14"/>
        <v/>
      </c>
      <c r="I106" s="45"/>
      <c r="J106" s="45"/>
      <c r="K106" s="45"/>
      <c r="L106" s="50"/>
      <c r="M106" s="42"/>
      <c r="N106" s="49"/>
      <c r="O106" s="49"/>
      <c r="P106" s="48"/>
      <c r="Q106" s="51"/>
      <c r="R106" s="49"/>
      <c r="S106" s="49"/>
      <c r="T106" s="49"/>
      <c r="U106" s="52" t="str">
        <f t="shared" si="8"/>
        <v/>
      </c>
      <c r="V106" s="26"/>
      <c r="W106" s="53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3" t="str">
        <f t="shared" si="12"/>
        <v/>
      </c>
      <c r="G107" s="43" t="str">
        <f t="shared" si="13"/>
        <v/>
      </c>
      <c r="H107" s="43" t="str">
        <f t="shared" si="14"/>
        <v/>
      </c>
      <c r="I107" s="45"/>
      <c r="J107" s="45"/>
      <c r="K107" s="45"/>
      <c r="L107" s="50"/>
      <c r="M107" s="42"/>
      <c r="N107" s="49"/>
      <c r="O107" s="49"/>
      <c r="P107" s="48"/>
      <c r="Q107" s="51"/>
      <c r="R107" s="49"/>
      <c r="S107" s="49"/>
      <c r="T107" s="49"/>
      <c r="U107" s="52" t="str">
        <f t="shared" si="8"/>
        <v/>
      </c>
      <c r="V107" s="26"/>
      <c r="W107" s="53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3" t="str">
        <f t="shared" si="12"/>
        <v/>
      </c>
      <c r="G108" s="43" t="str">
        <f t="shared" si="13"/>
        <v/>
      </c>
      <c r="H108" s="43" t="str">
        <f t="shared" si="14"/>
        <v/>
      </c>
      <c r="I108" s="45"/>
      <c r="J108" s="45"/>
      <c r="K108" s="45"/>
      <c r="L108" s="50"/>
      <c r="M108" s="42"/>
      <c r="N108" s="49"/>
      <c r="O108" s="49"/>
      <c r="P108" s="48"/>
      <c r="Q108" s="51"/>
      <c r="R108" s="49"/>
      <c r="S108" s="49"/>
      <c r="T108" s="49"/>
      <c r="U108" s="52" t="str">
        <f t="shared" si="8"/>
        <v/>
      </c>
      <c r="V108" s="26"/>
      <c r="W108" s="53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3" t="str">
        <f t="shared" si="12"/>
        <v/>
      </c>
      <c r="G109" s="43" t="str">
        <f t="shared" si="13"/>
        <v/>
      </c>
      <c r="H109" s="43" t="str">
        <f t="shared" si="14"/>
        <v/>
      </c>
      <c r="I109" s="45"/>
      <c r="J109" s="45"/>
      <c r="K109" s="45"/>
      <c r="L109" s="50"/>
      <c r="M109" s="42"/>
      <c r="N109" s="49"/>
      <c r="O109" s="49"/>
      <c r="P109" s="48"/>
      <c r="Q109" s="51"/>
      <c r="R109" s="49"/>
      <c r="S109" s="49"/>
      <c r="T109" s="49"/>
      <c r="U109" s="52" t="str">
        <f t="shared" si="8"/>
        <v/>
      </c>
      <c r="V109" s="26"/>
      <c r="W109" s="53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3" t="str">
        <f t="shared" si="12"/>
        <v/>
      </c>
      <c r="G110" s="43" t="str">
        <f t="shared" si="13"/>
        <v/>
      </c>
      <c r="H110" s="43" t="str">
        <f t="shared" si="14"/>
        <v/>
      </c>
      <c r="I110" s="45"/>
      <c r="J110" s="45"/>
      <c r="K110" s="45"/>
      <c r="L110" s="50"/>
      <c r="M110" s="42"/>
      <c r="N110" s="49"/>
      <c r="O110" s="49"/>
      <c r="P110" s="48"/>
      <c r="Q110" s="51"/>
      <c r="R110" s="49"/>
      <c r="S110" s="49"/>
      <c r="T110" s="49"/>
      <c r="U110" s="52" t="str">
        <f t="shared" si="8"/>
        <v/>
      </c>
      <c r="V110" s="26"/>
      <c r="W110" s="53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3" t="str">
        <f t="shared" si="12"/>
        <v/>
      </c>
      <c r="G111" s="43" t="str">
        <f t="shared" si="13"/>
        <v/>
      </c>
      <c r="H111" s="43" t="str">
        <f t="shared" si="14"/>
        <v/>
      </c>
      <c r="I111" s="45"/>
      <c r="J111" s="45"/>
      <c r="K111" s="45"/>
      <c r="L111" s="50"/>
      <c r="M111" s="42"/>
      <c r="N111" s="49"/>
      <c r="O111" s="49"/>
      <c r="P111" s="48"/>
      <c r="Q111" s="51"/>
      <c r="R111" s="49"/>
      <c r="S111" s="49"/>
      <c r="T111" s="49"/>
      <c r="U111" s="52" t="str">
        <f t="shared" si="8"/>
        <v/>
      </c>
      <c r="V111" s="26"/>
      <c r="W111" s="53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3" t="str">
        <f t="shared" si="12"/>
        <v/>
      </c>
      <c r="G112" s="43" t="str">
        <f t="shared" si="13"/>
        <v/>
      </c>
      <c r="H112" s="43" t="str">
        <f t="shared" si="14"/>
        <v/>
      </c>
      <c r="I112" s="45"/>
      <c r="J112" s="45"/>
      <c r="K112" s="45"/>
      <c r="L112" s="50"/>
      <c r="M112" s="42"/>
      <c r="N112" s="49"/>
      <c r="O112" s="49"/>
      <c r="P112" s="48"/>
      <c r="Q112" s="51"/>
      <c r="R112" s="49"/>
      <c r="S112" s="49"/>
      <c r="T112" s="49"/>
      <c r="U112" s="52" t="str">
        <f t="shared" si="8"/>
        <v/>
      </c>
      <c r="V112" s="26"/>
      <c r="W112" s="53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3" t="str">
        <f t="shared" si="12"/>
        <v/>
      </c>
      <c r="G113" s="43" t="str">
        <f t="shared" si="13"/>
        <v/>
      </c>
      <c r="H113" s="43" t="str">
        <f t="shared" si="14"/>
        <v/>
      </c>
      <c r="I113" s="45"/>
      <c r="J113" s="45"/>
      <c r="K113" s="45"/>
      <c r="L113" s="50"/>
      <c r="M113" s="42"/>
      <c r="N113" s="49"/>
      <c r="O113" s="49"/>
      <c r="P113" s="48"/>
      <c r="Q113" s="51"/>
      <c r="R113" s="49"/>
      <c r="S113" s="49"/>
      <c r="T113" s="49"/>
      <c r="U113" s="52" t="str">
        <f t="shared" si="8"/>
        <v/>
      </c>
      <c r="V113" s="26"/>
      <c r="W113" s="53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3" t="str">
        <f t="shared" si="12"/>
        <v/>
      </c>
      <c r="G114" s="43" t="str">
        <f t="shared" si="13"/>
        <v/>
      </c>
      <c r="H114" s="43" t="str">
        <f t="shared" si="14"/>
        <v/>
      </c>
      <c r="I114" s="45"/>
      <c r="J114" s="45"/>
      <c r="K114" s="45"/>
      <c r="L114" s="50"/>
      <c r="M114" s="42"/>
      <c r="N114" s="49"/>
      <c r="O114" s="49"/>
      <c r="P114" s="48"/>
      <c r="Q114" s="51"/>
      <c r="R114" s="49"/>
      <c r="S114" s="49"/>
      <c r="T114" s="49"/>
      <c r="U114" s="52" t="str">
        <f t="shared" si="8"/>
        <v/>
      </c>
      <c r="V114" s="26"/>
      <c r="W114" s="53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3" t="str">
        <f t="shared" si="12"/>
        <v/>
      </c>
      <c r="G115" s="43" t="str">
        <f t="shared" si="13"/>
        <v/>
      </c>
      <c r="H115" s="43" t="str">
        <f t="shared" si="14"/>
        <v/>
      </c>
      <c r="I115" s="45"/>
      <c r="J115" s="45"/>
      <c r="K115" s="45"/>
      <c r="L115" s="50"/>
      <c r="M115" s="42"/>
      <c r="N115" s="49"/>
      <c r="O115" s="49"/>
      <c r="P115" s="48"/>
      <c r="Q115" s="51"/>
      <c r="R115" s="49"/>
      <c r="S115" s="49"/>
      <c r="T115" s="49"/>
      <c r="U115" s="52" t="str">
        <f t="shared" si="8"/>
        <v/>
      </c>
      <c r="V115" s="26"/>
      <c r="W115" s="53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3" t="str">
        <f t="shared" si="12"/>
        <v/>
      </c>
      <c r="G116" s="43" t="str">
        <f t="shared" si="13"/>
        <v/>
      </c>
      <c r="H116" s="43" t="str">
        <f t="shared" si="14"/>
        <v/>
      </c>
      <c r="I116" s="45"/>
      <c r="J116" s="45"/>
      <c r="K116" s="45"/>
      <c r="L116" s="50"/>
      <c r="M116" s="42"/>
      <c r="N116" s="49"/>
      <c r="O116" s="49"/>
      <c r="P116" s="48"/>
      <c r="Q116" s="51"/>
      <c r="R116" s="49"/>
      <c r="S116" s="49"/>
      <c r="T116" s="49"/>
      <c r="U116" s="52" t="str">
        <f t="shared" si="8"/>
        <v/>
      </c>
      <c r="V116" s="26"/>
      <c r="W116" s="53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3" t="str">
        <f t="shared" si="12"/>
        <v/>
      </c>
      <c r="G117" s="43" t="str">
        <f t="shared" si="13"/>
        <v/>
      </c>
      <c r="H117" s="43" t="str">
        <f t="shared" si="14"/>
        <v/>
      </c>
      <c r="I117" s="45"/>
      <c r="J117" s="45"/>
      <c r="K117" s="45"/>
      <c r="L117" s="50"/>
      <c r="M117" s="42"/>
      <c r="N117" s="49"/>
      <c r="O117" s="49"/>
      <c r="P117" s="48"/>
      <c r="Q117" s="51"/>
      <c r="R117" s="49"/>
      <c r="S117" s="49"/>
      <c r="T117" s="49"/>
      <c r="U117" s="52" t="str">
        <f t="shared" si="8"/>
        <v/>
      </c>
      <c r="V117" s="26"/>
      <c r="W117" s="53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3" t="str">
        <f t="shared" si="12"/>
        <v/>
      </c>
      <c r="G118" s="43" t="str">
        <f t="shared" si="13"/>
        <v/>
      </c>
      <c r="H118" s="43" t="str">
        <f t="shared" si="14"/>
        <v/>
      </c>
      <c r="I118" s="45"/>
      <c r="J118" s="45"/>
      <c r="K118" s="45"/>
      <c r="L118" s="50"/>
      <c r="M118" s="42"/>
      <c r="N118" s="49"/>
      <c r="O118" s="49"/>
      <c r="P118" s="48"/>
      <c r="Q118" s="51"/>
      <c r="R118" s="49"/>
      <c r="S118" s="49"/>
      <c r="T118" s="49"/>
      <c r="U118" s="52" t="str">
        <f t="shared" si="8"/>
        <v/>
      </c>
      <c r="V118" s="26"/>
      <c r="W118" s="53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3" t="str">
        <f t="shared" si="12"/>
        <v/>
      </c>
      <c r="G119" s="43" t="str">
        <f t="shared" si="13"/>
        <v/>
      </c>
      <c r="H119" s="43" t="str">
        <f t="shared" si="14"/>
        <v/>
      </c>
      <c r="I119" s="45"/>
      <c r="J119" s="45"/>
      <c r="K119" s="45"/>
      <c r="L119" s="50"/>
      <c r="M119" s="42"/>
      <c r="N119" s="49"/>
      <c r="O119" s="49"/>
      <c r="P119" s="48"/>
      <c r="Q119" s="51"/>
      <c r="R119" s="49"/>
      <c r="S119" s="49"/>
      <c r="T119" s="49"/>
      <c r="U119" s="52" t="str">
        <f t="shared" si="8"/>
        <v/>
      </c>
      <c r="V119" s="26"/>
      <c r="W119" s="53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3" t="str">
        <f t="shared" si="12"/>
        <v/>
      </c>
      <c r="G120" s="43" t="str">
        <f t="shared" si="13"/>
        <v/>
      </c>
      <c r="H120" s="43" t="str">
        <f t="shared" si="14"/>
        <v/>
      </c>
      <c r="I120" s="45"/>
      <c r="J120" s="45"/>
      <c r="K120" s="45"/>
      <c r="L120" s="50"/>
      <c r="M120" s="42"/>
      <c r="N120" s="49"/>
      <c r="O120" s="49"/>
      <c r="P120" s="48"/>
      <c r="Q120" s="51"/>
      <c r="R120" s="49"/>
      <c r="S120" s="49"/>
      <c r="T120" s="49"/>
      <c r="U120" s="52" t="str">
        <f t="shared" si="8"/>
        <v/>
      </c>
      <c r="V120" s="26"/>
      <c r="W120" s="53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3" t="str">
        <f t="shared" si="12"/>
        <v/>
      </c>
      <c r="G121" s="43" t="str">
        <f t="shared" si="13"/>
        <v/>
      </c>
      <c r="H121" s="43" t="str">
        <f t="shared" si="14"/>
        <v/>
      </c>
      <c r="I121" s="45"/>
      <c r="J121" s="45"/>
      <c r="K121" s="45"/>
      <c r="L121" s="50"/>
      <c r="M121" s="42"/>
      <c r="N121" s="49"/>
      <c r="O121" s="49"/>
      <c r="P121" s="48"/>
      <c r="Q121" s="51"/>
      <c r="R121" s="49"/>
      <c r="S121" s="49"/>
      <c r="T121" s="49"/>
      <c r="U121" s="52" t="str">
        <f t="shared" si="8"/>
        <v/>
      </c>
      <c r="V121" s="26"/>
      <c r="W121" s="53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3" t="str">
        <f t="shared" si="12"/>
        <v/>
      </c>
      <c r="G122" s="43" t="str">
        <f t="shared" si="13"/>
        <v/>
      </c>
      <c r="H122" s="43" t="str">
        <f t="shared" si="14"/>
        <v/>
      </c>
      <c r="I122" s="45"/>
      <c r="J122" s="45"/>
      <c r="K122" s="45"/>
      <c r="L122" s="50"/>
      <c r="M122" s="42"/>
      <c r="N122" s="49"/>
      <c r="O122" s="49"/>
      <c r="P122" s="48"/>
      <c r="Q122" s="51"/>
      <c r="R122" s="49"/>
      <c r="S122" s="49"/>
      <c r="T122" s="49"/>
      <c r="U122" s="52" t="str">
        <f t="shared" si="8"/>
        <v/>
      </c>
      <c r="V122" s="26"/>
      <c r="W122" s="53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3" t="str">
        <f t="shared" si="12"/>
        <v/>
      </c>
      <c r="G123" s="43" t="str">
        <f t="shared" si="13"/>
        <v/>
      </c>
      <c r="H123" s="43" t="str">
        <f t="shared" si="14"/>
        <v/>
      </c>
      <c r="I123" s="45"/>
      <c r="J123" s="45"/>
      <c r="K123" s="45"/>
      <c r="L123" s="50"/>
      <c r="M123" s="42"/>
      <c r="N123" s="49"/>
      <c r="O123" s="49"/>
      <c r="P123" s="48"/>
      <c r="Q123" s="51"/>
      <c r="R123" s="49"/>
      <c r="S123" s="49"/>
      <c r="T123" s="49"/>
      <c r="U123" s="52" t="str">
        <f t="shared" si="8"/>
        <v/>
      </c>
      <c r="V123" s="26"/>
      <c r="W123" s="53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3" t="str">
        <f t="shared" si="12"/>
        <v/>
      </c>
      <c r="G124" s="43" t="str">
        <f t="shared" si="13"/>
        <v/>
      </c>
      <c r="H124" s="43" t="str">
        <f t="shared" si="14"/>
        <v/>
      </c>
      <c r="I124" s="45"/>
      <c r="J124" s="45"/>
      <c r="K124" s="45"/>
      <c r="L124" s="50"/>
      <c r="M124" s="42"/>
      <c r="N124" s="49"/>
      <c r="O124" s="49"/>
      <c r="P124" s="48"/>
      <c r="Q124" s="51"/>
      <c r="R124" s="49"/>
      <c r="S124" s="49"/>
      <c r="T124" s="49"/>
      <c r="U124" s="52" t="str">
        <f t="shared" si="8"/>
        <v/>
      </c>
      <c r="V124" s="26"/>
      <c r="W124" s="53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3" t="str">
        <f t="shared" si="12"/>
        <v/>
      </c>
      <c r="G125" s="43" t="str">
        <f t="shared" si="13"/>
        <v/>
      </c>
      <c r="H125" s="43" t="str">
        <f t="shared" si="14"/>
        <v/>
      </c>
      <c r="I125" s="45"/>
      <c r="J125" s="45"/>
      <c r="K125" s="45"/>
      <c r="L125" s="50"/>
      <c r="M125" s="42"/>
      <c r="N125" s="49"/>
      <c r="O125" s="49"/>
      <c r="P125" s="48"/>
      <c r="Q125" s="51"/>
      <c r="R125" s="49"/>
      <c r="S125" s="49"/>
      <c r="T125" s="49"/>
      <c r="U125" s="52" t="str">
        <f t="shared" si="8"/>
        <v/>
      </c>
      <c r="V125" s="26"/>
      <c r="W125" s="53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3" t="str">
        <f t="shared" si="12"/>
        <v/>
      </c>
      <c r="G126" s="43" t="str">
        <f t="shared" si="13"/>
        <v/>
      </c>
      <c r="H126" s="43" t="str">
        <f t="shared" si="14"/>
        <v/>
      </c>
      <c r="I126" s="45"/>
      <c r="J126" s="45"/>
      <c r="K126" s="45"/>
      <c r="L126" s="50"/>
      <c r="M126" s="42"/>
      <c r="N126" s="49"/>
      <c r="O126" s="49"/>
      <c r="P126" s="48"/>
      <c r="Q126" s="51"/>
      <c r="R126" s="49"/>
      <c r="S126" s="49"/>
      <c r="T126" s="49"/>
      <c r="U126" s="52" t="str">
        <f t="shared" si="8"/>
        <v/>
      </c>
      <c r="V126" s="26"/>
      <c r="W126" s="53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3" t="str">
        <f t="shared" si="12"/>
        <v/>
      </c>
      <c r="G127" s="43" t="str">
        <f t="shared" si="13"/>
        <v/>
      </c>
      <c r="H127" s="43" t="str">
        <f t="shared" si="14"/>
        <v/>
      </c>
      <c r="I127" s="45"/>
      <c r="J127" s="45"/>
      <c r="K127" s="45"/>
      <c r="L127" s="50"/>
      <c r="M127" s="42"/>
      <c r="N127" s="49"/>
      <c r="O127" s="49"/>
      <c r="P127" s="48"/>
      <c r="Q127" s="51"/>
      <c r="R127" s="49"/>
      <c r="S127" s="49"/>
      <c r="T127" s="49"/>
      <c r="U127" s="52" t="str">
        <f t="shared" si="8"/>
        <v/>
      </c>
      <c r="V127" s="26"/>
      <c r="W127" s="53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3" t="str">
        <f t="shared" si="12"/>
        <v/>
      </c>
      <c r="G128" s="43" t="str">
        <f t="shared" si="13"/>
        <v/>
      </c>
      <c r="H128" s="43" t="str">
        <f t="shared" si="14"/>
        <v/>
      </c>
      <c r="I128" s="45"/>
      <c r="J128" s="45"/>
      <c r="K128" s="45"/>
      <c r="L128" s="50"/>
      <c r="M128" s="42"/>
      <c r="N128" s="49"/>
      <c r="O128" s="49"/>
      <c r="P128" s="48"/>
      <c r="Q128" s="51"/>
      <c r="R128" s="49"/>
      <c r="S128" s="49"/>
      <c r="T128" s="49"/>
      <c r="U128" s="52" t="str">
        <f t="shared" si="8"/>
        <v/>
      </c>
      <c r="V128" s="26"/>
      <c r="W128" s="53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3" t="str">
        <f t="shared" si="12"/>
        <v/>
      </c>
      <c r="G129" s="43" t="str">
        <f t="shared" si="13"/>
        <v/>
      </c>
      <c r="H129" s="43" t="str">
        <f t="shared" si="14"/>
        <v/>
      </c>
      <c r="I129" s="45"/>
      <c r="J129" s="45"/>
      <c r="K129" s="45"/>
      <c r="L129" s="50"/>
      <c r="M129" s="42"/>
      <c r="N129" s="49"/>
      <c r="O129" s="49"/>
      <c r="P129" s="48"/>
      <c r="Q129" s="51"/>
      <c r="R129" s="49"/>
      <c r="S129" s="49"/>
      <c r="T129" s="49"/>
      <c r="U129" s="52" t="str">
        <f t="shared" si="8"/>
        <v/>
      </c>
      <c r="V129" s="26"/>
      <c r="W129" s="53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3" t="str">
        <f t="shared" si="12"/>
        <v/>
      </c>
      <c r="G130" s="43" t="str">
        <f t="shared" si="13"/>
        <v/>
      </c>
      <c r="H130" s="43" t="str">
        <f t="shared" si="14"/>
        <v/>
      </c>
      <c r="I130" s="45"/>
      <c r="J130" s="45"/>
      <c r="K130" s="45"/>
      <c r="L130" s="50"/>
      <c r="M130" s="42"/>
      <c r="N130" s="49"/>
      <c r="O130" s="49"/>
      <c r="P130" s="48"/>
      <c r="Q130" s="51"/>
      <c r="R130" s="49"/>
      <c r="S130" s="49"/>
      <c r="T130" s="49"/>
      <c r="U130" s="52" t="str">
        <f t="shared" si="8"/>
        <v/>
      </c>
      <c r="V130" s="26"/>
      <c r="W130" s="53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3" t="str">
        <f t="shared" si="12"/>
        <v/>
      </c>
      <c r="G131" s="43" t="str">
        <f t="shared" si="13"/>
        <v/>
      </c>
      <c r="H131" s="43" t="str">
        <f t="shared" si="14"/>
        <v/>
      </c>
      <c r="I131" s="45"/>
      <c r="J131" s="45"/>
      <c r="K131" s="45"/>
      <c r="L131" s="50"/>
      <c r="M131" s="42"/>
      <c r="N131" s="49"/>
      <c r="O131" s="49"/>
      <c r="P131" s="48"/>
      <c r="Q131" s="51"/>
      <c r="R131" s="49"/>
      <c r="S131" s="49"/>
      <c r="T131" s="49"/>
      <c r="U131" s="52" t="str">
        <f t="shared" si="8"/>
        <v/>
      </c>
      <c r="V131" s="26"/>
      <c r="W131" s="53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3" t="str">
        <f t="shared" si="12"/>
        <v/>
      </c>
      <c r="G132" s="43" t="str">
        <f t="shared" si="13"/>
        <v/>
      </c>
      <c r="H132" s="43" t="str">
        <f t="shared" si="14"/>
        <v/>
      </c>
      <c r="I132" s="45"/>
      <c r="J132" s="45"/>
      <c r="K132" s="45"/>
      <c r="L132" s="50"/>
      <c r="M132" s="42"/>
      <c r="N132" s="49"/>
      <c r="O132" s="49"/>
      <c r="P132" s="48"/>
      <c r="Q132" s="51"/>
      <c r="R132" s="49"/>
      <c r="S132" s="49"/>
      <c r="T132" s="49"/>
      <c r="U132" s="52" t="str">
        <f t="shared" si="8"/>
        <v/>
      </c>
      <c r="V132" s="26"/>
      <c r="W132" s="53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3" t="str">
        <f t="shared" si="12"/>
        <v/>
      </c>
      <c r="G133" s="43" t="str">
        <f t="shared" si="13"/>
        <v/>
      </c>
      <c r="H133" s="43" t="str">
        <f t="shared" si="14"/>
        <v/>
      </c>
      <c r="I133" s="45"/>
      <c r="J133" s="45"/>
      <c r="K133" s="45"/>
      <c r="L133" s="50"/>
      <c r="M133" s="42"/>
      <c r="N133" s="49"/>
      <c r="O133" s="49"/>
      <c r="P133" s="48"/>
      <c r="Q133" s="51"/>
      <c r="R133" s="49"/>
      <c r="S133" s="49"/>
      <c r="T133" s="49"/>
      <c r="U133" s="52" t="str">
        <f t="shared" si="8"/>
        <v/>
      </c>
      <c r="V133" s="26"/>
      <c r="W133" s="53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3" t="str">
        <f t="shared" si="12"/>
        <v/>
      </c>
      <c r="G134" s="43" t="str">
        <f t="shared" si="13"/>
        <v/>
      </c>
      <c r="H134" s="43" t="str">
        <f t="shared" si="14"/>
        <v/>
      </c>
      <c r="I134" s="45"/>
      <c r="J134" s="45"/>
      <c r="K134" s="45"/>
      <c r="L134" s="50"/>
      <c r="M134" s="42"/>
      <c r="N134" s="49"/>
      <c r="O134" s="49"/>
      <c r="P134" s="48"/>
      <c r="Q134" s="51"/>
      <c r="R134" s="49"/>
      <c r="S134" s="49"/>
      <c r="T134" s="49"/>
      <c r="U134" s="52" t="str">
        <f t="shared" ref="U134:U197" si="17">IF(AND(ISBLANK(R134),ISBLANK(S134),ISBLANK(T134)),"",R134-(S134+T134))</f>
        <v/>
      </c>
      <c r="V134" s="26"/>
      <c r="W134" s="53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3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5"/>
      <c r="J135" s="45"/>
      <c r="K135" s="45"/>
      <c r="L135" s="50"/>
      <c r="M135" s="42"/>
      <c r="N135" s="49"/>
      <c r="O135" s="49"/>
      <c r="P135" s="48"/>
      <c r="Q135" s="51"/>
      <c r="R135" s="49"/>
      <c r="S135" s="49"/>
      <c r="T135" s="49"/>
      <c r="U135" s="52" t="str">
        <f t="shared" si="17"/>
        <v/>
      </c>
      <c r="V135" s="26"/>
      <c r="W135" s="53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3" t="str">
        <f t="shared" si="19"/>
        <v/>
      </c>
      <c r="G136" s="43" t="str">
        <f t="shared" si="20"/>
        <v/>
      </c>
      <c r="H136" s="43" t="str">
        <f t="shared" si="21"/>
        <v/>
      </c>
      <c r="I136" s="45"/>
      <c r="J136" s="45"/>
      <c r="K136" s="45"/>
      <c r="L136" s="50"/>
      <c r="M136" s="42"/>
      <c r="N136" s="49"/>
      <c r="O136" s="49"/>
      <c r="P136" s="48"/>
      <c r="Q136" s="51"/>
      <c r="R136" s="49"/>
      <c r="S136" s="49"/>
      <c r="T136" s="49"/>
      <c r="U136" s="52" t="str">
        <f t="shared" si="17"/>
        <v/>
      </c>
      <c r="V136" s="26"/>
      <c r="W136" s="53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3" t="str">
        <f t="shared" si="19"/>
        <v/>
      </c>
      <c r="G137" s="43" t="str">
        <f t="shared" si="20"/>
        <v/>
      </c>
      <c r="H137" s="43" t="str">
        <f t="shared" si="21"/>
        <v/>
      </c>
      <c r="I137" s="45"/>
      <c r="J137" s="45"/>
      <c r="K137" s="45"/>
      <c r="L137" s="50"/>
      <c r="M137" s="42"/>
      <c r="N137" s="49"/>
      <c r="O137" s="49"/>
      <c r="P137" s="48"/>
      <c r="Q137" s="51"/>
      <c r="R137" s="49"/>
      <c r="S137" s="49"/>
      <c r="T137" s="49"/>
      <c r="U137" s="52" t="str">
        <f t="shared" si="17"/>
        <v/>
      </c>
      <c r="V137" s="26"/>
      <c r="W137" s="53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3" t="str">
        <f t="shared" si="19"/>
        <v/>
      </c>
      <c r="G138" s="43" t="str">
        <f t="shared" si="20"/>
        <v/>
      </c>
      <c r="H138" s="43" t="str">
        <f t="shared" si="21"/>
        <v/>
      </c>
      <c r="I138" s="45"/>
      <c r="J138" s="45"/>
      <c r="K138" s="45"/>
      <c r="L138" s="50"/>
      <c r="M138" s="42"/>
      <c r="N138" s="49"/>
      <c r="O138" s="49"/>
      <c r="P138" s="48"/>
      <c r="Q138" s="51"/>
      <c r="R138" s="49"/>
      <c r="S138" s="49"/>
      <c r="T138" s="49"/>
      <c r="U138" s="52" t="str">
        <f t="shared" si="17"/>
        <v/>
      </c>
      <c r="V138" s="26"/>
      <c r="W138" s="53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3" t="str">
        <f t="shared" si="19"/>
        <v/>
      </c>
      <c r="G139" s="43" t="str">
        <f t="shared" si="20"/>
        <v/>
      </c>
      <c r="H139" s="43" t="str">
        <f t="shared" si="21"/>
        <v/>
      </c>
      <c r="I139" s="45"/>
      <c r="J139" s="45"/>
      <c r="K139" s="45"/>
      <c r="L139" s="50"/>
      <c r="M139" s="42"/>
      <c r="N139" s="49"/>
      <c r="O139" s="49"/>
      <c r="P139" s="48"/>
      <c r="Q139" s="51"/>
      <c r="R139" s="49"/>
      <c r="S139" s="49"/>
      <c r="T139" s="49"/>
      <c r="U139" s="52" t="str">
        <f t="shared" si="17"/>
        <v/>
      </c>
      <c r="V139" s="26"/>
      <c r="W139" s="53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3" t="str">
        <f t="shared" si="19"/>
        <v/>
      </c>
      <c r="G140" s="43" t="str">
        <f t="shared" si="20"/>
        <v/>
      </c>
      <c r="H140" s="43" t="str">
        <f t="shared" si="21"/>
        <v/>
      </c>
      <c r="I140" s="45"/>
      <c r="J140" s="45"/>
      <c r="K140" s="45"/>
      <c r="L140" s="50"/>
      <c r="M140" s="42"/>
      <c r="N140" s="49"/>
      <c r="O140" s="49"/>
      <c r="P140" s="48"/>
      <c r="Q140" s="51"/>
      <c r="R140" s="49"/>
      <c r="S140" s="49"/>
      <c r="T140" s="49"/>
      <c r="U140" s="52" t="str">
        <f t="shared" si="17"/>
        <v/>
      </c>
      <c r="V140" s="26"/>
      <c r="W140" s="53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3" t="str">
        <f t="shared" si="19"/>
        <v/>
      </c>
      <c r="G141" s="43" t="str">
        <f t="shared" si="20"/>
        <v/>
      </c>
      <c r="H141" s="43" t="str">
        <f t="shared" si="21"/>
        <v/>
      </c>
      <c r="I141" s="45"/>
      <c r="J141" s="45"/>
      <c r="K141" s="45"/>
      <c r="L141" s="50"/>
      <c r="M141" s="42"/>
      <c r="N141" s="49"/>
      <c r="O141" s="49"/>
      <c r="P141" s="48"/>
      <c r="Q141" s="51"/>
      <c r="R141" s="49"/>
      <c r="S141" s="49"/>
      <c r="T141" s="49"/>
      <c r="U141" s="52" t="str">
        <f t="shared" si="17"/>
        <v/>
      </c>
      <c r="V141" s="26"/>
      <c r="W141" s="53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3" t="str">
        <f t="shared" si="19"/>
        <v/>
      </c>
      <c r="G142" s="43" t="str">
        <f t="shared" si="20"/>
        <v/>
      </c>
      <c r="H142" s="43" t="str">
        <f t="shared" si="21"/>
        <v/>
      </c>
      <c r="I142" s="45"/>
      <c r="J142" s="45"/>
      <c r="K142" s="45"/>
      <c r="L142" s="50"/>
      <c r="M142" s="42"/>
      <c r="N142" s="49"/>
      <c r="O142" s="49"/>
      <c r="P142" s="48"/>
      <c r="Q142" s="51"/>
      <c r="R142" s="49"/>
      <c r="S142" s="49"/>
      <c r="T142" s="49"/>
      <c r="U142" s="52" t="str">
        <f t="shared" si="17"/>
        <v/>
      </c>
      <c r="V142" s="26"/>
      <c r="W142" s="53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3" t="str">
        <f t="shared" si="19"/>
        <v/>
      </c>
      <c r="G143" s="43" t="str">
        <f t="shared" si="20"/>
        <v/>
      </c>
      <c r="H143" s="43" t="str">
        <f t="shared" si="21"/>
        <v/>
      </c>
      <c r="I143" s="45"/>
      <c r="J143" s="45"/>
      <c r="K143" s="45"/>
      <c r="L143" s="50"/>
      <c r="M143" s="42"/>
      <c r="N143" s="49"/>
      <c r="O143" s="49"/>
      <c r="P143" s="48"/>
      <c r="Q143" s="51"/>
      <c r="R143" s="49"/>
      <c r="S143" s="49"/>
      <c r="T143" s="49"/>
      <c r="U143" s="52" t="str">
        <f t="shared" si="17"/>
        <v/>
      </c>
      <c r="V143" s="26"/>
      <c r="W143" s="53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3" t="str">
        <f t="shared" si="19"/>
        <v/>
      </c>
      <c r="G144" s="43" t="str">
        <f t="shared" si="20"/>
        <v/>
      </c>
      <c r="H144" s="43" t="str">
        <f t="shared" si="21"/>
        <v/>
      </c>
      <c r="I144" s="45"/>
      <c r="J144" s="45"/>
      <c r="K144" s="45"/>
      <c r="L144" s="50"/>
      <c r="M144" s="42"/>
      <c r="N144" s="49"/>
      <c r="O144" s="49"/>
      <c r="P144" s="48"/>
      <c r="Q144" s="51"/>
      <c r="R144" s="49"/>
      <c r="S144" s="49"/>
      <c r="T144" s="49"/>
      <c r="U144" s="52" t="str">
        <f t="shared" si="17"/>
        <v/>
      </c>
      <c r="V144" s="26"/>
      <c r="W144" s="53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3" t="str">
        <f t="shared" si="19"/>
        <v/>
      </c>
      <c r="G145" s="43" t="str">
        <f t="shared" si="20"/>
        <v/>
      </c>
      <c r="H145" s="43" t="str">
        <f t="shared" si="21"/>
        <v/>
      </c>
      <c r="I145" s="45"/>
      <c r="J145" s="45"/>
      <c r="K145" s="45"/>
      <c r="L145" s="50"/>
      <c r="M145" s="42"/>
      <c r="N145" s="49"/>
      <c r="O145" s="49"/>
      <c r="P145" s="48"/>
      <c r="Q145" s="51"/>
      <c r="R145" s="49"/>
      <c r="S145" s="49"/>
      <c r="T145" s="49"/>
      <c r="U145" s="52" t="str">
        <f t="shared" si="17"/>
        <v/>
      </c>
      <c r="V145" s="26"/>
      <c r="W145" s="53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3" t="str">
        <f t="shared" si="19"/>
        <v/>
      </c>
      <c r="G146" s="43" t="str">
        <f t="shared" si="20"/>
        <v/>
      </c>
      <c r="H146" s="43" t="str">
        <f t="shared" si="21"/>
        <v/>
      </c>
      <c r="I146" s="45"/>
      <c r="J146" s="45"/>
      <c r="K146" s="45"/>
      <c r="L146" s="50"/>
      <c r="M146" s="42"/>
      <c r="N146" s="49"/>
      <c r="O146" s="49"/>
      <c r="P146" s="48"/>
      <c r="Q146" s="51"/>
      <c r="R146" s="49"/>
      <c r="S146" s="49"/>
      <c r="T146" s="49"/>
      <c r="U146" s="52" t="str">
        <f t="shared" si="17"/>
        <v/>
      </c>
      <c r="V146" s="26"/>
      <c r="W146" s="53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3" t="str">
        <f t="shared" si="19"/>
        <v/>
      </c>
      <c r="G147" s="43" t="str">
        <f t="shared" si="20"/>
        <v/>
      </c>
      <c r="H147" s="43" t="str">
        <f t="shared" si="21"/>
        <v/>
      </c>
      <c r="I147" s="45"/>
      <c r="J147" s="45"/>
      <c r="K147" s="45"/>
      <c r="L147" s="50"/>
      <c r="M147" s="42"/>
      <c r="N147" s="49"/>
      <c r="O147" s="49"/>
      <c r="P147" s="48"/>
      <c r="Q147" s="51"/>
      <c r="R147" s="49"/>
      <c r="S147" s="49"/>
      <c r="T147" s="49"/>
      <c r="U147" s="52" t="str">
        <f t="shared" si="17"/>
        <v/>
      </c>
      <c r="V147" s="26"/>
      <c r="W147" s="53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3" t="str">
        <f t="shared" si="19"/>
        <v/>
      </c>
      <c r="G148" s="43" t="str">
        <f t="shared" si="20"/>
        <v/>
      </c>
      <c r="H148" s="43" t="str">
        <f t="shared" si="21"/>
        <v/>
      </c>
      <c r="I148" s="45"/>
      <c r="J148" s="45"/>
      <c r="K148" s="45"/>
      <c r="L148" s="50"/>
      <c r="M148" s="42"/>
      <c r="N148" s="49"/>
      <c r="O148" s="49"/>
      <c r="P148" s="48"/>
      <c r="Q148" s="51"/>
      <c r="R148" s="49"/>
      <c r="S148" s="49"/>
      <c r="T148" s="49"/>
      <c r="U148" s="52" t="str">
        <f t="shared" si="17"/>
        <v/>
      </c>
      <c r="V148" s="26"/>
      <c r="W148" s="53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3" t="str">
        <f t="shared" si="19"/>
        <v/>
      </c>
      <c r="G149" s="43" t="str">
        <f t="shared" si="20"/>
        <v/>
      </c>
      <c r="H149" s="43" t="str">
        <f t="shared" si="21"/>
        <v/>
      </c>
      <c r="I149" s="45"/>
      <c r="J149" s="45"/>
      <c r="K149" s="45"/>
      <c r="L149" s="50"/>
      <c r="M149" s="42"/>
      <c r="N149" s="49"/>
      <c r="O149" s="49"/>
      <c r="P149" s="48"/>
      <c r="Q149" s="51"/>
      <c r="R149" s="49"/>
      <c r="S149" s="49"/>
      <c r="T149" s="49"/>
      <c r="U149" s="52" t="str">
        <f t="shared" si="17"/>
        <v/>
      </c>
      <c r="V149" s="26"/>
      <c r="W149" s="53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3" t="str">
        <f t="shared" si="19"/>
        <v/>
      </c>
      <c r="G150" s="43" t="str">
        <f t="shared" si="20"/>
        <v/>
      </c>
      <c r="H150" s="43" t="str">
        <f t="shared" si="21"/>
        <v/>
      </c>
      <c r="I150" s="45"/>
      <c r="J150" s="45"/>
      <c r="K150" s="45"/>
      <c r="L150" s="50"/>
      <c r="M150" s="42"/>
      <c r="N150" s="49"/>
      <c r="O150" s="49"/>
      <c r="P150" s="48"/>
      <c r="Q150" s="51"/>
      <c r="R150" s="49"/>
      <c r="S150" s="49"/>
      <c r="T150" s="49"/>
      <c r="U150" s="52" t="str">
        <f t="shared" si="17"/>
        <v/>
      </c>
      <c r="V150" s="26"/>
      <c r="W150" s="53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3" t="str">
        <f t="shared" si="19"/>
        <v/>
      </c>
      <c r="G151" s="43" t="str">
        <f t="shared" si="20"/>
        <v/>
      </c>
      <c r="H151" s="43" t="str">
        <f t="shared" si="21"/>
        <v/>
      </c>
      <c r="I151" s="45"/>
      <c r="J151" s="45"/>
      <c r="K151" s="45"/>
      <c r="L151" s="50"/>
      <c r="M151" s="42"/>
      <c r="N151" s="49"/>
      <c r="O151" s="49"/>
      <c r="P151" s="48"/>
      <c r="Q151" s="51"/>
      <c r="R151" s="49"/>
      <c r="S151" s="49"/>
      <c r="T151" s="49"/>
      <c r="U151" s="52" t="str">
        <f t="shared" si="17"/>
        <v/>
      </c>
      <c r="V151" s="26"/>
      <c r="W151" s="53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3" t="str">
        <f t="shared" si="19"/>
        <v/>
      </c>
      <c r="G152" s="43" t="str">
        <f t="shared" si="20"/>
        <v/>
      </c>
      <c r="H152" s="43" t="str">
        <f t="shared" si="21"/>
        <v/>
      </c>
      <c r="I152" s="45"/>
      <c r="J152" s="45"/>
      <c r="K152" s="45"/>
      <c r="L152" s="50"/>
      <c r="M152" s="42"/>
      <c r="N152" s="49"/>
      <c r="O152" s="49"/>
      <c r="P152" s="48"/>
      <c r="Q152" s="51"/>
      <c r="R152" s="49"/>
      <c r="S152" s="49"/>
      <c r="T152" s="49"/>
      <c r="U152" s="52" t="str">
        <f t="shared" si="17"/>
        <v/>
      </c>
      <c r="V152" s="26"/>
      <c r="W152" s="53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3" t="str">
        <f t="shared" si="19"/>
        <v/>
      </c>
      <c r="G153" s="43" t="str">
        <f t="shared" si="20"/>
        <v/>
      </c>
      <c r="H153" s="43" t="str">
        <f t="shared" si="21"/>
        <v/>
      </c>
      <c r="I153" s="45"/>
      <c r="J153" s="45"/>
      <c r="K153" s="45"/>
      <c r="L153" s="50"/>
      <c r="M153" s="42"/>
      <c r="N153" s="49"/>
      <c r="O153" s="49"/>
      <c r="P153" s="48"/>
      <c r="Q153" s="51"/>
      <c r="R153" s="49"/>
      <c r="S153" s="49"/>
      <c r="T153" s="49"/>
      <c r="U153" s="52" t="str">
        <f t="shared" si="17"/>
        <v/>
      </c>
      <c r="V153" s="26"/>
      <c r="W153" s="53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3" t="str">
        <f t="shared" si="19"/>
        <v/>
      </c>
      <c r="G154" s="43" t="str">
        <f t="shared" si="20"/>
        <v/>
      </c>
      <c r="H154" s="43" t="str">
        <f t="shared" si="21"/>
        <v/>
      </c>
      <c r="I154" s="45"/>
      <c r="J154" s="45"/>
      <c r="K154" s="45"/>
      <c r="L154" s="50"/>
      <c r="M154" s="42"/>
      <c r="N154" s="49"/>
      <c r="O154" s="49"/>
      <c r="P154" s="48"/>
      <c r="Q154" s="51"/>
      <c r="R154" s="49"/>
      <c r="S154" s="49"/>
      <c r="T154" s="49"/>
      <c r="U154" s="52" t="str">
        <f t="shared" si="17"/>
        <v/>
      </c>
      <c r="V154" s="26"/>
      <c r="W154" s="53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3" t="str">
        <f t="shared" si="19"/>
        <v/>
      </c>
      <c r="G155" s="43" t="str">
        <f t="shared" si="20"/>
        <v/>
      </c>
      <c r="H155" s="43" t="str">
        <f t="shared" si="21"/>
        <v/>
      </c>
      <c r="I155" s="45"/>
      <c r="J155" s="45"/>
      <c r="K155" s="45"/>
      <c r="L155" s="50"/>
      <c r="M155" s="42"/>
      <c r="N155" s="49"/>
      <c r="O155" s="49"/>
      <c r="P155" s="48"/>
      <c r="Q155" s="51"/>
      <c r="R155" s="49"/>
      <c r="S155" s="49"/>
      <c r="T155" s="49"/>
      <c r="U155" s="52" t="str">
        <f t="shared" si="17"/>
        <v/>
      </c>
      <c r="V155" s="26"/>
      <c r="W155" s="53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3" t="str">
        <f t="shared" si="19"/>
        <v/>
      </c>
      <c r="G156" s="43" t="str">
        <f t="shared" si="20"/>
        <v/>
      </c>
      <c r="H156" s="43" t="str">
        <f t="shared" si="21"/>
        <v/>
      </c>
      <c r="I156" s="45"/>
      <c r="J156" s="45"/>
      <c r="K156" s="45"/>
      <c r="L156" s="50"/>
      <c r="M156" s="42"/>
      <c r="N156" s="49"/>
      <c r="O156" s="49"/>
      <c r="P156" s="48"/>
      <c r="Q156" s="51"/>
      <c r="R156" s="49"/>
      <c r="S156" s="49"/>
      <c r="T156" s="49"/>
      <c r="U156" s="52" t="str">
        <f t="shared" si="17"/>
        <v/>
      </c>
      <c r="V156" s="26"/>
      <c r="W156" s="53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3" t="str">
        <f t="shared" si="19"/>
        <v/>
      </c>
      <c r="G157" s="43" t="str">
        <f t="shared" si="20"/>
        <v/>
      </c>
      <c r="H157" s="43" t="str">
        <f t="shared" si="21"/>
        <v/>
      </c>
      <c r="I157" s="45"/>
      <c r="J157" s="45"/>
      <c r="K157" s="45"/>
      <c r="L157" s="50"/>
      <c r="M157" s="42"/>
      <c r="N157" s="49"/>
      <c r="O157" s="49"/>
      <c r="P157" s="48"/>
      <c r="Q157" s="51"/>
      <c r="R157" s="49"/>
      <c r="S157" s="49"/>
      <c r="T157" s="49"/>
      <c r="U157" s="52" t="str">
        <f t="shared" si="17"/>
        <v/>
      </c>
      <c r="V157" s="26"/>
      <c r="W157" s="53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3" t="str">
        <f t="shared" si="19"/>
        <v/>
      </c>
      <c r="G158" s="43" t="str">
        <f t="shared" si="20"/>
        <v/>
      </c>
      <c r="H158" s="43" t="str">
        <f t="shared" si="21"/>
        <v/>
      </c>
      <c r="I158" s="45"/>
      <c r="J158" s="45"/>
      <c r="K158" s="45"/>
      <c r="L158" s="50"/>
      <c r="M158" s="42"/>
      <c r="N158" s="49"/>
      <c r="O158" s="49"/>
      <c r="P158" s="48"/>
      <c r="Q158" s="51"/>
      <c r="R158" s="49"/>
      <c r="S158" s="49"/>
      <c r="T158" s="49"/>
      <c r="U158" s="52" t="str">
        <f t="shared" si="17"/>
        <v/>
      </c>
      <c r="V158" s="26"/>
      <c r="W158" s="53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3" t="str">
        <f t="shared" si="19"/>
        <v/>
      </c>
      <c r="G159" s="43" t="str">
        <f t="shared" si="20"/>
        <v/>
      </c>
      <c r="H159" s="43" t="str">
        <f t="shared" si="21"/>
        <v/>
      </c>
      <c r="I159" s="45"/>
      <c r="J159" s="45"/>
      <c r="K159" s="45"/>
      <c r="L159" s="50"/>
      <c r="M159" s="42"/>
      <c r="N159" s="49"/>
      <c r="O159" s="49"/>
      <c r="P159" s="48"/>
      <c r="Q159" s="51"/>
      <c r="R159" s="49"/>
      <c r="S159" s="49"/>
      <c r="T159" s="49"/>
      <c r="U159" s="52" t="str">
        <f t="shared" si="17"/>
        <v/>
      </c>
      <c r="V159" s="26"/>
      <c r="W159" s="53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3" t="str">
        <f t="shared" si="19"/>
        <v/>
      </c>
      <c r="G160" s="43" t="str">
        <f t="shared" si="20"/>
        <v/>
      </c>
      <c r="H160" s="43" t="str">
        <f t="shared" si="21"/>
        <v/>
      </c>
      <c r="I160" s="45"/>
      <c r="J160" s="45"/>
      <c r="K160" s="45"/>
      <c r="L160" s="50"/>
      <c r="M160" s="42"/>
      <c r="N160" s="49"/>
      <c r="O160" s="49"/>
      <c r="P160" s="48"/>
      <c r="Q160" s="51"/>
      <c r="R160" s="49"/>
      <c r="S160" s="49"/>
      <c r="T160" s="49"/>
      <c r="U160" s="52" t="str">
        <f t="shared" si="17"/>
        <v/>
      </c>
      <c r="V160" s="26"/>
      <c r="W160" s="53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3" t="str">
        <f t="shared" si="19"/>
        <v/>
      </c>
      <c r="G161" s="43" t="str">
        <f t="shared" si="20"/>
        <v/>
      </c>
      <c r="H161" s="43" t="str">
        <f t="shared" si="21"/>
        <v/>
      </c>
      <c r="I161" s="45"/>
      <c r="J161" s="45"/>
      <c r="K161" s="45"/>
      <c r="L161" s="50"/>
      <c r="M161" s="42"/>
      <c r="N161" s="49"/>
      <c r="O161" s="49"/>
      <c r="P161" s="48"/>
      <c r="Q161" s="51"/>
      <c r="R161" s="49"/>
      <c r="S161" s="49"/>
      <c r="T161" s="49"/>
      <c r="U161" s="52" t="str">
        <f t="shared" si="17"/>
        <v/>
      </c>
      <c r="V161" s="26"/>
      <c r="W161" s="53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3" t="str">
        <f t="shared" si="19"/>
        <v/>
      </c>
      <c r="G162" s="43" t="str">
        <f t="shared" si="20"/>
        <v/>
      </c>
      <c r="H162" s="43" t="str">
        <f t="shared" si="21"/>
        <v/>
      </c>
      <c r="I162" s="45"/>
      <c r="J162" s="45"/>
      <c r="K162" s="45"/>
      <c r="L162" s="50"/>
      <c r="M162" s="42"/>
      <c r="N162" s="49"/>
      <c r="O162" s="49"/>
      <c r="P162" s="48"/>
      <c r="Q162" s="51"/>
      <c r="R162" s="49"/>
      <c r="S162" s="49"/>
      <c r="T162" s="49"/>
      <c r="U162" s="52" t="str">
        <f t="shared" si="17"/>
        <v/>
      </c>
      <c r="V162" s="26"/>
      <c r="W162" s="53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3" t="str">
        <f t="shared" si="19"/>
        <v/>
      </c>
      <c r="G163" s="43" t="str">
        <f t="shared" si="20"/>
        <v/>
      </c>
      <c r="H163" s="43" t="str">
        <f t="shared" si="21"/>
        <v/>
      </c>
      <c r="I163" s="45"/>
      <c r="J163" s="45"/>
      <c r="K163" s="45"/>
      <c r="L163" s="50"/>
      <c r="M163" s="42"/>
      <c r="N163" s="49"/>
      <c r="O163" s="49"/>
      <c r="P163" s="48"/>
      <c r="Q163" s="51"/>
      <c r="R163" s="49"/>
      <c r="S163" s="49"/>
      <c r="T163" s="49"/>
      <c r="U163" s="52" t="str">
        <f t="shared" si="17"/>
        <v/>
      </c>
      <c r="V163" s="26"/>
      <c r="W163" s="53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3" t="str">
        <f t="shared" si="19"/>
        <v/>
      </c>
      <c r="G164" s="43" t="str">
        <f t="shared" si="20"/>
        <v/>
      </c>
      <c r="H164" s="43" t="str">
        <f t="shared" si="21"/>
        <v/>
      </c>
      <c r="I164" s="45"/>
      <c r="J164" s="45"/>
      <c r="K164" s="45"/>
      <c r="L164" s="50"/>
      <c r="M164" s="42"/>
      <c r="N164" s="49"/>
      <c r="O164" s="49"/>
      <c r="P164" s="48"/>
      <c r="Q164" s="51"/>
      <c r="R164" s="49"/>
      <c r="S164" s="49"/>
      <c r="T164" s="49"/>
      <c r="U164" s="52" t="str">
        <f t="shared" si="17"/>
        <v/>
      </c>
      <c r="V164" s="26"/>
      <c r="W164" s="53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3" t="str">
        <f t="shared" si="19"/>
        <v/>
      </c>
      <c r="G165" s="43" t="str">
        <f t="shared" si="20"/>
        <v/>
      </c>
      <c r="H165" s="43" t="str">
        <f t="shared" si="21"/>
        <v/>
      </c>
      <c r="I165" s="45"/>
      <c r="J165" s="45"/>
      <c r="K165" s="45"/>
      <c r="L165" s="50"/>
      <c r="M165" s="42"/>
      <c r="N165" s="49"/>
      <c r="O165" s="49"/>
      <c r="P165" s="48"/>
      <c r="Q165" s="51"/>
      <c r="R165" s="49"/>
      <c r="S165" s="49"/>
      <c r="T165" s="49"/>
      <c r="U165" s="52" t="str">
        <f t="shared" si="17"/>
        <v/>
      </c>
      <c r="V165" s="26"/>
      <c r="W165" s="53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3" t="str">
        <f t="shared" si="19"/>
        <v/>
      </c>
      <c r="G166" s="43" t="str">
        <f t="shared" si="20"/>
        <v/>
      </c>
      <c r="H166" s="43" t="str">
        <f t="shared" si="21"/>
        <v/>
      </c>
      <c r="I166" s="45"/>
      <c r="J166" s="45"/>
      <c r="K166" s="45"/>
      <c r="L166" s="50"/>
      <c r="M166" s="42"/>
      <c r="N166" s="49"/>
      <c r="O166" s="49"/>
      <c r="P166" s="48"/>
      <c r="Q166" s="51"/>
      <c r="R166" s="49"/>
      <c r="S166" s="49"/>
      <c r="T166" s="49"/>
      <c r="U166" s="52" t="str">
        <f t="shared" si="17"/>
        <v/>
      </c>
      <c r="V166" s="26"/>
      <c r="W166" s="53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3" t="str">
        <f t="shared" si="19"/>
        <v/>
      </c>
      <c r="G167" s="43" t="str">
        <f t="shared" si="20"/>
        <v/>
      </c>
      <c r="H167" s="43" t="str">
        <f t="shared" si="21"/>
        <v/>
      </c>
      <c r="I167" s="45"/>
      <c r="J167" s="45"/>
      <c r="K167" s="45"/>
      <c r="L167" s="50"/>
      <c r="M167" s="42"/>
      <c r="N167" s="49"/>
      <c r="O167" s="49"/>
      <c r="P167" s="48"/>
      <c r="Q167" s="51"/>
      <c r="R167" s="49"/>
      <c r="S167" s="49"/>
      <c r="T167" s="49"/>
      <c r="U167" s="52" t="str">
        <f t="shared" si="17"/>
        <v/>
      </c>
      <c r="V167" s="26"/>
      <c r="W167" s="53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3" t="str">
        <f t="shared" si="19"/>
        <v/>
      </c>
      <c r="G168" s="43" t="str">
        <f t="shared" si="20"/>
        <v/>
      </c>
      <c r="H168" s="43" t="str">
        <f t="shared" si="21"/>
        <v/>
      </c>
      <c r="I168" s="45"/>
      <c r="J168" s="45"/>
      <c r="K168" s="45"/>
      <c r="L168" s="50"/>
      <c r="M168" s="42"/>
      <c r="N168" s="49"/>
      <c r="O168" s="49"/>
      <c r="P168" s="48"/>
      <c r="Q168" s="51"/>
      <c r="R168" s="49"/>
      <c r="S168" s="49"/>
      <c r="T168" s="49"/>
      <c r="U168" s="52" t="str">
        <f t="shared" si="17"/>
        <v/>
      </c>
      <c r="V168" s="26"/>
      <c r="W168" s="53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3" t="str">
        <f t="shared" si="19"/>
        <v/>
      </c>
      <c r="G169" s="43" t="str">
        <f t="shared" si="20"/>
        <v/>
      </c>
      <c r="H169" s="43" t="str">
        <f t="shared" si="21"/>
        <v/>
      </c>
      <c r="I169" s="45"/>
      <c r="J169" s="45"/>
      <c r="K169" s="45"/>
      <c r="L169" s="50"/>
      <c r="M169" s="42"/>
      <c r="N169" s="49"/>
      <c r="O169" s="49"/>
      <c r="P169" s="48"/>
      <c r="Q169" s="51"/>
      <c r="R169" s="49"/>
      <c r="S169" s="49"/>
      <c r="T169" s="49"/>
      <c r="U169" s="52" t="str">
        <f t="shared" si="17"/>
        <v/>
      </c>
      <c r="V169" s="26"/>
      <c r="W169" s="53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3" t="str">
        <f t="shared" si="19"/>
        <v/>
      </c>
      <c r="G170" s="43" t="str">
        <f t="shared" si="20"/>
        <v/>
      </c>
      <c r="H170" s="43" t="str">
        <f t="shared" si="21"/>
        <v/>
      </c>
      <c r="I170" s="45"/>
      <c r="J170" s="45"/>
      <c r="K170" s="45"/>
      <c r="L170" s="50"/>
      <c r="M170" s="42"/>
      <c r="N170" s="49"/>
      <c r="O170" s="49"/>
      <c r="P170" s="48"/>
      <c r="Q170" s="51"/>
      <c r="R170" s="49"/>
      <c r="S170" s="49"/>
      <c r="T170" s="49"/>
      <c r="U170" s="52" t="str">
        <f t="shared" si="17"/>
        <v/>
      </c>
      <c r="V170" s="26"/>
      <c r="W170" s="53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3" t="str">
        <f t="shared" si="19"/>
        <v/>
      </c>
      <c r="G171" s="43" t="str">
        <f t="shared" si="20"/>
        <v/>
      </c>
      <c r="H171" s="43" t="str">
        <f t="shared" si="21"/>
        <v/>
      </c>
      <c r="I171" s="45"/>
      <c r="J171" s="45"/>
      <c r="K171" s="45"/>
      <c r="L171" s="50"/>
      <c r="M171" s="42"/>
      <c r="N171" s="49"/>
      <c r="O171" s="49"/>
      <c r="P171" s="48"/>
      <c r="Q171" s="51"/>
      <c r="R171" s="49"/>
      <c r="S171" s="49"/>
      <c r="T171" s="49"/>
      <c r="U171" s="52" t="str">
        <f t="shared" si="17"/>
        <v/>
      </c>
      <c r="V171" s="26"/>
      <c r="W171" s="53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3" t="str">
        <f t="shared" si="19"/>
        <v/>
      </c>
      <c r="G172" s="43" t="str">
        <f t="shared" si="20"/>
        <v/>
      </c>
      <c r="H172" s="43" t="str">
        <f t="shared" si="21"/>
        <v/>
      </c>
      <c r="I172" s="45"/>
      <c r="J172" s="45"/>
      <c r="K172" s="45"/>
      <c r="L172" s="50"/>
      <c r="M172" s="42"/>
      <c r="N172" s="49"/>
      <c r="O172" s="49"/>
      <c r="P172" s="48"/>
      <c r="Q172" s="51"/>
      <c r="R172" s="49"/>
      <c r="S172" s="49"/>
      <c r="T172" s="49"/>
      <c r="U172" s="52" t="str">
        <f t="shared" si="17"/>
        <v/>
      </c>
      <c r="V172" s="26"/>
      <c r="W172" s="53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3" t="str">
        <f t="shared" si="19"/>
        <v/>
      </c>
      <c r="G173" s="43" t="str">
        <f t="shared" si="20"/>
        <v/>
      </c>
      <c r="H173" s="43" t="str">
        <f t="shared" si="21"/>
        <v/>
      </c>
      <c r="I173" s="45"/>
      <c r="J173" s="45"/>
      <c r="K173" s="45"/>
      <c r="L173" s="50"/>
      <c r="M173" s="42"/>
      <c r="N173" s="49"/>
      <c r="O173" s="49"/>
      <c r="P173" s="48"/>
      <c r="Q173" s="51"/>
      <c r="R173" s="49"/>
      <c r="S173" s="49"/>
      <c r="T173" s="49"/>
      <c r="U173" s="52" t="str">
        <f t="shared" si="17"/>
        <v/>
      </c>
      <c r="V173" s="26"/>
      <c r="W173" s="53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3" t="str">
        <f t="shared" si="19"/>
        <v/>
      </c>
      <c r="G174" s="43" t="str">
        <f t="shared" si="20"/>
        <v/>
      </c>
      <c r="H174" s="43" t="str">
        <f t="shared" si="21"/>
        <v/>
      </c>
      <c r="I174" s="45"/>
      <c r="J174" s="45"/>
      <c r="K174" s="45"/>
      <c r="L174" s="50"/>
      <c r="M174" s="42"/>
      <c r="N174" s="49"/>
      <c r="O174" s="49"/>
      <c r="P174" s="48"/>
      <c r="Q174" s="51"/>
      <c r="R174" s="49"/>
      <c r="S174" s="49"/>
      <c r="T174" s="49"/>
      <c r="U174" s="52" t="str">
        <f t="shared" si="17"/>
        <v/>
      </c>
      <c r="V174" s="26"/>
      <c r="W174" s="53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3" t="str">
        <f t="shared" si="19"/>
        <v/>
      </c>
      <c r="G175" s="43" t="str">
        <f t="shared" si="20"/>
        <v/>
      </c>
      <c r="H175" s="43" t="str">
        <f t="shared" si="21"/>
        <v/>
      </c>
      <c r="I175" s="45"/>
      <c r="J175" s="45"/>
      <c r="K175" s="45"/>
      <c r="L175" s="50"/>
      <c r="M175" s="42"/>
      <c r="N175" s="49"/>
      <c r="O175" s="49"/>
      <c r="P175" s="48"/>
      <c r="Q175" s="51"/>
      <c r="R175" s="49"/>
      <c r="S175" s="49"/>
      <c r="T175" s="49"/>
      <c r="U175" s="52" t="str">
        <f t="shared" si="17"/>
        <v/>
      </c>
      <c r="V175" s="26"/>
      <c r="W175" s="53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3" t="str">
        <f t="shared" si="19"/>
        <v/>
      </c>
      <c r="G176" s="43" t="str">
        <f t="shared" si="20"/>
        <v/>
      </c>
      <c r="H176" s="43" t="str">
        <f t="shared" si="21"/>
        <v/>
      </c>
      <c r="I176" s="45"/>
      <c r="J176" s="45"/>
      <c r="K176" s="45"/>
      <c r="L176" s="50"/>
      <c r="M176" s="42"/>
      <c r="N176" s="49"/>
      <c r="O176" s="49"/>
      <c r="P176" s="48"/>
      <c r="Q176" s="51"/>
      <c r="R176" s="49"/>
      <c r="S176" s="49"/>
      <c r="T176" s="49"/>
      <c r="U176" s="52" t="str">
        <f t="shared" si="17"/>
        <v/>
      </c>
      <c r="V176" s="26"/>
      <c r="W176" s="53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3" t="str">
        <f t="shared" si="19"/>
        <v/>
      </c>
      <c r="G177" s="43" t="str">
        <f t="shared" si="20"/>
        <v/>
      </c>
      <c r="H177" s="43" t="str">
        <f t="shared" si="21"/>
        <v/>
      </c>
      <c r="I177" s="45"/>
      <c r="J177" s="45"/>
      <c r="K177" s="45"/>
      <c r="L177" s="50"/>
      <c r="M177" s="42"/>
      <c r="N177" s="49"/>
      <c r="O177" s="49"/>
      <c r="P177" s="48"/>
      <c r="Q177" s="51"/>
      <c r="R177" s="49"/>
      <c r="S177" s="49"/>
      <c r="T177" s="49"/>
      <c r="U177" s="52" t="str">
        <f t="shared" si="17"/>
        <v/>
      </c>
      <c r="V177" s="26"/>
      <c r="W177" s="53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3" t="str">
        <f t="shared" si="19"/>
        <v/>
      </c>
      <c r="G178" s="43" t="str">
        <f t="shared" si="20"/>
        <v/>
      </c>
      <c r="H178" s="43" t="str">
        <f t="shared" si="21"/>
        <v/>
      </c>
      <c r="I178" s="45"/>
      <c r="J178" s="45"/>
      <c r="K178" s="45"/>
      <c r="L178" s="50"/>
      <c r="M178" s="42"/>
      <c r="N178" s="49"/>
      <c r="O178" s="49"/>
      <c r="P178" s="48"/>
      <c r="Q178" s="51"/>
      <c r="R178" s="49"/>
      <c r="S178" s="49"/>
      <c r="T178" s="49"/>
      <c r="U178" s="52" t="str">
        <f t="shared" si="17"/>
        <v/>
      </c>
      <c r="V178" s="26"/>
      <c r="W178" s="53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3" t="str">
        <f t="shared" si="19"/>
        <v/>
      </c>
      <c r="G179" s="43" t="str">
        <f t="shared" si="20"/>
        <v/>
      </c>
      <c r="H179" s="43" t="str">
        <f t="shared" si="21"/>
        <v/>
      </c>
      <c r="I179" s="45"/>
      <c r="J179" s="45"/>
      <c r="K179" s="45"/>
      <c r="L179" s="50"/>
      <c r="M179" s="42"/>
      <c r="N179" s="49"/>
      <c r="O179" s="49"/>
      <c r="P179" s="48"/>
      <c r="Q179" s="51"/>
      <c r="R179" s="49"/>
      <c r="S179" s="49"/>
      <c r="T179" s="49"/>
      <c r="U179" s="52" t="str">
        <f t="shared" si="17"/>
        <v/>
      </c>
      <c r="V179" s="26"/>
      <c r="W179" s="53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3" t="str">
        <f t="shared" si="19"/>
        <v/>
      </c>
      <c r="G180" s="43" t="str">
        <f t="shared" si="20"/>
        <v/>
      </c>
      <c r="H180" s="43" t="str">
        <f t="shared" si="21"/>
        <v/>
      </c>
      <c r="I180" s="45"/>
      <c r="J180" s="45"/>
      <c r="K180" s="45"/>
      <c r="L180" s="50"/>
      <c r="M180" s="42"/>
      <c r="N180" s="49"/>
      <c r="O180" s="49"/>
      <c r="P180" s="48"/>
      <c r="Q180" s="51"/>
      <c r="R180" s="49"/>
      <c r="S180" s="49"/>
      <c r="T180" s="49"/>
      <c r="U180" s="52" t="str">
        <f t="shared" si="17"/>
        <v/>
      </c>
      <c r="V180" s="26"/>
      <c r="W180" s="53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3" t="str">
        <f t="shared" si="19"/>
        <v/>
      </c>
      <c r="G181" s="43" t="str">
        <f t="shared" si="20"/>
        <v/>
      </c>
      <c r="H181" s="43" t="str">
        <f t="shared" si="21"/>
        <v/>
      </c>
      <c r="I181" s="45"/>
      <c r="J181" s="45"/>
      <c r="K181" s="45"/>
      <c r="L181" s="50"/>
      <c r="M181" s="42"/>
      <c r="N181" s="49"/>
      <c r="O181" s="49"/>
      <c r="P181" s="48"/>
      <c r="Q181" s="51"/>
      <c r="R181" s="49"/>
      <c r="S181" s="49"/>
      <c r="T181" s="49"/>
      <c r="U181" s="52" t="str">
        <f t="shared" si="17"/>
        <v/>
      </c>
      <c r="V181" s="26"/>
      <c r="W181" s="53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3" t="str">
        <f t="shared" si="19"/>
        <v/>
      </c>
      <c r="G182" s="43" t="str">
        <f t="shared" si="20"/>
        <v/>
      </c>
      <c r="H182" s="43" t="str">
        <f t="shared" si="21"/>
        <v/>
      </c>
      <c r="I182" s="45"/>
      <c r="J182" s="45"/>
      <c r="K182" s="45"/>
      <c r="L182" s="50"/>
      <c r="M182" s="42"/>
      <c r="N182" s="49"/>
      <c r="O182" s="49"/>
      <c r="P182" s="48"/>
      <c r="Q182" s="51"/>
      <c r="R182" s="49"/>
      <c r="S182" s="49"/>
      <c r="T182" s="49"/>
      <c r="U182" s="52" t="str">
        <f t="shared" si="17"/>
        <v/>
      </c>
      <c r="V182" s="26"/>
      <c r="W182" s="53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3" t="str">
        <f t="shared" si="19"/>
        <v/>
      </c>
      <c r="G183" s="43" t="str">
        <f t="shared" si="20"/>
        <v/>
      </c>
      <c r="H183" s="43" t="str">
        <f t="shared" si="21"/>
        <v/>
      </c>
      <c r="I183" s="45"/>
      <c r="J183" s="45"/>
      <c r="K183" s="45"/>
      <c r="L183" s="50"/>
      <c r="M183" s="42"/>
      <c r="N183" s="49"/>
      <c r="O183" s="49"/>
      <c r="P183" s="48"/>
      <c r="Q183" s="51"/>
      <c r="R183" s="49"/>
      <c r="S183" s="49"/>
      <c r="T183" s="49"/>
      <c r="U183" s="52" t="str">
        <f t="shared" si="17"/>
        <v/>
      </c>
      <c r="V183" s="26"/>
      <c r="W183" s="53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3" t="str">
        <f t="shared" si="19"/>
        <v/>
      </c>
      <c r="G184" s="43" t="str">
        <f t="shared" si="20"/>
        <v/>
      </c>
      <c r="H184" s="43" t="str">
        <f t="shared" si="21"/>
        <v/>
      </c>
      <c r="I184" s="45"/>
      <c r="J184" s="45"/>
      <c r="K184" s="45"/>
      <c r="L184" s="50"/>
      <c r="M184" s="42"/>
      <c r="N184" s="49"/>
      <c r="O184" s="49"/>
      <c r="P184" s="48"/>
      <c r="Q184" s="51"/>
      <c r="R184" s="49"/>
      <c r="S184" s="49"/>
      <c r="T184" s="49"/>
      <c r="U184" s="52" t="str">
        <f t="shared" si="17"/>
        <v/>
      </c>
      <c r="V184" s="26"/>
      <c r="W184" s="53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3" t="str">
        <f t="shared" si="19"/>
        <v/>
      </c>
      <c r="G185" s="43" t="str">
        <f t="shared" si="20"/>
        <v/>
      </c>
      <c r="H185" s="43" t="str">
        <f t="shared" si="21"/>
        <v/>
      </c>
      <c r="I185" s="45"/>
      <c r="J185" s="45"/>
      <c r="K185" s="45"/>
      <c r="L185" s="50"/>
      <c r="M185" s="42"/>
      <c r="N185" s="49"/>
      <c r="O185" s="49"/>
      <c r="P185" s="48"/>
      <c r="Q185" s="51"/>
      <c r="R185" s="49"/>
      <c r="S185" s="49"/>
      <c r="T185" s="49"/>
      <c r="U185" s="52" t="str">
        <f t="shared" si="17"/>
        <v/>
      </c>
      <c r="V185" s="26"/>
      <c r="W185" s="53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3" t="str">
        <f t="shared" si="19"/>
        <v/>
      </c>
      <c r="G186" s="43" t="str">
        <f t="shared" si="20"/>
        <v/>
      </c>
      <c r="H186" s="43" t="str">
        <f t="shared" si="21"/>
        <v/>
      </c>
      <c r="I186" s="45"/>
      <c r="J186" s="45"/>
      <c r="K186" s="45"/>
      <c r="L186" s="50"/>
      <c r="M186" s="42"/>
      <c r="N186" s="49"/>
      <c r="O186" s="49"/>
      <c r="P186" s="48"/>
      <c r="Q186" s="51"/>
      <c r="R186" s="49"/>
      <c r="S186" s="49"/>
      <c r="T186" s="49"/>
      <c r="U186" s="52" t="str">
        <f t="shared" si="17"/>
        <v/>
      </c>
      <c r="V186" s="26"/>
      <c r="W186" s="53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3" t="str">
        <f t="shared" si="19"/>
        <v/>
      </c>
      <c r="G187" s="43" t="str">
        <f t="shared" si="20"/>
        <v/>
      </c>
      <c r="H187" s="43" t="str">
        <f t="shared" si="21"/>
        <v/>
      </c>
      <c r="I187" s="45"/>
      <c r="J187" s="45"/>
      <c r="K187" s="45"/>
      <c r="L187" s="50"/>
      <c r="M187" s="42"/>
      <c r="N187" s="49"/>
      <c r="O187" s="49"/>
      <c r="P187" s="48"/>
      <c r="Q187" s="51"/>
      <c r="R187" s="49"/>
      <c r="S187" s="49"/>
      <c r="T187" s="49"/>
      <c r="U187" s="52" t="str">
        <f t="shared" si="17"/>
        <v/>
      </c>
      <c r="V187" s="26"/>
      <c r="W187" s="53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3" t="str">
        <f t="shared" si="19"/>
        <v/>
      </c>
      <c r="G188" s="43" t="str">
        <f t="shared" si="20"/>
        <v/>
      </c>
      <c r="H188" s="43" t="str">
        <f t="shared" si="21"/>
        <v/>
      </c>
      <c r="I188" s="45"/>
      <c r="J188" s="45"/>
      <c r="K188" s="45"/>
      <c r="L188" s="50"/>
      <c r="M188" s="42"/>
      <c r="N188" s="49"/>
      <c r="O188" s="49"/>
      <c r="P188" s="48"/>
      <c r="Q188" s="51"/>
      <c r="R188" s="49"/>
      <c r="S188" s="49"/>
      <c r="T188" s="49"/>
      <c r="U188" s="52" t="str">
        <f t="shared" si="17"/>
        <v/>
      </c>
      <c r="V188" s="26"/>
      <c r="W188" s="53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3" t="str">
        <f t="shared" si="19"/>
        <v/>
      </c>
      <c r="G189" s="43" t="str">
        <f t="shared" si="20"/>
        <v/>
      </c>
      <c r="H189" s="43" t="str">
        <f t="shared" si="21"/>
        <v/>
      </c>
      <c r="I189" s="45"/>
      <c r="J189" s="45"/>
      <c r="K189" s="45"/>
      <c r="L189" s="50"/>
      <c r="M189" s="42"/>
      <c r="N189" s="49"/>
      <c r="O189" s="49"/>
      <c r="P189" s="48"/>
      <c r="Q189" s="51"/>
      <c r="R189" s="49"/>
      <c r="S189" s="49"/>
      <c r="T189" s="49"/>
      <c r="U189" s="52" t="str">
        <f t="shared" si="17"/>
        <v/>
      </c>
      <c r="V189" s="26"/>
      <c r="W189" s="53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3" t="str">
        <f t="shared" si="19"/>
        <v/>
      </c>
      <c r="G190" s="43" t="str">
        <f t="shared" si="20"/>
        <v/>
      </c>
      <c r="H190" s="43" t="str">
        <f t="shared" si="21"/>
        <v/>
      </c>
      <c r="I190" s="45"/>
      <c r="J190" s="45"/>
      <c r="K190" s="45"/>
      <c r="L190" s="50"/>
      <c r="M190" s="42"/>
      <c r="N190" s="49"/>
      <c r="O190" s="49"/>
      <c r="P190" s="48"/>
      <c r="Q190" s="51"/>
      <c r="R190" s="49"/>
      <c r="S190" s="49"/>
      <c r="T190" s="49"/>
      <c r="U190" s="52" t="str">
        <f t="shared" si="17"/>
        <v/>
      </c>
      <c r="V190" s="26"/>
      <c r="W190" s="53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3" t="str">
        <f t="shared" si="19"/>
        <v/>
      </c>
      <c r="G191" s="43" t="str">
        <f t="shared" si="20"/>
        <v/>
      </c>
      <c r="H191" s="43" t="str">
        <f t="shared" si="21"/>
        <v/>
      </c>
      <c r="I191" s="45"/>
      <c r="J191" s="45"/>
      <c r="K191" s="45"/>
      <c r="L191" s="50"/>
      <c r="M191" s="42"/>
      <c r="N191" s="49"/>
      <c r="O191" s="49"/>
      <c r="P191" s="48"/>
      <c r="Q191" s="51"/>
      <c r="R191" s="49"/>
      <c r="S191" s="49"/>
      <c r="T191" s="49"/>
      <c r="U191" s="52" t="str">
        <f t="shared" si="17"/>
        <v/>
      </c>
      <c r="V191" s="26"/>
      <c r="W191" s="53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3" t="str">
        <f t="shared" si="19"/>
        <v/>
      </c>
      <c r="G192" s="43" t="str">
        <f t="shared" si="20"/>
        <v/>
      </c>
      <c r="H192" s="43" t="str">
        <f t="shared" si="21"/>
        <v/>
      </c>
      <c r="I192" s="45"/>
      <c r="J192" s="45"/>
      <c r="K192" s="45"/>
      <c r="L192" s="50"/>
      <c r="M192" s="42"/>
      <c r="N192" s="49"/>
      <c r="O192" s="49"/>
      <c r="P192" s="48"/>
      <c r="Q192" s="51"/>
      <c r="R192" s="49"/>
      <c r="S192" s="49"/>
      <c r="T192" s="49"/>
      <c r="U192" s="52" t="str">
        <f t="shared" si="17"/>
        <v/>
      </c>
      <c r="V192" s="26"/>
      <c r="W192" s="53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3" t="str">
        <f t="shared" si="19"/>
        <v/>
      </c>
      <c r="G193" s="43" t="str">
        <f t="shared" si="20"/>
        <v/>
      </c>
      <c r="H193" s="43" t="str">
        <f t="shared" si="21"/>
        <v/>
      </c>
      <c r="I193" s="45"/>
      <c r="J193" s="45"/>
      <c r="K193" s="45"/>
      <c r="L193" s="50"/>
      <c r="M193" s="42"/>
      <c r="N193" s="49"/>
      <c r="O193" s="49"/>
      <c r="P193" s="48"/>
      <c r="Q193" s="51"/>
      <c r="R193" s="49"/>
      <c r="S193" s="49"/>
      <c r="T193" s="49"/>
      <c r="U193" s="52" t="str">
        <f t="shared" si="17"/>
        <v/>
      </c>
      <c r="V193" s="26"/>
      <c r="W193" s="53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3" t="str">
        <f t="shared" si="19"/>
        <v/>
      </c>
      <c r="G194" s="43" t="str">
        <f t="shared" si="20"/>
        <v/>
      </c>
      <c r="H194" s="43" t="str">
        <f t="shared" si="21"/>
        <v/>
      </c>
      <c r="I194" s="45"/>
      <c r="J194" s="45"/>
      <c r="K194" s="45"/>
      <c r="L194" s="50"/>
      <c r="M194" s="42"/>
      <c r="N194" s="49"/>
      <c r="O194" s="49"/>
      <c r="P194" s="48"/>
      <c r="Q194" s="51"/>
      <c r="R194" s="49"/>
      <c r="S194" s="49"/>
      <c r="T194" s="49"/>
      <c r="U194" s="52" t="str">
        <f t="shared" si="17"/>
        <v/>
      </c>
      <c r="V194" s="26"/>
      <c r="W194" s="53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3" t="str">
        <f t="shared" si="19"/>
        <v/>
      </c>
      <c r="G195" s="43" t="str">
        <f t="shared" si="20"/>
        <v/>
      </c>
      <c r="H195" s="43" t="str">
        <f t="shared" si="21"/>
        <v/>
      </c>
      <c r="I195" s="45"/>
      <c r="J195" s="45"/>
      <c r="K195" s="45"/>
      <c r="L195" s="50"/>
      <c r="M195" s="42"/>
      <c r="N195" s="49"/>
      <c r="O195" s="49"/>
      <c r="P195" s="48"/>
      <c r="Q195" s="51"/>
      <c r="R195" s="49"/>
      <c r="S195" s="49"/>
      <c r="T195" s="49"/>
      <c r="U195" s="52" t="str">
        <f t="shared" si="17"/>
        <v/>
      </c>
      <c r="V195" s="26"/>
      <c r="W195" s="53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3" t="str">
        <f t="shared" si="19"/>
        <v/>
      </c>
      <c r="G196" s="43" t="str">
        <f t="shared" si="20"/>
        <v/>
      </c>
      <c r="H196" s="43" t="str">
        <f t="shared" si="21"/>
        <v/>
      </c>
      <c r="I196" s="45"/>
      <c r="J196" s="45"/>
      <c r="K196" s="45"/>
      <c r="L196" s="50"/>
      <c r="M196" s="42"/>
      <c r="N196" s="49"/>
      <c r="O196" s="49"/>
      <c r="P196" s="48"/>
      <c r="Q196" s="51"/>
      <c r="R196" s="49"/>
      <c r="S196" s="49"/>
      <c r="T196" s="49"/>
      <c r="U196" s="52" t="str">
        <f t="shared" si="17"/>
        <v/>
      </c>
      <c r="V196" s="26"/>
      <c r="W196" s="53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3" t="str">
        <f t="shared" si="19"/>
        <v/>
      </c>
      <c r="G197" s="43" t="str">
        <f t="shared" si="20"/>
        <v/>
      </c>
      <c r="H197" s="43" t="str">
        <f t="shared" si="21"/>
        <v/>
      </c>
      <c r="I197" s="45"/>
      <c r="J197" s="45"/>
      <c r="K197" s="45"/>
      <c r="L197" s="50"/>
      <c r="M197" s="42"/>
      <c r="N197" s="49"/>
      <c r="O197" s="49"/>
      <c r="P197" s="48"/>
      <c r="Q197" s="51"/>
      <c r="R197" s="49"/>
      <c r="S197" s="49"/>
      <c r="T197" s="49"/>
      <c r="U197" s="52" t="str">
        <f t="shared" si="17"/>
        <v/>
      </c>
      <c r="V197" s="26"/>
      <c r="W197" s="53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3" t="str">
        <f t="shared" si="19"/>
        <v/>
      </c>
      <c r="G198" s="43" t="str">
        <f t="shared" si="20"/>
        <v/>
      </c>
      <c r="H198" s="43" t="str">
        <f t="shared" si="21"/>
        <v/>
      </c>
      <c r="I198" s="45"/>
      <c r="J198" s="45"/>
      <c r="K198" s="45"/>
      <c r="L198" s="50"/>
      <c r="M198" s="42"/>
      <c r="N198" s="49"/>
      <c r="O198" s="49"/>
      <c r="P198" s="48"/>
      <c r="Q198" s="51"/>
      <c r="R198" s="49"/>
      <c r="S198" s="49"/>
      <c r="T198" s="49"/>
      <c r="U198" s="52" t="str">
        <f t="shared" ref="U198:U261" si="24">IF(AND(ISBLANK(R198),ISBLANK(S198),ISBLANK(T198)),"",R198-(S198+T198))</f>
        <v/>
      </c>
      <c r="V198" s="26"/>
      <c r="W198" s="53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3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5"/>
      <c r="J199" s="45"/>
      <c r="K199" s="45"/>
      <c r="L199" s="50"/>
      <c r="M199" s="42"/>
      <c r="N199" s="49"/>
      <c r="O199" s="49"/>
      <c r="P199" s="48"/>
      <c r="Q199" s="51"/>
      <c r="R199" s="49"/>
      <c r="S199" s="49"/>
      <c r="T199" s="49"/>
      <c r="U199" s="52" t="str">
        <f t="shared" si="24"/>
        <v/>
      </c>
      <c r="V199" s="26"/>
      <c r="W199" s="53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3" t="str">
        <f t="shared" si="26"/>
        <v/>
      </c>
      <c r="G200" s="43" t="str">
        <f t="shared" si="27"/>
        <v/>
      </c>
      <c r="H200" s="43" t="str">
        <f t="shared" si="28"/>
        <v/>
      </c>
      <c r="I200" s="45"/>
      <c r="J200" s="45"/>
      <c r="K200" s="45"/>
      <c r="L200" s="50"/>
      <c r="M200" s="42"/>
      <c r="N200" s="49"/>
      <c r="O200" s="49"/>
      <c r="P200" s="48"/>
      <c r="Q200" s="51"/>
      <c r="R200" s="49"/>
      <c r="S200" s="49"/>
      <c r="T200" s="49"/>
      <c r="U200" s="52" t="str">
        <f t="shared" si="24"/>
        <v/>
      </c>
      <c r="V200" s="26"/>
      <c r="W200" s="53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3" t="str">
        <f t="shared" si="26"/>
        <v/>
      </c>
      <c r="G201" s="43" t="str">
        <f t="shared" si="27"/>
        <v/>
      </c>
      <c r="H201" s="43" t="str">
        <f t="shared" si="28"/>
        <v/>
      </c>
      <c r="I201" s="45"/>
      <c r="J201" s="45"/>
      <c r="K201" s="45"/>
      <c r="L201" s="50"/>
      <c r="M201" s="42"/>
      <c r="N201" s="49"/>
      <c r="O201" s="49"/>
      <c r="P201" s="48"/>
      <c r="Q201" s="51"/>
      <c r="R201" s="49"/>
      <c r="S201" s="49"/>
      <c r="T201" s="49"/>
      <c r="U201" s="52" t="str">
        <f t="shared" si="24"/>
        <v/>
      </c>
      <c r="V201" s="26"/>
      <c r="W201" s="53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3" t="str">
        <f t="shared" si="26"/>
        <v/>
      </c>
      <c r="G202" s="43" t="str">
        <f t="shared" si="27"/>
        <v/>
      </c>
      <c r="H202" s="43" t="str">
        <f t="shared" si="28"/>
        <v/>
      </c>
      <c r="I202" s="45"/>
      <c r="J202" s="45"/>
      <c r="K202" s="45"/>
      <c r="L202" s="50"/>
      <c r="M202" s="42"/>
      <c r="N202" s="49"/>
      <c r="O202" s="49"/>
      <c r="P202" s="48"/>
      <c r="Q202" s="51"/>
      <c r="R202" s="49"/>
      <c r="S202" s="49"/>
      <c r="T202" s="49"/>
      <c r="U202" s="52" t="str">
        <f t="shared" si="24"/>
        <v/>
      </c>
      <c r="V202" s="26"/>
      <c r="W202" s="53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3" t="str">
        <f t="shared" si="26"/>
        <v/>
      </c>
      <c r="G203" s="43" t="str">
        <f t="shared" si="27"/>
        <v/>
      </c>
      <c r="H203" s="43" t="str">
        <f t="shared" si="28"/>
        <v/>
      </c>
      <c r="I203" s="45"/>
      <c r="J203" s="45"/>
      <c r="K203" s="45"/>
      <c r="L203" s="50"/>
      <c r="M203" s="42"/>
      <c r="N203" s="49"/>
      <c r="O203" s="49"/>
      <c r="P203" s="48"/>
      <c r="Q203" s="51"/>
      <c r="R203" s="49"/>
      <c r="S203" s="49"/>
      <c r="T203" s="49"/>
      <c r="U203" s="52" t="str">
        <f t="shared" si="24"/>
        <v/>
      </c>
      <c r="V203" s="26"/>
      <c r="W203" s="53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3" t="str">
        <f t="shared" si="26"/>
        <v/>
      </c>
      <c r="G204" s="43" t="str">
        <f t="shared" si="27"/>
        <v/>
      </c>
      <c r="H204" s="43" t="str">
        <f t="shared" si="28"/>
        <v/>
      </c>
      <c r="I204" s="45"/>
      <c r="J204" s="45"/>
      <c r="K204" s="45"/>
      <c r="L204" s="50"/>
      <c r="M204" s="42"/>
      <c r="N204" s="49"/>
      <c r="O204" s="49"/>
      <c r="P204" s="48"/>
      <c r="Q204" s="51"/>
      <c r="R204" s="49"/>
      <c r="S204" s="49"/>
      <c r="T204" s="49"/>
      <c r="U204" s="52" t="str">
        <f t="shared" si="24"/>
        <v/>
      </c>
      <c r="V204" s="26"/>
      <c r="W204" s="53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3" t="str">
        <f t="shared" si="26"/>
        <v/>
      </c>
      <c r="G205" s="43" t="str">
        <f t="shared" si="27"/>
        <v/>
      </c>
      <c r="H205" s="43" t="str">
        <f t="shared" si="28"/>
        <v/>
      </c>
      <c r="I205" s="45"/>
      <c r="J205" s="45"/>
      <c r="K205" s="45"/>
      <c r="L205" s="50"/>
      <c r="M205" s="42"/>
      <c r="N205" s="49"/>
      <c r="O205" s="49"/>
      <c r="P205" s="48"/>
      <c r="Q205" s="51"/>
      <c r="R205" s="49"/>
      <c r="S205" s="49"/>
      <c r="T205" s="49"/>
      <c r="U205" s="52" t="str">
        <f t="shared" si="24"/>
        <v/>
      </c>
      <c r="V205" s="26"/>
      <c r="W205" s="53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3" t="str">
        <f t="shared" si="26"/>
        <v/>
      </c>
      <c r="G206" s="43" t="str">
        <f t="shared" si="27"/>
        <v/>
      </c>
      <c r="H206" s="43" t="str">
        <f t="shared" si="28"/>
        <v/>
      </c>
      <c r="I206" s="45"/>
      <c r="J206" s="45"/>
      <c r="K206" s="45"/>
      <c r="L206" s="50"/>
      <c r="M206" s="42"/>
      <c r="N206" s="49"/>
      <c r="O206" s="49"/>
      <c r="P206" s="48"/>
      <c r="Q206" s="51"/>
      <c r="R206" s="49"/>
      <c r="S206" s="49"/>
      <c r="T206" s="49"/>
      <c r="U206" s="52" t="str">
        <f t="shared" si="24"/>
        <v/>
      </c>
      <c r="V206" s="26"/>
      <c r="W206" s="53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3" t="str">
        <f t="shared" si="26"/>
        <v/>
      </c>
      <c r="G207" s="43" t="str">
        <f t="shared" si="27"/>
        <v/>
      </c>
      <c r="H207" s="43" t="str">
        <f t="shared" si="28"/>
        <v/>
      </c>
      <c r="I207" s="45"/>
      <c r="J207" s="45"/>
      <c r="K207" s="45"/>
      <c r="L207" s="50"/>
      <c r="M207" s="42"/>
      <c r="N207" s="49"/>
      <c r="O207" s="49"/>
      <c r="P207" s="48"/>
      <c r="Q207" s="51"/>
      <c r="R207" s="49"/>
      <c r="S207" s="49"/>
      <c r="T207" s="49"/>
      <c r="U207" s="52" t="str">
        <f t="shared" si="24"/>
        <v/>
      </c>
      <c r="V207" s="26"/>
      <c r="W207" s="53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3" t="str">
        <f t="shared" si="26"/>
        <v/>
      </c>
      <c r="G208" s="43" t="str">
        <f t="shared" si="27"/>
        <v/>
      </c>
      <c r="H208" s="43" t="str">
        <f t="shared" si="28"/>
        <v/>
      </c>
      <c r="I208" s="45"/>
      <c r="J208" s="45"/>
      <c r="K208" s="45"/>
      <c r="L208" s="50"/>
      <c r="M208" s="42"/>
      <c r="N208" s="49"/>
      <c r="O208" s="49"/>
      <c r="P208" s="48"/>
      <c r="Q208" s="51"/>
      <c r="R208" s="49"/>
      <c r="S208" s="49"/>
      <c r="T208" s="49"/>
      <c r="U208" s="52" t="str">
        <f t="shared" si="24"/>
        <v/>
      </c>
      <c r="V208" s="26"/>
      <c r="W208" s="53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3" t="str">
        <f t="shared" si="26"/>
        <v/>
      </c>
      <c r="G209" s="43" t="str">
        <f t="shared" si="27"/>
        <v/>
      </c>
      <c r="H209" s="43" t="str">
        <f t="shared" si="28"/>
        <v/>
      </c>
      <c r="I209" s="45"/>
      <c r="J209" s="45"/>
      <c r="K209" s="45"/>
      <c r="L209" s="50"/>
      <c r="M209" s="42"/>
      <c r="N209" s="49"/>
      <c r="O209" s="49"/>
      <c r="P209" s="48"/>
      <c r="Q209" s="51"/>
      <c r="R209" s="49"/>
      <c r="S209" s="49"/>
      <c r="T209" s="49"/>
      <c r="U209" s="52" t="str">
        <f t="shared" si="24"/>
        <v/>
      </c>
      <c r="V209" s="26"/>
      <c r="W209" s="53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3" t="str">
        <f t="shared" si="26"/>
        <v/>
      </c>
      <c r="G210" s="43" t="str">
        <f t="shared" si="27"/>
        <v/>
      </c>
      <c r="H210" s="43" t="str">
        <f t="shared" si="28"/>
        <v/>
      </c>
      <c r="I210" s="45"/>
      <c r="J210" s="45"/>
      <c r="K210" s="45"/>
      <c r="L210" s="50"/>
      <c r="M210" s="42"/>
      <c r="N210" s="49"/>
      <c r="O210" s="49"/>
      <c r="P210" s="48"/>
      <c r="Q210" s="51"/>
      <c r="R210" s="49"/>
      <c r="S210" s="49"/>
      <c r="T210" s="49"/>
      <c r="U210" s="52" t="str">
        <f t="shared" si="24"/>
        <v/>
      </c>
      <c r="V210" s="26"/>
      <c r="W210" s="53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3" t="str">
        <f t="shared" si="26"/>
        <v/>
      </c>
      <c r="G211" s="43" t="str">
        <f t="shared" si="27"/>
        <v/>
      </c>
      <c r="H211" s="43" t="str">
        <f t="shared" si="28"/>
        <v/>
      </c>
      <c r="I211" s="45"/>
      <c r="J211" s="45"/>
      <c r="K211" s="45"/>
      <c r="L211" s="50"/>
      <c r="M211" s="42"/>
      <c r="N211" s="49"/>
      <c r="O211" s="49"/>
      <c r="P211" s="48"/>
      <c r="Q211" s="51"/>
      <c r="R211" s="49"/>
      <c r="S211" s="49"/>
      <c r="T211" s="49"/>
      <c r="U211" s="52" t="str">
        <f t="shared" si="24"/>
        <v/>
      </c>
      <c r="V211" s="26"/>
      <c r="W211" s="53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3" t="str">
        <f t="shared" si="26"/>
        <v/>
      </c>
      <c r="G212" s="43" t="str">
        <f t="shared" si="27"/>
        <v/>
      </c>
      <c r="H212" s="43" t="str">
        <f t="shared" si="28"/>
        <v/>
      </c>
      <c r="I212" s="45"/>
      <c r="J212" s="45"/>
      <c r="K212" s="45"/>
      <c r="L212" s="50"/>
      <c r="M212" s="42"/>
      <c r="N212" s="49"/>
      <c r="O212" s="49"/>
      <c r="P212" s="48"/>
      <c r="Q212" s="51"/>
      <c r="R212" s="49"/>
      <c r="S212" s="49"/>
      <c r="T212" s="49"/>
      <c r="U212" s="52" t="str">
        <f t="shared" si="24"/>
        <v/>
      </c>
      <c r="V212" s="26"/>
      <c r="W212" s="53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3" t="str">
        <f t="shared" si="26"/>
        <v/>
      </c>
      <c r="G213" s="43" t="str">
        <f t="shared" si="27"/>
        <v/>
      </c>
      <c r="H213" s="43" t="str">
        <f t="shared" si="28"/>
        <v/>
      </c>
      <c r="I213" s="45"/>
      <c r="J213" s="45"/>
      <c r="K213" s="45"/>
      <c r="L213" s="50"/>
      <c r="M213" s="42"/>
      <c r="N213" s="49"/>
      <c r="O213" s="49"/>
      <c r="P213" s="48"/>
      <c r="Q213" s="51"/>
      <c r="R213" s="49"/>
      <c r="S213" s="49"/>
      <c r="T213" s="49"/>
      <c r="U213" s="52" t="str">
        <f t="shared" si="24"/>
        <v/>
      </c>
      <c r="V213" s="26"/>
      <c r="W213" s="53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3" t="str">
        <f t="shared" si="26"/>
        <v/>
      </c>
      <c r="G214" s="43" t="str">
        <f t="shared" si="27"/>
        <v/>
      </c>
      <c r="H214" s="43" t="str">
        <f t="shared" si="28"/>
        <v/>
      </c>
      <c r="I214" s="45"/>
      <c r="J214" s="45"/>
      <c r="K214" s="45"/>
      <c r="L214" s="50"/>
      <c r="M214" s="42"/>
      <c r="N214" s="49"/>
      <c r="O214" s="49"/>
      <c r="P214" s="48"/>
      <c r="Q214" s="51"/>
      <c r="R214" s="49"/>
      <c r="S214" s="49"/>
      <c r="T214" s="49"/>
      <c r="U214" s="52" t="str">
        <f t="shared" si="24"/>
        <v/>
      </c>
      <c r="V214" s="26"/>
      <c r="W214" s="53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3" t="str">
        <f t="shared" si="26"/>
        <v/>
      </c>
      <c r="G215" s="43" t="str">
        <f t="shared" si="27"/>
        <v/>
      </c>
      <c r="H215" s="43" t="str">
        <f t="shared" si="28"/>
        <v/>
      </c>
      <c r="I215" s="45"/>
      <c r="J215" s="45"/>
      <c r="K215" s="45"/>
      <c r="L215" s="50"/>
      <c r="M215" s="42"/>
      <c r="N215" s="49"/>
      <c r="O215" s="49"/>
      <c r="P215" s="48"/>
      <c r="Q215" s="51"/>
      <c r="R215" s="49"/>
      <c r="S215" s="49"/>
      <c r="T215" s="49"/>
      <c r="U215" s="52" t="str">
        <f t="shared" si="24"/>
        <v/>
      </c>
      <c r="V215" s="26"/>
      <c r="W215" s="53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3" t="str">
        <f t="shared" si="26"/>
        <v/>
      </c>
      <c r="G216" s="43" t="str">
        <f t="shared" si="27"/>
        <v/>
      </c>
      <c r="H216" s="43" t="str">
        <f t="shared" si="28"/>
        <v/>
      </c>
      <c r="I216" s="45"/>
      <c r="J216" s="45"/>
      <c r="K216" s="45"/>
      <c r="L216" s="50"/>
      <c r="M216" s="42"/>
      <c r="N216" s="49"/>
      <c r="O216" s="49"/>
      <c r="P216" s="48"/>
      <c r="Q216" s="51"/>
      <c r="R216" s="49"/>
      <c r="S216" s="49"/>
      <c r="T216" s="49"/>
      <c r="U216" s="52" t="str">
        <f t="shared" si="24"/>
        <v/>
      </c>
      <c r="V216" s="26"/>
      <c r="W216" s="53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3" t="str">
        <f t="shared" si="26"/>
        <v/>
      </c>
      <c r="G217" s="43" t="str">
        <f t="shared" si="27"/>
        <v/>
      </c>
      <c r="H217" s="43" t="str">
        <f t="shared" si="28"/>
        <v/>
      </c>
      <c r="I217" s="45"/>
      <c r="J217" s="45"/>
      <c r="K217" s="45"/>
      <c r="L217" s="50"/>
      <c r="M217" s="42"/>
      <c r="N217" s="49"/>
      <c r="O217" s="49"/>
      <c r="P217" s="48"/>
      <c r="Q217" s="51"/>
      <c r="R217" s="49"/>
      <c r="S217" s="49"/>
      <c r="T217" s="49"/>
      <c r="U217" s="52" t="str">
        <f t="shared" si="24"/>
        <v/>
      </c>
      <c r="V217" s="26"/>
      <c r="W217" s="53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3" t="str">
        <f t="shared" si="26"/>
        <v/>
      </c>
      <c r="G218" s="43" t="str">
        <f t="shared" si="27"/>
        <v/>
      </c>
      <c r="H218" s="43" t="str">
        <f t="shared" si="28"/>
        <v/>
      </c>
      <c r="I218" s="45"/>
      <c r="J218" s="45"/>
      <c r="K218" s="45"/>
      <c r="L218" s="50"/>
      <c r="M218" s="42"/>
      <c r="N218" s="49"/>
      <c r="O218" s="49"/>
      <c r="P218" s="48"/>
      <c r="Q218" s="51"/>
      <c r="R218" s="49"/>
      <c r="S218" s="49"/>
      <c r="T218" s="49"/>
      <c r="U218" s="52" t="str">
        <f t="shared" si="24"/>
        <v/>
      </c>
      <c r="V218" s="26"/>
      <c r="W218" s="53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3" t="str">
        <f t="shared" si="26"/>
        <v/>
      </c>
      <c r="G219" s="43" t="str">
        <f t="shared" si="27"/>
        <v/>
      </c>
      <c r="H219" s="43" t="str">
        <f t="shared" si="28"/>
        <v/>
      </c>
      <c r="I219" s="45"/>
      <c r="J219" s="45"/>
      <c r="K219" s="45"/>
      <c r="L219" s="50"/>
      <c r="M219" s="42"/>
      <c r="N219" s="49"/>
      <c r="O219" s="49"/>
      <c r="P219" s="48"/>
      <c r="Q219" s="51"/>
      <c r="R219" s="49"/>
      <c r="S219" s="49"/>
      <c r="T219" s="49"/>
      <c r="U219" s="52" t="str">
        <f t="shared" si="24"/>
        <v/>
      </c>
      <c r="V219" s="26"/>
      <c r="W219" s="53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3" t="str">
        <f t="shared" si="26"/>
        <v/>
      </c>
      <c r="G220" s="43" t="str">
        <f t="shared" si="27"/>
        <v/>
      </c>
      <c r="H220" s="43" t="str">
        <f t="shared" si="28"/>
        <v/>
      </c>
      <c r="I220" s="45"/>
      <c r="J220" s="45"/>
      <c r="K220" s="45"/>
      <c r="L220" s="50"/>
      <c r="M220" s="42"/>
      <c r="N220" s="49"/>
      <c r="O220" s="49"/>
      <c r="P220" s="48"/>
      <c r="Q220" s="51"/>
      <c r="R220" s="49"/>
      <c r="S220" s="49"/>
      <c r="T220" s="49"/>
      <c r="U220" s="52" t="str">
        <f t="shared" si="24"/>
        <v/>
      </c>
      <c r="V220" s="26"/>
      <c r="W220" s="53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3" t="str">
        <f t="shared" si="26"/>
        <v/>
      </c>
      <c r="G221" s="43" t="str">
        <f t="shared" si="27"/>
        <v/>
      </c>
      <c r="H221" s="43" t="str">
        <f t="shared" si="28"/>
        <v/>
      </c>
      <c r="I221" s="45"/>
      <c r="J221" s="45"/>
      <c r="K221" s="45"/>
      <c r="L221" s="50"/>
      <c r="M221" s="42"/>
      <c r="N221" s="49"/>
      <c r="O221" s="49"/>
      <c r="P221" s="48"/>
      <c r="Q221" s="51"/>
      <c r="R221" s="49"/>
      <c r="S221" s="49"/>
      <c r="T221" s="49"/>
      <c r="U221" s="52" t="str">
        <f t="shared" si="24"/>
        <v/>
      </c>
      <c r="V221" s="26"/>
      <c r="W221" s="53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3" t="str">
        <f t="shared" si="26"/>
        <v/>
      </c>
      <c r="G222" s="43" t="str">
        <f t="shared" si="27"/>
        <v/>
      </c>
      <c r="H222" s="43" t="str">
        <f t="shared" si="28"/>
        <v/>
      </c>
      <c r="I222" s="45"/>
      <c r="J222" s="45"/>
      <c r="K222" s="45"/>
      <c r="L222" s="50"/>
      <c r="M222" s="42"/>
      <c r="N222" s="49"/>
      <c r="O222" s="49"/>
      <c r="P222" s="48"/>
      <c r="Q222" s="51"/>
      <c r="R222" s="49"/>
      <c r="S222" s="49"/>
      <c r="T222" s="49"/>
      <c r="U222" s="52" t="str">
        <f t="shared" si="24"/>
        <v/>
      </c>
      <c r="V222" s="26"/>
      <c r="W222" s="53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3" t="str">
        <f t="shared" si="26"/>
        <v/>
      </c>
      <c r="G223" s="43" t="str">
        <f t="shared" si="27"/>
        <v/>
      </c>
      <c r="H223" s="43" t="str">
        <f t="shared" si="28"/>
        <v/>
      </c>
      <c r="I223" s="45"/>
      <c r="J223" s="45"/>
      <c r="K223" s="45"/>
      <c r="L223" s="50"/>
      <c r="M223" s="42"/>
      <c r="N223" s="49"/>
      <c r="O223" s="49"/>
      <c r="P223" s="48"/>
      <c r="Q223" s="51"/>
      <c r="R223" s="49"/>
      <c r="S223" s="49"/>
      <c r="T223" s="49"/>
      <c r="U223" s="52" t="str">
        <f t="shared" si="24"/>
        <v/>
      </c>
      <c r="V223" s="26"/>
      <c r="W223" s="53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3" t="str">
        <f t="shared" si="26"/>
        <v/>
      </c>
      <c r="G224" s="43" t="str">
        <f t="shared" si="27"/>
        <v/>
      </c>
      <c r="H224" s="43" t="str">
        <f t="shared" si="28"/>
        <v/>
      </c>
      <c r="I224" s="45"/>
      <c r="J224" s="45"/>
      <c r="K224" s="45"/>
      <c r="L224" s="50"/>
      <c r="M224" s="42"/>
      <c r="N224" s="49"/>
      <c r="O224" s="49"/>
      <c r="P224" s="48"/>
      <c r="Q224" s="51"/>
      <c r="R224" s="49"/>
      <c r="S224" s="49"/>
      <c r="T224" s="49"/>
      <c r="U224" s="52" t="str">
        <f t="shared" si="24"/>
        <v/>
      </c>
      <c r="V224" s="26"/>
      <c r="W224" s="53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3" t="str">
        <f t="shared" si="26"/>
        <v/>
      </c>
      <c r="G225" s="43" t="str">
        <f t="shared" si="27"/>
        <v/>
      </c>
      <c r="H225" s="43" t="str">
        <f t="shared" si="28"/>
        <v/>
      </c>
      <c r="I225" s="45"/>
      <c r="J225" s="45"/>
      <c r="K225" s="45"/>
      <c r="L225" s="50"/>
      <c r="M225" s="42"/>
      <c r="N225" s="49"/>
      <c r="O225" s="49"/>
      <c r="P225" s="48"/>
      <c r="Q225" s="51"/>
      <c r="R225" s="49"/>
      <c r="S225" s="49"/>
      <c r="T225" s="49"/>
      <c r="U225" s="52" t="str">
        <f t="shared" si="24"/>
        <v/>
      </c>
      <c r="V225" s="26"/>
      <c r="W225" s="53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3" t="str">
        <f t="shared" si="26"/>
        <v/>
      </c>
      <c r="G226" s="43" t="str">
        <f t="shared" si="27"/>
        <v/>
      </c>
      <c r="H226" s="43" t="str">
        <f t="shared" si="28"/>
        <v/>
      </c>
      <c r="I226" s="45"/>
      <c r="J226" s="45"/>
      <c r="K226" s="45"/>
      <c r="L226" s="50"/>
      <c r="M226" s="42"/>
      <c r="N226" s="49"/>
      <c r="O226" s="49"/>
      <c r="P226" s="48"/>
      <c r="Q226" s="51"/>
      <c r="R226" s="49"/>
      <c r="S226" s="49"/>
      <c r="T226" s="49"/>
      <c r="U226" s="52" t="str">
        <f t="shared" si="24"/>
        <v/>
      </c>
      <c r="V226" s="26"/>
      <c r="W226" s="53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3" t="str">
        <f t="shared" si="26"/>
        <v/>
      </c>
      <c r="G227" s="43" t="str">
        <f t="shared" si="27"/>
        <v/>
      </c>
      <c r="H227" s="43" t="str">
        <f t="shared" si="28"/>
        <v/>
      </c>
      <c r="I227" s="45"/>
      <c r="J227" s="45"/>
      <c r="K227" s="45"/>
      <c r="L227" s="50"/>
      <c r="M227" s="42"/>
      <c r="N227" s="49"/>
      <c r="O227" s="49"/>
      <c r="P227" s="48"/>
      <c r="Q227" s="51"/>
      <c r="R227" s="49"/>
      <c r="S227" s="49"/>
      <c r="T227" s="49"/>
      <c r="U227" s="52" t="str">
        <f t="shared" si="24"/>
        <v/>
      </c>
      <c r="V227" s="26"/>
      <c r="W227" s="53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3" t="str">
        <f t="shared" si="26"/>
        <v/>
      </c>
      <c r="G228" s="43" t="str">
        <f t="shared" si="27"/>
        <v/>
      </c>
      <c r="H228" s="43" t="str">
        <f t="shared" si="28"/>
        <v/>
      </c>
      <c r="I228" s="45"/>
      <c r="J228" s="45"/>
      <c r="K228" s="45"/>
      <c r="L228" s="50"/>
      <c r="M228" s="42"/>
      <c r="N228" s="49"/>
      <c r="O228" s="49"/>
      <c r="P228" s="48"/>
      <c r="Q228" s="51"/>
      <c r="R228" s="49"/>
      <c r="S228" s="49"/>
      <c r="T228" s="49"/>
      <c r="U228" s="52" t="str">
        <f t="shared" si="24"/>
        <v/>
      </c>
      <c r="V228" s="26"/>
      <c r="W228" s="53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3" t="str">
        <f t="shared" si="26"/>
        <v/>
      </c>
      <c r="G229" s="43" t="str">
        <f t="shared" si="27"/>
        <v/>
      </c>
      <c r="H229" s="43" t="str">
        <f t="shared" si="28"/>
        <v/>
      </c>
      <c r="I229" s="45"/>
      <c r="J229" s="45"/>
      <c r="K229" s="45"/>
      <c r="L229" s="50"/>
      <c r="M229" s="42"/>
      <c r="N229" s="49"/>
      <c r="O229" s="49"/>
      <c r="P229" s="48"/>
      <c r="Q229" s="51"/>
      <c r="R229" s="49"/>
      <c r="S229" s="49"/>
      <c r="T229" s="49"/>
      <c r="U229" s="52" t="str">
        <f t="shared" si="24"/>
        <v/>
      </c>
      <c r="V229" s="26"/>
      <c r="W229" s="53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3" t="str">
        <f t="shared" si="26"/>
        <v/>
      </c>
      <c r="G230" s="43" t="str">
        <f t="shared" si="27"/>
        <v/>
      </c>
      <c r="H230" s="43" t="str">
        <f t="shared" si="28"/>
        <v/>
      </c>
      <c r="I230" s="45"/>
      <c r="J230" s="45"/>
      <c r="K230" s="45"/>
      <c r="L230" s="50"/>
      <c r="M230" s="42"/>
      <c r="N230" s="49"/>
      <c r="O230" s="49"/>
      <c r="P230" s="48"/>
      <c r="Q230" s="51"/>
      <c r="R230" s="49"/>
      <c r="S230" s="49"/>
      <c r="T230" s="49"/>
      <c r="U230" s="52" t="str">
        <f t="shared" si="24"/>
        <v/>
      </c>
      <c r="V230" s="26"/>
      <c r="W230" s="53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3" t="str">
        <f t="shared" si="26"/>
        <v/>
      </c>
      <c r="G231" s="43" t="str">
        <f t="shared" si="27"/>
        <v/>
      </c>
      <c r="H231" s="43" t="str">
        <f t="shared" si="28"/>
        <v/>
      </c>
      <c r="I231" s="45"/>
      <c r="J231" s="45"/>
      <c r="K231" s="45"/>
      <c r="L231" s="50"/>
      <c r="M231" s="42"/>
      <c r="N231" s="49"/>
      <c r="O231" s="49"/>
      <c r="P231" s="48"/>
      <c r="Q231" s="51"/>
      <c r="R231" s="49"/>
      <c r="S231" s="49"/>
      <c r="T231" s="49"/>
      <c r="U231" s="52" t="str">
        <f t="shared" si="24"/>
        <v/>
      </c>
      <c r="V231" s="26"/>
      <c r="W231" s="53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3" t="str">
        <f t="shared" si="26"/>
        <v/>
      </c>
      <c r="G232" s="43" t="str">
        <f t="shared" si="27"/>
        <v/>
      </c>
      <c r="H232" s="43" t="str">
        <f t="shared" si="28"/>
        <v/>
      </c>
      <c r="I232" s="45"/>
      <c r="J232" s="45"/>
      <c r="K232" s="45"/>
      <c r="L232" s="50"/>
      <c r="M232" s="42"/>
      <c r="N232" s="49"/>
      <c r="O232" s="49"/>
      <c r="P232" s="48"/>
      <c r="Q232" s="51"/>
      <c r="R232" s="49"/>
      <c r="S232" s="49"/>
      <c r="T232" s="49"/>
      <c r="U232" s="52" t="str">
        <f t="shared" si="24"/>
        <v/>
      </c>
      <c r="V232" s="26"/>
      <c r="W232" s="53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3" t="str">
        <f t="shared" si="26"/>
        <v/>
      </c>
      <c r="G233" s="43" t="str">
        <f t="shared" si="27"/>
        <v/>
      </c>
      <c r="H233" s="43" t="str">
        <f t="shared" si="28"/>
        <v/>
      </c>
      <c r="I233" s="45"/>
      <c r="J233" s="45"/>
      <c r="K233" s="45"/>
      <c r="L233" s="50"/>
      <c r="M233" s="42"/>
      <c r="N233" s="49"/>
      <c r="O233" s="49"/>
      <c r="P233" s="48"/>
      <c r="Q233" s="51"/>
      <c r="R233" s="49"/>
      <c r="S233" s="49"/>
      <c r="T233" s="49"/>
      <c r="U233" s="52" t="str">
        <f t="shared" si="24"/>
        <v/>
      </c>
      <c r="V233" s="26"/>
      <c r="W233" s="53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3" t="str">
        <f t="shared" si="26"/>
        <v/>
      </c>
      <c r="G234" s="43" t="str">
        <f t="shared" si="27"/>
        <v/>
      </c>
      <c r="H234" s="43" t="str">
        <f t="shared" si="28"/>
        <v/>
      </c>
      <c r="I234" s="45"/>
      <c r="J234" s="45"/>
      <c r="K234" s="45"/>
      <c r="L234" s="50"/>
      <c r="M234" s="42"/>
      <c r="N234" s="49"/>
      <c r="O234" s="49"/>
      <c r="P234" s="48"/>
      <c r="Q234" s="51"/>
      <c r="R234" s="49"/>
      <c r="S234" s="49"/>
      <c r="T234" s="49"/>
      <c r="U234" s="52" t="str">
        <f t="shared" si="24"/>
        <v/>
      </c>
      <c r="V234" s="26"/>
      <c r="W234" s="53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3" t="str">
        <f t="shared" si="26"/>
        <v/>
      </c>
      <c r="G235" s="43" t="str">
        <f t="shared" si="27"/>
        <v/>
      </c>
      <c r="H235" s="43" t="str">
        <f t="shared" si="28"/>
        <v/>
      </c>
      <c r="I235" s="45"/>
      <c r="J235" s="45"/>
      <c r="K235" s="45"/>
      <c r="L235" s="50"/>
      <c r="M235" s="42"/>
      <c r="N235" s="49"/>
      <c r="O235" s="49"/>
      <c r="P235" s="48"/>
      <c r="Q235" s="51"/>
      <c r="R235" s="49"/>
      <c r="S235" s="49"/>
      <c r="T235" s="49"/>
      <c r="U235" s="52" t="str">
        <f t="shared" si="24"/>
        <v/>
      </c>
      <c r="V235" s="26"/>
      <c r="W235" s="53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3" t="str">
        <f t="shared" si="26"/>
        <v/>
      </c>
      <c r="G236" s="43" t="str">
        <f t="shared" si="27"/>
        <v/>
      </c>
      <c r="H236" s="43" t="str">
        <f t="shared" si="28"/>
        <v/>
      </c>
      <c r="I236" s="45"/>
      <c r="J236" s="45"/>
      <c r="K236" s="45"/>
      <c r="L236" s="50"/>
      <c r="M236" s="42"/>
      <c r="N236" s="49"/>
      <c r="O236" s="49"/>
      <c r="P236" s="48"/>
      <c r="Q236" s="51"/>
      <c r="R236" s="49"/>
      <c r="S236" s="49"/>
      <c r="T236" s="49"/>
      <c r="U236" s="52" t="str">
        <f t="shared" si="24"/>
        <v/>
      </c>
      <c r="V236" s="26"/>
      <c r="W236" s="53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3" t="str">
        <f t="shared" si="26"/>
        <v/>
      </c>
      <c r="G237" s="43" t="str">
        <f t="shared" si="27"/>
        <v/>
      </c>
      <c r="H237" s="43" t="str">
        <f t="shared" si="28"/>
        <v/>
      </c>
      <c r="I237" s="45"/>
      <c r="J237" s="45"/>
      <c r="K237" s="45"/>
      <c r="L237" s="50"/>
      <c r="M237" s="42"/>
      <c r="N237" s="49"/>
      <c r="O237" s="49"/>
      <c r="P237" s="48"/>
      <c r="Q237" s="51"/>
      <c r="R237" s="49"/>
      <c r="S237" s="49"/>
      <c r="T237" s="49"/>
      <c r="U237" s="52" t="str">
        <f t="shared" si="24"/>
        <v/>
      </c>
      <c r="V237" s="26"/>
      <c r="W237" s="53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3" t="str">
        <f t="shared" si="26"/>
        <v/>
      </c>
      <c r="G238" s="43" t="str">
        <f t="shared" si="27"/>
        <v/>
      </c>
      <c r="H238" s="43" t="str">
        <f t="shared" si="28"/>
        <v/>
      </c>
      <c r="I238" s="45"/>
      <c r="J238" s="45"/>
      <c r="K238" s="45"/>
      <c r="L238" s="50"/>
      <c r="M238" s="42"/>
      <c r="N238" s="49"/>
      <c r="O238" s="49"/>
      <c r="P238" s="48"/>
      <c r="Q238" s="51"/>
      <c r="R238" s="49"/>
      <c r="S238" s="49"/>
      <c r="T238" s="49"/>
      <c r="U238" s="52" t="str">
        <f t="shared" si="24"/>
        <v/>
      </c>
      <c r="V238" s="26"/>
      <c r="W238" s="53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3" t="str">
        <f t="shared" si="26"/>
        <v/>
      </c>
      <c r="G239" s="43" t="str">
        <f t="shared" si="27"/>
        <v/>
      </c>
      <c r="H239" s="43" t="str">
        <f t="shared" si="28"/>
        <v/>
      </c>
      <c r="I239" s="45"/>
      <c r="J239" s="45"/>
      <c r="K239" s="45"/>
      <c r="L239" s="50"/>
      <c r="M239" s="42"/>
      <c r="N239" s="49"/>
      <c r="O239" s="49"/>
      <c r="P239" s="48"/>
      <c r="Q239" s="51"/>
      <c r="R239" s="49"/>
      <c r="S239" s="49"/>
      <c r="T239" s="49"/>
      <c r="U239" s="52" t="str">
        <f t="shared" si="24"/>
        <v/>
      </c>
      <c r="V239" s="26"/>
      <c r="W239" s="53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3" t="str">
        <f t="shared" si="26"/>
        <v/>
      </c>
      <c r="G240" s="43" t="str">
        <f t="shared" si="27"/>
        <v/>
      </c>
      <c r="H240" s="43" t="str">
        <f t="shared" si="28"/>
        <v/>
      </c>
      <c r="I240" s="45"/>
      <c r="J240" s="45"/>
      <c r="K240" s="45"/>
      <c r="L240" s="50"/>
      <c r="M240" s="42"/>
      <c r="N240" s="49"/>
      <c r="O240" s="49"/>
      <c r="P240" s="48"/>
      <c r="Q240" s="51"/>
      <c r="R240" s="49"/>
      <c r="S240" s="49"/>
      <c r="T240" s="49"/>
      <c r="U240" s="52" t="str">
        <f t="shared" si="24"/>
        <v/>
      </c>
      <c r="V240" s="26"/>
      <c r="W240" s="53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3" t="str">
        <f t="shared" si="26"/>
        <v/>
      </c>
      <c r="G241" s="43" t="str">
        <f t="shared" si="27"/>
        <v/>
      </c>
      <c r="H241" s="43" t="str">
        <f t="shared" si="28"/>
        <v/>
      </c>
      <c r="I241" s="45"/>
      <c r="J241" s="45"/>
      <c r="K241" s="45"/>
      <c r="L241" s="50"/>
      <c r="M241" s="42"/>
      <c r="N241" s="49"/>
      <c r="O241" s="49"/>
      <c r="P241" s="48"/>
      <c r="Q241" s="51"/>
      <c r="R241" s="49"/>
      <c r="S241" s="49"/>
      <c r="T241" s="49"/>
      <c r="U241" s="52" t="str">
        <f t="shared" si="24"/>
        <v/>
      </c>
      <c r="V241" s="26"/>
      <c r="W241" s="53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3" t="str">
        <f t="shared" si="26"/>
        <v/>
      </c>
      <c r="G242" s="43" t="str">
        <f t="shared" si="27"/>
        <v/>
      </c>
      <c r="H242" s="43" t="str">
        <f t="shared" si="28"/>
        <v/>
      </c>
      <c r="I242" s="45"/>
      <c r="J242" s="45"/>
      <c r="K242" s="45"/>
      <c r="L242" s="50"/>
      <c r="M242" s="42"/>
      <c r="N242" s="49"/>
      <c r="O242" s="49"/>
      <c r="P242" s="48"/>
      <c r="Q242" s="51"/>
      <c r="R242" s="49"/>
      <c r="S242" s="49"/>
      <c r="T242" s="49"/>
      <c r="U242" s="52" t="str">
        <f t="shared" si="24"/>
        <v/>
      </c>
      <c r="V242" s="26"/>
      <c r="W242" s="53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3" t="str">
        <f t="shared" si="26"/>
        <v/>
      </c>
      <c r="G243" s="43" t="str">
        <f t="shared" si="27"/>
        <v/>
      </c>
      <c r="H243" s="43" t="str">
        <f t="shared" si="28"/>
        <v/>
      </c>
      <c r="I243" s="45"/>
      <c r="J243" s="45"/>
      <c r="K243" s="45"/>
      <c r="L243" s="50"/>
      <c r="M243" s="42"/>
      <c r="N243" s="49"/>
      <c r="O243" s="49"/>
      <c r="P243" s="48"/>
      <c r="Q243" s="51"/>
      <c r="R243" s="49"/>
      <c r="S243" s="49"/>
      <c r="T243" s="49"/>
      <c r="U243" s="52" t="str">
        <f t="shared" si="24"/>
        <v/>
      </c>
      <c r="V243" s="26"/>
      <c r="W243" s="53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3" t="str">
        <f t="shared" si="26"/>
        <v/>
      </c>
      <c r="G244" s="43" t="str">
        <f t="shared" si="27"/>
        <v/>
      </c>
      <c r="H244" s="43" t="str">
        <f t="shared" si="28"/>
        <v/>
      </c>
      <c r="I244" s="45"/>
      <c r="J244" s="45"/>
      <c r="K244" s="45"/>
      <c r="L244" s="50"/>
      <c r="M244" s="42"/>
      <c r="N244" s="49"/>
      <c r="O244" s="49"/>
      <c r="P244" s="48"/>
      <c r="Q244" s="51"/>
      <c r="R244" s="49"/>
      <c r="S244" s="49"/>
      <c r="T244" s="49"/>
      <c r="U244" s="52" t="str">
        <f t="shared" si="24"/>
        <v/>
      </c>
      <c r="V244" s="26"/>
      <c r="W244" s="53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3" t="str">
        <f t="shared" si="26"/>
        <v/>
      </c>
      <c r="G245" s="43" t="str">
        <f t="shared" si="27"/>
        <v/>
      </c>
      <c r="H245" s="43" t="str">
        <f t="shared" si="28"/>
        <v/>
      </c>
      <c r="I245" s="45"/>
      <c r="J245" s="45"/>
      <c r="K245" s="45"/>
      <c r="L245" s="50"/>
      <c r="M245" s="42"/>
      <c r="N245" s="49"/>
      <c r="O245" s="49"/>
      <c r="P245" s="48"/>
      <c r="Q245" s="51"/>
      <c r="R245" s="49"/>
      <c r="S245" s="49"/>
      <c r="T245" s="49"/>
      <c r="U245" s="52" t="str">
        <f t="shared" si="24"/>
        <v/>
      </c>
      <c r="V245" s="26"/>
      <c r="W245" s="53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3" t="str">
        <f t="shared" si="26"/>
        <v/>
      </c>
      <c r="G246" s="43" t="str">
        <f t="shared" si="27"/>
        <v/>
      </c>
      <c r="H246" s="43" t="str">
        <f t="shared" si="28"/>
        <v/>
      </c>
      <c r="I246" s="45"/>
      <c r="J246" s="45"/>
      <c r="K246" s="45"/>
      <c r="L246" s="50"/>
      <c r="M246" s="42"/>
      <c r="N246" s="49"/>
      <c r="O246" s="49"/>
      <c r="P246" s="48"/>
      <c r="Q246" s="51"/>
      <c r="R246" s="49"/>
      <c r="S246" s="49"/>
      <c r="T246" s="49"/>
      <c r="U246" s="52" t="str">
        <f t="shared" si="24"/>
        <v/>
      </c>
      <c r="V246" s="26"/>
      <c r="W246" s="53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3" t="str">
        <f t="shared" si="26"/>
        <v/>
      </c>
      <c r="G247" s="43" t="str">
        <f t="shared" si="27"/>
        <v/>
      </c>
      <c r="H247" s="43" t="str">
        <f t="shared" si="28"/>
        <v/>
      </c>
      <c r="I247" s="45"/>
      <c r="J247" s="45"/>
      <c r="K247" s="45"/>
      <c r="L247" s="50"/>
      <c r="M247" s="42"/>
      <c r="N247" s="49"/>
      <c r="O247" s="49"/>
      <c r="P247" s="48"/>
      <c r="Q247" s="51"/>
      <c r="R247" s="49"/>
      <c r="S247" s="49"/>
      <c r="T247" s="49"/>
      <c r="U247" s="52" t="str">
        <f t="shared" si="24"/>
        <v/>
      </c>
      <c r="V247" s="26"/>
      <c r="W247" s="53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3" t="str">
        <f t="shared" si="26"/>
        <v/>
      </c>
      <c r="G248" s="43" t="str">
        <f t="shared" si="27"/>
        <v/>
      </c>
      <c r="H248" s="43" t="str">
        <f t="shared" si="28"/>
        <v/>
      </c>
      <c r="I248" s="45"/>
      <c r="J248" s="45"/>
      <c r="K248" s="45"/>
      <c r="L248" s="50"/>
      <c r="M248" s="42"/>
      <c r="N248" s="49"/>
      <c r="O248" s="49"/>
      <c r="P248" s="48"/>
      <c r="Q248" s="51"/>
      <c r="R248" s="49"/>
      <c r="S248" s="49"/>
      <c r="T248" s="49"/>
      <c r="U248" s="52" t="str">
        <f t="shared" si="24"/>
        <v/>
      </c>
      <c r="V248" s="26"/>
      <c r="W248" s="53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3" t="str">
        <f t="shared" si="26"/>
        <v/>
      </c>
      <c r="G249" s="43" t="str">
        <f t="shared" si="27"/>
        <v/>
      </c>
      <c r="H249" s="43" t="str">
        <f t="shared" si="28"/>
        <v/>
      </c>
      <c r="I249" s="45"/>
      <c r="J249" s="45"/>
      <c r="K249" s="45"/>
      <c r="L249" s="50"/>
      <c r="M249" s="42"/>
      <c r="N249" s="49"/>
      <c r="O249" s="49"/>
      <c r="P249" s="48"/>
      <c r="Q249" s="51"/>
      <c r="R249" s="49"/>
      <c r="S249" s="49"/>
      <c r="T249" s="49"/>
      <c r="U249" s="52" t="str">
        <f t="shared" si="24"/>
        <v/>
      </c>
      <c r="V249" s="26"/>
      <c r="W249" s="53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3" t="str">
        <f t="shared" si="26"/>
        <v/>
      </c>
      <c r="G250" s="43" t="str">
        <f t="shared" si="27"/>
        <v/>
      </c>
      <c r="H250" s="43" t="str">
        <f t="shared" si="28"/>
        <v/>
      </c>
      <c r="I250" s="45"/>
      <c r="J250" s="45"/>
      <c r="K250" s="45"/>
      <c r="L250" s="50"/>
      <c r="M250" s="42"/>
      <c r="N250" s="49"/>
      <c r="O250" s="49"/>
      <c r="P250" s="48"/>
      <c r="Q250" s="51"/>
      <c r="R250" s="49"/>
      <c r="S250" s="49"/>
      <c r="T250" s="49"/>
      <c r="U250" s="52" t="str">
        <f t="shared" si="24"/>
        <v/>
      </c>
      <c r="V250" s="26"/>
      <c r="W250" s="53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3" t="str">
        <f t="shared" si="26"/>
        <v/>
      </c>
      <c r="G251" s="43" t="str">
        <f t="shared" si="27"/>
        <v/>
      </c>
      <c r="H251" s="43" t="str">
        <f t="shared" si="28"/>
        <v/>
      </c>
      <c r="I251" s="45"/>
      <c r="J251" s="45"/>
      <c r="K251" s="45"/>
      <c r="L251" s="50"/>
      <c r="M251" s="42"/>
      <c r="N251" s="49"/>
      <c r="O251" s="49"/>
      <c r="P251" s="48"/>
      <c r="Q251" s="51"/>
      <c r="R251" s="49"/>
      <c r="S251" s="49"/>
      <c r="T251" s="49"/>
      <c r="U251" s="52" t="str">
        <f t="shared" si="24"/>
        <v/>
      </c>
      <c r="V251" s="26"/>
      <c r="W251" s="53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3" t="str">
        <f t="shared" si="26"/>
        <v/>
      </c>
      <c r="G252" s="43" t="str">
        <f t="shared" si="27"/>
        <v/>
      </c>
      <c r="H252" s="43" t="str">
        <f t="shared" si="28"/>
        <v/>
      </c>
      <c r="I252" s="45"/>
      <c r="J252" s="45"/>
      <c r="K252" s="45"/>
      <c r="L252" s="50"/>
      <c r="M252" s="42"/>
      <c r="N252" s="49"/>
      <c r="O252" s="49"/>
      <c r="P252" s="48"/>
      <c r="Q252" s="51"/>
      <c r="R252" s="49"/>
      <c r="S252" s="49"/>
      <c r="T252" s="49"/>
      <c r="U252" s="52" t="str">
        <f t="shared" si="24"/>
        <v/>
      </c>
      <c r="V252" s="26"/>
      <c r="W252" s="53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3" t="str">
        <f t="shared" si="26"/>
        <v/>
      </c>
      <c r="G253" s="43" t="str">
        <f t="shared" si="27"/>
        <v/>
      </c>
      <c r="H253" s="43" t="str">
        <f t="shared" si="28"/>
        <v/>
      </c>
      <c r="I253" s="45"/>
      <c r="J253" s="45"/>
      <c r="K253" s="45"/>
      <c r="L253" s="50"/>
      <c r="M253" s="42"/>
      <c r="N253" s="49"/>
      <c r="O253" s="49"/>
      <c r="P253" s="48"/>
      <c r="Q253" s="51"/>
      <c r="R253" s="49"/>
      <c r="S253" s="49"/>
      <c r="T253" s="49"/>
      <c r="U253" s="52" t="str">
        <f t="shared" si="24"/>
        <v/>
      </c>
      <c r="V253" s="26"/>
      <c r="W253" s="53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3" t="str">
        <f t="shared" si="26"/>
        <v/>
      </c>
      <c r="G254" s="43" t="str">
        <f t="shared" si="27"/>
        <v/>
      </c>
      <c r="H254" s="43" t="str">
        <f t="shared" si="28"/>
        <v/>
      </c>
      <c r="I254" s="45"/>
      <c r="J254" s="45"/>
      <c r="K254" s="45"/>
      <c r="L254" s="50"/>
      <c r="M254" s="42"/>
      <c r="N254" s="49"/>
      <c r="O254" s="49"/>
      <c r="P254" s="48"/>
      <c r="Q254" s="51"/>
      <c r="R254" s="49"/>
      <c r="S254" s="49"/>
      <c r="T254" s="49"/>
      <c r="U254" s="52" t="str">
        <f t="shared" si="24"/>
        <v/>
      </c>
      <c r="V254" s="26"/>
      <c r="W254" s="53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3" t="str">
        <f t="shared" si="26"/>
        <v/>
      </c>
      <c r="G255" s="43" t="str">
        <f t="shared" si="27"/>
        <v/>
      </c>
      <c r="H255" s="43" t="str">
        <f t="shared" si="28"/>
        <v/>
      </c>
      <c r="I255" s="45"/>
      <c r="J255" s="45"/>
      <c r="K255" s="45"/>
      <c r="L255" s="50"/>
      <c r="M255" s="42"/>
      <c r="N255" s="49"/>
      <c r="O255" s="49"/>
      <c r="P255" s="48"/>
      <c r="Q255" s="51"/>
      <c r="R255" s="49"/>
      <c r="S255" s="49"/>
      <c r="T255" s="49"/>
      <c r="U255" s="52" t="str">
        <f t="shared" si="24"/>
        <v/>
      </c>
      <c r="V255" s="26"/>
      <c r="W255" s="53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3" t="str">
        <f t="shared" si="26"/>
        <v/>
      </c>
      <c r="G256" s="43" t="str">
        <f t="shared" si="27"/>
        <v/>
      </c>
      <c r="H256" s="43" t="str">
        <f t="shared" si="28"/>
        <v/>
      </c>
      <c r="I256" s="45"/>
      <c r="J256" s="45"/>
      <c r="K256" s="45"/>
      <c r="L256" s="50"/>
      <c r="M256" s="42"/>
      <c r="N256" s="49"/>
      <c r="O256" s="49"/>
      <c r="P256" s="48"/>
      <c r="Q256" s="51"/>
      <c r="R256" s="49"/>
      <c r="S256" s="49"/>
      <c r="T256" s="49"/>
      <c r="U256" s="52" t="str">
        <f t="shared" si="24"/>
        <v/>
      </c>
      <c r="V256" s="26"/>
      <c r="W256" s="53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3" t="str">
        <f t="shared" si="26"/>
        <v/>
      </c>
      <c r="G257" s="43" t="str">
        <f t="shared" si="27"/>
        <v/>
      </c>
      <c r="H257" s="43" t="str">
        <f t="shared" si="28"/>
        <v/>
      </c>
      <c r="I257" s="45"/>
      <c r="J257" s="45"/>
      <c r="K257" s="45"/>
      <c r="L257" s="50"/>
      <c r="M257" s="42"/>
      <c r="N257" s="49"/>
      <c r="O257" s="49"/>
      <c r="P257" s="48"/>
      <c r="Q257" s="51"/>
      <c r="R257" s="49"/>
      <c r="S257" s="49"/>
      <c r="T257" s="49"/>
      <c r="U257" s="52" t="str">
        <f t="shared" si="24"/>
        <v/>
      </c>
      <c r="V257" s="26"/>
      <c r="W257" s="53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3" t="str">
        <f t="shared" si="26"/>
        <v/>
      </c>
      <c r="G258" s="43" t="str">
        <f t="shared" si="27"/>
        <v/>
      </c>
      <c r="H258" s="43" t="str">
        <f t="shared" si="28"/>
        <v/>
      </c>
      <c r="I258" s="45"/>
      <c r="J258" s="45"/>
      <c r="K258" s="45"/>
      <c r="L258" s="50"/>
      <c r="M258" s="42"/>
      <c r="N258" s="49"/>
      <c r="O258" s="49"/>
      <c r="P258" s="48"/>
      <c r="Q258" s="51"/>
      <c r="R258" s="49"/>
      <c r="S258" s="49"/>
      <c r="T258" s="49"/>
      <c r="U258" s="52" t="str">
        <f t="shared" si="24"/>
        <v/>
      </c>
      <c r="V258" s="26"/>
      <c r="W258" s="53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3" t="str">
        <f t="shared" si="26"/>
        <v/>
      </c>
      <c r="G259" s="43" t="str">
        <f t="shared" si="27"/>
        <v/>
      </c>
      <c r="H259" s="43" t="str">
        <f t="shared" si="28"/>
        <v/>
      </c>
      <c r="I259" s="45"/>
      <c r="J259" s="45"/>
      <c r="K259" s="45"/>
      <c r="L259" s="50"/>
      <c r="M259" s="42"/>
      <c r="N259" s="49"/>
      <c r="O259" s="49"/>
      <c r="P259" s="48"/>
      <c r="Q259" s="51"/>
      <c r="R259" s="49"/>
      <c r="S259" s="49"/>
      <c r="T259" s="49"/>
      <c r="U259" s="52" t="str">
        <f t="shared" si="24"/>
        <v/>
      </c>
      <c r="V259" s="26"/>
      <c r="W259" s="53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3" t="str">
        <f t="shared" si="26"/>
        <v/>
      </c>
      <c r="G260" s="43" t="str">
        <f t="shared" si="27"/>
        <v/>
      </c>
      <c r="H260" s="43" t="str">
        <f t="shared" si="28"/>
        <v/>
      </c>
      <c r="I260" s="45"/>
      <c r="J260" s="45"/>
      <c r="K260" s="45"/>
      <c r="L260" s="50"/>
      <c r="M260" s="42"/>
      <c r="N260" s="49"/>
      <c r="O260" s="49"/>
      <c r="P260" s="48"/>
      <c r="Q260" s="51"/>
      <c r="R260" s="49"/>
      <c r="S260" s="49"/>
      <c r="T260" s="49"/>
      <c r="U260" s="52" t="str">
        <f t="shared" si="24"/>
        <v/>
      </c>
      <c r="V260" s="26"/>
      <c r="W260" s="53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3" t="str">
        <f t="shared" si="26"/>
        <v/>
      </c>
      <c r="G261" s="43" t="str">
        <f t="shared" si="27"/>
        <v/>
      </c>
      <c r="H261" s="43" t="str">
        <f t="shared" si="28"/>
        <v/>
      </c>
      <c r="I261" s="45"/>
      <c r="J261" s="45"/>
      <c r="K261" s="45"/>
      <c r="L261" s="50"/>
      <c r="M261" s="42"/>
      <c r="N261" s="49"/>
      <c r="O261" s="49"/>
      <c r="P261" s="48"/>
      <c r="Q261" s="51"/>
      <c r="R261" s="49"/>
      <c r="S261" s="49"/>
      <c r="T261" s="49"/>
      <c r="U261" s="52" t="str">
        <f t="shared" si="24"/>
        <v/>
      </c>
      <c r="V261" s="26"/>
      <c r="W261" s="53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3" t="str">
        <f t="shared" si="26"/>
        <v/>
      </c>
      <c r="G262" s="43" t="str">
        <f t="shared" si="27"/>
        <v/>
      </c>
      <c r="H262" s="43" t="str">
        <f t="shared" si="28"/>
        <v/>
      </c>
      <c r="I262" s="45"/>
      <c r="J262" s="45"/>
      <c r="K262" s="45"/>
      <c r="L262" s="50"/>
      <c r="M262" s="42"/>
      <c r="N262" s="49"/>
      <c r="O262" s="49"/>
      <c r="P262" s="48"/>
      <c r="Q262" s="51"/>
      <c r="R262" s="49"/>
      <c r="S262" s="49"/>
      <c r="T262" s="49"/>
      <c r="U262" s="52" t="str">
        <f t="shared" ref="U262:U325" si="31">IF(AND(ISBLANK(R262),ISBLANK(S262),ISBLANK(T262)),"",R262-(S262+T262))</f>
        <v/>
      </c>
      <c r="V262" s="26"/>
      <c r="W262" s="53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3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5"/>
      <c r="J263" s="45"/>
      <c r="K263" s="45"/>
      <c r="L263" s="50"/>
      <c r="M263" s="42"/>
      <c r="N263" s="49"/>
      <c r="O263" s="49"/>
      <c r="P263" s="48"/>
      <c r="Q263" s="51"/>
      <c r="R263" s="49"/>
      <c r="S263" s="49"/>
      <c r="T263" s="49"/>
      <c r="U263" s="52" t="str">
        <f t="shared" si="31"/>
        <v/>
      </c>
      <c r="V263" s="26"/>
      <c r="W263" s="53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3" t="str">
        <f t="shared" si="33"/>
        <v/>
      </c>
      <c r="G264" s="43" t="str">
        <f t="shared" si="34"/>
        <v/>
      </c>
      <c r="H264" s="43" t="str">
        <f t="shared" si="35"/>
        <v/>
      </c>
      <c r="I264" s="45"/>
      <c r="J264" s="45"/>
      <c r="K264" s="45"/>
      <c r="L264" s="50"/>
      <c r="M264" s="42"/>
      <c r="N264" s="49"/>
      <c r="O264" s="49"/>
      <c r="P264" s="48"/>
      <c r="Q264" s="51"/>
      <c r="R264" s="49"/>
      <c r="S264" s="49"/>
      <c r="T264" s="49"/>
      <c r="U264" s="52" t="str">
        <f t="shared" si="31"/>
        <v/>
      </c>
      <c r="V264" s="26"/>
      <c r="W264" s="53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3" t="str">
        <f t="shared" si="33"/>
        <v/>
      </c>
      <c r="G265" s="43" t="str">
        <f t="shared" si="34"/>
        <v/>
      </c>
      <c r="H265" s="43" t="str">
        <f t="shared" si="35"/>
        <v/>
      </c>
      <c r="I265" s="45"/>
      <c r="J265" s="45"/>
      <c r="K265" s="45"/>
      <c r="L265" s="50"/>
      <c r="M265" s="42"/>
      <c r="N265" s="49"/>
      <c r="O265" s="49"/>
      <c r="P265" s="48"/>
      <c r="Q265" s="51"/>
      <c r="R265" s="49"/>
      <c r="S265" s="49"/>
      <c r="T265" s="49"/>
      <c r="U265" s="52" t="str">
        <f t="shared" si="31"/>
        <v/>
      </c>
      <c r="V265" s="26"/>
      <c r="W265" s="53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3" t="str">
        <f t="shared" si="33"/>
        <v/>
      </c>
      <c r="G266" s="43" t="str">
        <f t="shared" si="34"/>
        <v/>
      </c>
      <c r="H266" s="43" t="str">
        <f t="shared" si="35"/>
        <v/>
      </c>
      <c r="I266" s="45"/>
      <c r="J266" s="45"/>
      <c r="K266" s="45"/>
      <c r="L266" s="50"/>
      <c r="M266" s="42"/>
      <c r="N266" s="49"/>
      <c r="O266" s="49"/>
      <c r="P266" s="48"/>
      <c r="Q266" s="51"/>
      <c r="R266" s="49"/>
      <c r="S266" s="49"/>
      <c r="T266" s="49"/>
      <c r="U266" s="52" t="str">
        <f t="shared" si="31"/>
        <v/>
      </c>
      <c r="V266" s="26"/>
      <c r="W266" s="53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3" t="str">
        <f t="shared" si="33"/>
        <v/>
      </c>
      <c r="G267" s="43" t="str">
        <f t="shared" si="34"/>
        <v/>
      </c>
      <c r="H267" s="43" t="str">
        <f t="shared" si="35"/>
        <v/>
      </c>
      <c r="I267" s="45"/>
      <c r="J267" s="45"/>
      <c r="K267" s="45"/>
      <c r="L267" s="50"/>
      <c r="M267" s="42"/>
      <c r="N267" s="49"/>
      <c r="O267" s="49"/>
      <c r="P267" s="48"/>
      <c r="Q267" s="51"/>
      <c r="R267" s="49"/>
      <c r="S267" s="49"/>
      <c r="T267" s="49"/>
      <c r="U267" s="52" t="str">
        <f t="shared" si="31"/>
        <v/>
      </c>
      <c r="V267" s="26"/>
      <c r="W267" s="53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3" t="str">
        <f t="shared" si="33"/>
        <v/>
      </c>
      <c r="G268" s="43" t="str">
        <f t="shared" si="34"/>
        <v/>
      </c>
      <c r="H268" s="43" t="str">
        <f t="shared" si="35"/>
        <v/>
      </c>
      <c r="I268" s="45"/>
      <c r="J268" s="45"/>
      <c r="K268" s="45"/>
      <c r="L268" s="50"/>
      <c r="M268" s="42"/>
      <c r="N268" s="49"/>
      <c r="O268" s="49"/>
      <c r="P268" s="48"/>
      <c r="Q268" s="51"/>
      <c r="R268" s="49"/>
      <c r="S268" s="49"/>
      <c r="T268" s="49"/>
      <c r="U268" s="52" t="str">
        <f t="shared" si="31"/>
        <v/>
      </c>
      <c r="V268" s="26"/>
      <c r="W268" s="53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3" t="str">
        <f t="shared" si="33"/>
        <v/>
      </c>
      <c r="G269" s="43" t="str">
        <f t="shared" si="34"/>
        <v/>
      </c>
      <c r="H269" s="43" t="str">
        <f t="shared" si="35"/>
        <v/>
      </c>
      <c r="I269" s="45"/>
      <c r="J269" s="45"/>
      <c r="K269" s="45"/>
      <c r="L269" s="50"/>
      <c r="M269" s="42"/>
      <c r="N269" s="49"/>
      <c r="O269" s="49"/>
      <c r="P269" s="48"/>
      <c r="Q269" s="51"/>
      <c r="R269" s="49"/>
      <c r="S269" s="49"/>
      <c r="T269" s="49"/>
      <c r="U269" s="52" t="str">
        <f t="shared" si="31"/>
        <v/>
      </c>
      <c r="V269" s="26"/>
      <c r="W269" s="53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3" t="str">
        <f t="shared" si="33"/>
        <v/>
      </c>
      <c r="G270" s="43" t="str">
        <f t="shared" si="34"/>
        <v/>
      </c>
      <c r="H270" s="43" t="str">
        <f t="shared" si="35"/>
        <v/>
      </c>
      <c r="I270" s="45"/>
      <c r="J270" s="45"/>
      <c r="K270" s="45"/>
      <c r="L270" s="50"/>
      <c r="M270" s="42"/>
      <c r="N270" s="49"/>
      <c r="O270" s="49"/>
      <c r="P270" s="48"/>
      <c r="Q270" s="51"/>
      <c r="R270" s="49"/>
      <c r="S270" s="49"/>
      <c r="T270" s="49"/>
      <c r="U270" s="52" t="str">
        <f t="shared" si="31"/>
        <v/>
      </c>
      <c r="V270" s="26"/>
      <c r="W270" s="53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3" t="str">
        <f t="shared" si="33"/>
        <v/>
      </c>
      <c r="G271" s="43" t="str">
        <f t="shared" si="34"/>
        <v/>
      </c>
      <c r="H271" s="43" t="str">
        <f t="shared" si="35"/>
        <v/>
      </c>
      <c r="I271" s="45"/>
      <c r="J271" s="45"/>
      <c r="K271" s="45"/>
      <c r="L271" s="50"/>
      <c r="M271" s="42"/>
      <c r="N271" s="49"/>
      <c r="O271" s="49"/>
      <c r="P271" s="48"/>
      <c r="Q271" s="51"/>
      <c r="R271" s="49"/>
      <c r="S271" s="49"/>
      <c r="T271" s="49"/>
      <c r="U271" s="52" t="str">
        <f t="shared" si="31"/>
        <v/>
      </c>
      <c r="V271" s="26"/>
      <c r="W271" s="53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3" t="str">
        <f t="shared" si="33"/>
        <v/>
      </c>
      <c r="G272" s="43" t="str">
        <f t="shared" si="34"/>
        <v/>
      </c>
      <c r="H272" s="43" t="str">
        <f t="shared" si="35"/>
        <v/>
      </c>
      <c r="I272" s="45"/>
      <c r="J272" s="45"/>
      <c r="K272" s="45"/>
      <c r="L272" s="50"/>
      <c r="M272" s="42"/>
      <c r="N272" s="49"/>
      <c r="O272" s="49"/>
      <c r="P272" s="48"/>
      <c r="Q272" s="51"/>
      <c r="R272" s="49"/>
      <c r="S272" s="49"/>
      <c r="T272" s="49"/>
      <c r="U272" s="52" t="str">
        <f t="shared" si="31"/>
        <v/>
      </c>
      <c r="V272" s="26"/>
      <c r="W272" s="53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3" t="str">
        <f t="shared" si="33"/>
        <v/>
      </c>
      <c r="G273" s="43" t="str">
        <f t="shared" si="34"/>
        <v/>
      </c>
      <c r="H273" s="43" t="str">
        <f t="shared" si="35"/>
        <v/>
      </c>
      <c r="I273" s="45"/>
      <c r="J273" s="45"/>
      <c r="K273" s="45"/>
      <c r="L273" s="50"/>
      <c r="M273" s="42"/>
      <c r="N273" s="49"/>
      <c r="O273" s="49"/>
      <c r="P273" s="48"/>
      <c r="Q273" s="51"/>
      <c r="R273" s="49"/>
      <c r="S273" s="49"/>
      <c r="T273" s="49"/>
      <c r="U273" s="52" t="str">
        <f t="shared" si="31"/>
        <v/>
      </c>
      <c r="V273" s="26"/>
      <c r="W273" s="53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3" t="str">
        <f t="shared" si="33"/>
        <v/>
      </c>
      <c r="G274" s="43" t="str">
        <f t="shared" si="34"/>
        <v/>
      </c>
      <c r="H274" s="43" t="str">
        <f t="shared" si="35"/>
        <v/>
      </c>
      <c r="I274" s="45"/>
      <c r="J274" s="45"/>
      <c r="K274" s="45"/>
      <c r="L274" s="50"/>
      <c r="M274" s="42"/>
      <c r="N274" s="49"/>
      <c r="O274" s="49"/>
      <c r="P274" s="48"/>
      <c r="Q274" s="51"/>
      <c r="R274" s="49"/>
      <c r="S274" s="49"/>
      <c r="T274" s="49"/>
      <c r="U274" s="52" t="str">
        <f t="shared" si="31"/>
        <v/>
      </c>
      <c r="V274" s="26"/>
      <c r="W274" s="53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3" t="str">
        <f t="shared" si="33"/>
        <v/>
      </c>
      <c r="G275" s="43" t="str">
        <f t="shared" si="34"/>
        <v/>
      </c>
      <c r="H275" s="43" t="str">
        <f t="shared" si="35"/>
        <v/>
      </c>
      <c r="I275" s="45"/>
      <c r="J275" s="45"/>
      <c r="K275" s="45"/>
      <c r="L275" s="50"/>
      <c r="M275" s="42"/>
      <c r="N275" s="49"/>
      <c r="O275" s="49"/>
      <c r="P275" s="48"/>
      <c r="Q275" s="51"/>
      <c r="R275" s="49"/>
      <c r="S275" s="49"/>
      <c r="T275" s="49"/>
      <c r="U275" s="52" t="str">
        <f t="shared" si="31"/>
        <v/>
      </c>
      <c r="V275" s="26"/>
      <c r="W275" s="53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3" t="str">
        <f t="shared" si="33"/>
        <v/>
      </c>
      <c r="G276" s="43" t="str">
        <f t="shared" si="34"/>
        <v/>
      </c>
      <c r="H276" s="43" t="str">
        <f t="shared" si="35"/>
        <v/>
      </c>
      <c r="I276" s="45"/>
      <c r="J276" s="45"/>
      <c r="K276" s="45"/>
      <c r="L276" s="50"/>
      <c r="M276" s="42"/>
      <c r="N276" s="49"/>
      <c r="O276" s="49"/>
      <c r="P276" s="48"/>
      <c r="Q276" s="51"/>
      <c r="R276" s="49"/>
      <c r="S276" s="49"/>
      <c r="T276" s="49"/>
      <c r="U276" s="52" t="str">
        <f t="shared" si="31"/>
        <v/>
      </c>
      <c r="V276" s="26"/>
      <c r="W276" s="53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3" t="str">
        <f t="shared" si="33"/>
        <v/>
      </c>
      <c r="G277" s="43" t="str">
        <f t="shared" si="34"/>
        <v/>
      </c>
      <c r="H277" s="43" t="str">
        <f t="shared" si="35"/>
        <v/>
      </c>
      <c r="I277" s="45"/>
      <c r="J277" s="45"/>
      <c r="K277" s="45"/>
      <c r="L277" s="50"/>
      <c r="M277" s="42"/>
      <c r="N277" s="49"/>
      <c r="O277" s="49"/>
      <c r="P277" s="48"/>
      <c r="Q277" s="51"/>
      <c r="R277" s="49"/>
      <c r="S277" s="49"/>
      <c r="T277" s="49"/>
      <c r="U277" s="52" t="str">
        <f t="shared" si="31"/>
        <v/>
      </c>
      <c r="V277" s="26"/>
      <c r="W277" s="53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3" t="str">
        <f t="shared" si="33"/>
        <v/>
      </c>
      <c r="G278" s="43" t="str">
        <f t="shared" si="34"/>
        <v/>
      </c>
      <c r="H278" s="43" t="str">
        <f t="shared" si="35"/>
        <v/>
      </c>
      <c r="I278" s="45"/>
      <c r="J278" s="45"/>
      <c r="K278" s="45"/>
      <c r="L278" s="50"/>
      <c r="M278" s="42"/>
      <c r="N278" s="49"/>
      <c r="O278" s="49"/>
      <c r="P278" s="48"/>
      <c r="Q278" s="51"/>
      <c r="R278" s="49"/>
      <c r="S278" s="49"/>
      <c r="T278" s="49"/>
      <c r="U278" s="52" t="str">
        <f t="shared" si="31"/>
        <v/>
      </c>
      <c r="V278" s="26"/>
      <c r="W278" s="53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3" t="str">
        <f t="shared" si="33"/>
        <v/>
      </c>
      <c r="G279" s="43" t="str">
        <f t="shared" si="34"/>
        <v/>
      </c>
      <c r="H279" s="43" t="str">
        <f t="shared" si="35"/>
        <v/>
      </c>
      <c r="I279" s="45"/>
      <c r="J279" s="45"/>
      <c r="K279" s="45"/>
      <c r="L279" s="50"/>
      <c r="M279" s="42"/>
      <c r="N279" s="49"/>
      <c r="O279" s="49"/>
      <c r="P279" s="48"/>
      <c r="Q279" s="51"/>
      <c r="R279" s="49"/>
      <c r="S279" s="49"/>
      <c r="T279" s="49"/>
      <c r="U279" s="52" t="str">
        <f t="shared" si="31"/>
        <v/>
      </c>
      <c r="V279" s="26"/>
      <c r="W279" s="53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3" t="str">
        <f t="shared" si="33"/>
        <v/>
      </c>
      <c r="G280" s="43" t="str">
        <f t="shared" si="34"/>
        <v/>
      </c>
      <c r="H280" s="43" t="str">
        <f t="shared" si="35"/>
        <v/>
      </c>
      <c r="I280" s="45"/>
      <c r="J280" s="45"/>
      <c r="K280" s="45"/>
      <c r="L280" s="50"/>
      <c r="M280" s="42"/>
      <c r="N280" s="49"/>
      <c r="O280" s="49"/>
      <c r="P280" s="48"/>
      <c r="Q280" s="51"/>
      <c r="R280" s="49"/>
      <c r="S280" s="49"/>
      <c r="T280" s="49"/>
      <c r="U280" s="52" t="str">
        <f t="shared" si="31"/>
        <v/>
      </c>
      <c r="V280" s="26"/>
      <c r="W280" s="53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3" t="str">
        <f t="shared" si="33"/>
        <v/>
      </c>
      <c r="G281" s="43" t="str">
        <f t="shared" si="34"/>
        <v/>
      </c>
      <c r="H281" s="43" t="str">
        <f t="shared" si="35"/>
        <v/>
      </c>
      <c r="I281" s="45"/>
      <c r="J281" s="45"/>
      <c r="K281" s="45"/>
      <c r="L281" s="50"/>
      <c r="M281" s="42"/>
      <c r="N281" s="49"/>
      <c r="O281" s="49"/>
      <c r="P281" s="48"/>
      <c r="Q281" s="51"/>
      <c r="R281" s="49"/>
      <c r="S281" s="49"/>
      <c r="T281" s="49"/>
      <c r="U281" s="52" t="str">
        <f t="shared" si="31"/>
        <v/>
      </c>
      <c r="V281" s="26"/>
      <c r="W281" s="53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3" t="str">
        <f t="shared" si="33"/>
        <v/>
      </c>
      <c r="G282" s="43" t="str">
        <f t="shared" si="34"/>
        <v/>
      </c>
      <c r="H282" s="43" t="str">
        <f t="shared" si="35"/>
        <v/>
      </c>
      <c r="I282" s="45"/>
      <c r="J282" s="45"/>
      <c r="K282" s="45"/>
      <c r="L282" s="50"/>
      <c r="M282" s="42"/>
      <c r="N282" s="49"/>
      <c r="O282" s="49"/>
      <c r="P282" s="48"/>
      <c r="Q282" s="51"/>
      <c r="R282" s="49"/>
      <c r="S282" s="49"/>
      <c r="T282" s="49"/>
      <c r="U282" s="52" t="str">
        <f t="shared" si="31"/>
        <v/>
      </c>
      <c r="V282" s="26"/>
      <c r="W282" s="53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3" t="str">
        <f t="shared" si="33"/>
        <v/>
      </c>
      <c r="G283" s="43" t="str">
        <f t="shared" si="34"/>
        <v/>
      </c>
      <c r="H283" s="43" t="str">
        <f t="shared" si="35"/>
        <v/>
      </c>
      <c r="I283" s="45"/>
      <c r="J283" s="45"/>
      <c r="K283" s="45"/>
      <c r="L283" s="50"/>
      <c r="M283" s="42"/>
      <c r="N283" s="49"/>
      <c r="O283" s="49"/>
      <c r="P283" s="48"/>
      <c r="Q283" s="51"/>
      <c r="R283" s="49"/>
      <c r="S283" s="49"/>
      <c r="T283" s="49"/>
      <c r="U283" s="52" t="str">
        <f t="shared" si="31"/>
        <v/>
      </c>
      <c r="V283" s="26"/>
      <c r="W283" s="53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3" t="str">
        <f t="shared" si="33"/>
        <v/>
      </c>
      <c r="G284" s="43" t="str">
        <f t="shared" si="34"/>
        <v/>
      </c>
      <c r="H284" s="43" t="str">
        <f t="shared" si="35"/>
        <v/>
      </c>
      <c r="I284" s="45"/>
      <c r="J284" s="45"/>
      <c r="K284" s="45"/>
      <c r="L284" s="50"/>
      <c r="M284" s="42"/>
      <c r="N284" s="49"/>
      <c r="O284" s="49"/>
      <c r="P284" s="48"/>
      <c r="Q284" s="51"/>
      <c r="R284" s="49"/>
      <c r="S284" s="49"/>
      <c r="T284" s="49"/>
      <c r="U284" s="52" t="str">
        <f t="shared" si="31"/>
        <v/>
      </c>
      <c r="V284" s="26"/>
      <c r="W284" s="53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3" t="str">
        <f t="shared" si="33"/>
        <v/>
      </c>
      <c r="G285" s="43" t="str">
        <f t="shared" si="34"/>
        <v/>
      </c>
      <c r="H285" s="43" t="str">
        <f t="shared" si="35"/>
        <v/>
      </c>
      <c r="I285" s="45"/>
      <c r="J285" s="45"/>
      <c r="K285" s="45"/>
      <c r="L285" s="50"/>
      <c r="M285" s="42"/>
      <c r="N285" s="49"/>
      <c r="O285" s="49"/>
      <c r="P285" s="48"/>
      <c r="Q285" s="51"/>
      <c r="R285" s="49"/>
      <c r="S285" s="49"/>
      <c r="T285" s="49"/>
      <c r="U285" s="52" t="str">
        <f t="shared" si="31"/>
        <v/>
      </c>
      <c r="V285" s="26"/>
      <c r="W285" s="53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3" t="str">
        <f t="shared" si="33"/>
        <v/>
      </c>
      <c r="G286" s="43" t="str">
        <f t="shared" si="34"/>
        <v/>
      </c>
      <c r="H286" s="43" t="str">
        <f t="shared" si="35"/>
        <v/>
      </c>
      <c r="I286" s="45"/>
      <c r="J286" s="45"/>
      <c r="K286" s="45"/>
      <c r="L286" s="50"/>
      <c r="M286" s="42"/>
      <c r="N286" s="49"/>
      <c r="O286" s="49"/>
      <c r="P286" s="48"/>
      <c r="Q286" s="51"/>
      <c r="R286" s="49"/>
      <c r="S286" s="49"/>
      <c r="T286" s="49"/>
      <c r="U286" s="52" t="str">
        <f t="shared" si="31"/>
        <v/>
      </c>
      <c r="V286" s="26"/>
      <c r="W286" s="53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3" t="str">
        <f t="shared" si="33"/>
        <v/>
      </c>
      <c r="G287" s="43" t="str">
        <f t="shared" si="34"/>
        <v/>
      </c>
      <c r="H287" s="43" t="str">
        <f t="shared" si="35"/>
        <v/>
      </c>
      <c r="I287" s="45"/>
      <c r="J287" s="45"/>
      <c r="K287" s="45"/>
      <c r="L287" s="50"/>
      <c r="M287" s="42"/>
      <c r="N287" s="49"/>
      <c r="O287" s="49"/>
      <c r="P287" s="48"/>
      <c r="Q287" s="51"/>
      <c r="R287" s="49"/>
      <c r="S287" s="49"/>
      <c r="T287" s="49"/>
      <c r="U287" s="52" t="str">
        <f t="shared" si="31"/>
        <v/>
      </c>
      <c r="V287" s="26"/>
      <c r="W287" s="53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3" t="str">
        <f t="shared" si="33"/>
        <v/>
      </c>
      <c r="G288" s="43" t="str">
        <f t="shared" si="34"/>
        <v/>
      </c>
      <c r="H288" s="43" t="str">
        <f t="shared" si="35"/>
        <v/>
      </c>
      <c r="I288" s="45"/>
      <c r="J288" s="45"/>
      <c r="K288" s="45"/>
      <c r="L288" s="50"/>
      <c r="M288" s="42"/>
      <c r="N288" s="49"/>
      <c r="O288" s="49"/>
      <c r="P288" s="48"/>
      <c r="Q288" s="51"/>
      <c r="R288" s="49"/>
      <c r="S288" s="49"/>
      <c r="T288" s="49"/>
      <c r="U288" s="52" t="str">
        <f t="shared" si="31"/>
        <v/>
      </c>
      <c r="V288" s="26"/>
      <c r="W288" s="53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3" t="str">
        <f t="shared" si="33"/>
        <v/>
      </c>
      <c r="G289" s="43" t="str">
        <f t="shared" si="34"/>
        <v/>
      </c>
      <c r="H289" s="43" t="str">
        <f t="shared" si="35"/>
        <v/>
      </c>
      <c r="I289" s="45"/>
      <c r="J289" s="45"/>
      <c r="K289" s="45"/>
      <c r="L289" s="50"/>
      <c r="M289" s="42"/>
      <c r="N289" s="49"/>
      <c r="O289" s="49"/>
      <c r="P289" s="48"/>
      <c r="Q289" s="51"/>
      <c r="R289" s="49"/>
      <c r="S289" s="49"/>
      <c r="T289" s="49"/>
      <c r="U289" s="52" t="str">
        <f t="shared" si="31"/>
        <v/>
      </c>
      <c r="V289" s="26"/>
      <c r="W289" s="53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3" t="str">
        <f t="shared" si="33"/>
        <v/>
      </c>
      <c r="G290" s="43" t="str">
        <f t="shared" si="34"/>
        <v/>
      </c>
      <c r="H290" s="43" t="str">
        <f t="shared" si="35"/>
        <v/>
      </c>
      <c r="I290" s="45"/>
      <c r="J290" s="45"/>
      <c r="K290" s="45"/>
      <c r="L290" s="50"/>
      <c r="M290" s="42"/>
      <c r="N290" s="49"/>
      <c r="O290" s="49"/>
      <c r="P290" s="48"/>
      <c r="Q290" s="51"/>
      <c r="R290" s="49"/>
      <c r="S290" s="49"/>
      <c r="T290" s="49"/>
      <c r="U290" s="52" t="str">
        <f t="shared" si="31"/>
        <v/>
      </c>
      <c r="V290" s="26"/>
      <c r="W290" s="53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3" t="str">
        <f t="shared" si="33"/>
        <v/>
      </c>
      <c r="G291" s="43" t="str">
        <f t="shared" si="34"/>
        <v/>
      </c>
      <c r="H291" s="43" t="str">
        <f t="shared" si="35"/>
        <v/>
      </c>
      <c r="I291" s="45"/>
      <c r="J291" s="45"/>
      <c r="K291" s="45"/>
      <c r="L291" s="50"/>
      <c r="M291" s="42"/>
      <c r="N291" s="49"/>
      <c r="O291" s="49"/>
      <c r="P291" s="48"/>
      <c r="Q291" s="51"/>
      <c r="R291" s="49"/>
      <c r="S291" s="49"/>
      <c r="T291" s="49"/>
      <c r="U291" s="52" t="str">
        <f t="shared" si="31"/>
        <v/>
      </c>
      <c r="V291" s="26"/>
      <c r="W291" s="53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3" t="str">
        <f t="shared" si="33"/>
        <v/>
      </c>
      <c r="G292" s="43" t="str">
        <f t="shared" si="34"/>
        <v/>
      </c>
      <c r="H292" s="43" t="str">
        <f t="shared" si="35"/>
        <v/>
      </c>
      <c r="I292" s="45"/>
      <c r="J292" s="45"/>
      <c r="K292" s="45"/>
      <c r="L292" s="50"/>
      <c r="M292" s="42"/>
      <c r="N292" s="49"/>
      <c r="O292" s="49"/>
      <c r="P292" s="48"/>
      <c r="Q292" s="51"/>
      <c r="R292" s="49"/>
      <c r="S292" s="49"/>
      <c r="T292" s="49"/>
      <c r="U292" s="52" t="str">
        <f t="shared" si="31"/>
        <v/>
      </c>
      <c r="V292" s="26"/>
      <c r="W292" s="53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3" t="str">
        <f t="shared" si="33"/>
        <v/>
      </c>
      <c r="G293" s="43" t="str">
        <f t="shared" si="34"/>
        <v/>
      </c>
      <c r="H293" s="43" t="str">
        <f t="shared" si="35"/>
        <v/>
      </c>
      <c r="I293" s="45"/>
      <c r="J293" s="45"/>
      <c r="K293" s="45"/>
      <c r="L293" s="50"/>
      <c r="M293" s="42"/>
      <c r="N293" s="49"/>
      <c r="O293" s="49"/>
      <c r="P293" s="48"/>
      <c r="Q293" s="51"/>
      <c r="R293" s="49"/>
      <c r="S293" s="49"/>
      <c r="T293" s="49"/>
      <c r="U293" s="52" t="str">
        <f t="shared" si="31"/>
        <v/>
      </c>
      <c r="V293" s="26"/>
      <c r="W293" s="53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3" t="str">
        <f t="shared" si="33"/>
        <v/>
      </c>
      <c r="G294" s="43" t="str">
        <f t="shared" si="34"/>
        <v/>
      </c>
      <c r="H294" s="43" t="str">
        <f t="shared" si="35"/>
        <v/>
      </c>
      <c r="I294" s="45"/>
      <c r="J294" s="45"/>
      <c r="K294" s="45"/>
      <c r="L294" s="50"/>
      <c r="M294" s="42"/>
      <c r="N294" s="49"/>
      <c r="O294" s="49"/>
      <c r="P294" s="48"/>
      <c r="Q294" s="51"/>
      <c r="R294" s="49"/>
      <c r="S294" s="49"/>
      <c r="T294" s="49"/>
      <c r="U294" s="52" t="str">
        <f t="shared" si="31"/>
        <v/>
      </c>
      <c r="V294" s="26"/>
      <c r="W294" s="53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3" t="str">
        <f t="shared" si="33"/>
        <v/>
      </c>
      <c r="G295" s="43" t="str">
        <f t="shared" si="34"/>
        <v/>
      </c>
      <c r="H295" s="43" t="str">
        <f t="shared" si="35"/>
        <v/>
      </c>
      <c r="I295" s="45"/>
      <c r="J295" s="45"/>
      <c r="K295" s="45"/>
      <c r="L295" s="50"/>
      <c r="M295" s="42"/>
      <c r="N295" s="49"/>
      <c r="O295" s="49"/>
      <c r="P295" s="48"/>
      <c r="Q295" s="51"/>
      <c r="R295" s="49"/>
      <c r="S295" s="49"/>
      <c r="T295" s="49"/>
      <c r="U295" s="52" t="str">
        <f t="shared" si="31"/>
        <v/>
      </c>
      <c r="V295" s="26"/>
      <c r="W295" s="53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3" t="str">
        <f t="shared" si="33"/>
        <v/>
      </c>
      <c r="G296" s="43" t="str">
        <f t="shared" si="34"/>
        <v/>
      </c>
      <c r="H296" s="43" t="str">
        <f t="shared" si="35"/>
        <v/>
      </c>
      <c r="I296" s="45"/>
      <c r="J296" s="45"/>
      <c r="K296" s="45"/>
      <c r="L296" s="50"/>
      <c r="M296" s="42"/>
      <c r="N296" s="49"/>
      <c r="O296" s="49"/>
      <c r="P296" s="48"/>
      <c r="Q296" s="51"/>
      <c r="R296" s="49"/>
      <c r="S296" s="49"/>
      <c r="T296" s="49"/>
      <c r="U296" s="52" t="str">
        <f t="shared" si="31"/>
        <v/>
      </c>
      <c r="V296" s="26"/>
      <c r="W296" s="53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3" t="str">
        <f t="shared" si="33"/>
        <v/>
      </c>
      <c r="G297" s="43" t="str">
        <f t="shared" si="34"/>
        <v/>
      </c>
      <c r="H297" s="43" t="str">
        <f t="shared" si="35"/>
        <v/>
      </c>
      <c r="I297" s="45"/>
      <c r="J297" s="45"/>
      <c r="K297" s="45"/>
      <c r="L297" s="50"/>
      <c r="M297" s="42"/>
      <c r="N297" s="49"/>
      <c r="O297" s="49"/>
      <c r="P297" s="48"/>
      <c r="Q297" s="51"/>
      <c r="R297" s="49"/>
      <c r="S297" s="49"/>
      <c r="T297" s="49"/>
      <c r="U297" s="52" t="str">
        <f t="shared" si="31"/>
        <v/>
      </c>
      <c r="V297" s="26"/>
      <c r="W297" s="53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3" t="str">
        <f t="shared" si="33"/>
        <v/>
      </c>
      <c r="G298" s="43" t="str">
        <f t="shared" si="34"/>
        <v/>
      </c>
      <c r="H298" s="43" t="str">
        <f t="shared" si="35"/>
        <v/>
      </c>
      <c r="I298" s="45"/>
      <c r="J298" s="45"/>
      <c r="K298" s="45"/>
      <c r="L298" s="50"/>
      <c r="M298" s="42"/>
      <c r="N298" s="49"/>
      <c r="O298" s="49"/>
      <c r="P298" s="48"/>
      <c r="Q298" s="51"/>
      <c r="R298" s="49"/>
      <c r="S298" s="49"/>
      <c r="T298" s="49"/>
      <c r="U298" s="52" t="str">
        <f t="shared" si="31"/>
        <v/>
      </c>
      <c r="V298" s="26"/>
      <c r="W298" s="53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3" t="str">
        <f t="shared" si="33"/>
        <v/>
      </c>
      <c r="G299" s="43" t="str">
        <f t="shared" si="34"/>
        <v/>
      </c>
      <c r="H299" s="43" t="str">
        <f t="shared" si="35"/>
        <v/>
      </c>
      <c r="I299" s="45"/>
      <c r="J299" s="45"/>
      <c r="K299" s="45"/>
      <c r="L299" s="50"/>
      <c r="M299" s="42"/>
      <c r="N299" s="49"/>
      <c r="O299" s="49"/>
      <c r="P299" s="48"/>
      <c r="Q299" s="51"/>
      <c r="R299" s="49"/>
      <c r="S299" s="49"/>
      <c r="T299" s="49"/>
      <c r="U299" s="52" t="str">
        <f t="shared" si="31"/>
        <v/>
      </c>
      <c r="V299" s="26"/>
      <c r="W299" s="53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3" t="str">
        <f t="shared" si="33"/>
        <v/>
      </c>
      <c r="G300" s="43" t="str">
        <f t="shared" si="34"/>
        <v/>
      </c>
      <c r="H300" s="43" t="str">
        <f t="shared" si="35"/>
        <v/>
      </c>
      <c r="I300" s="45"/>
      <c r="J300" s="45"/>
      <c r="K300" s="45"/>
      <c r="L300" s="50"/>
      <c r="M300" s="42"/>
      <c r="N300" s="49"/>
      <c r="O300" s="49"/>
      <c r="P300" s="48"/>
      <c r="Q300" s="51"/>
      <c r="R300" s="49"/>
      <c r="S300" s="49"/>
      <c r="T300" s="49"/>
      <c r="U300" s="52" t="str">
        <f t="shared" si="31"/>
        <v/>
      </c>
      <c r="V300" s="26"/>
      <c r="W300" s="53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3" t="str">
        <f t="shared" si="33"/>
        <v/>
      </c>
      <c r="G301" s="43" t="str">
        <f t="shared" si="34"/>
        <v/>
      </c>
      <c r="H301" s="43" t="str">
        <f t="shared" si="35"/>
        <v/>
      </c>
      <c r="I301" s="45"/>
      <c r="J301" s="45"/>
      <c r="K301" s="45"/>
      <c r="L301" s="50"/>
      <c r="M301" s="42"/>
      <c r="N301" s="49"/>
      <c r="O301" s="49"/>
      <c r="P301" s="48"/>
      <c r="Q301" s="51"/>
      <c r="R301" s="49"/>
      <c r="S301" s="49"/>
      <c r="T301" s="49"/>
      <c r="U301" s="52" t="str">
        <f t="shared" si="31"/>
        <v/>
      </c>
      <c r="V301" s="26"/>
      <c r="W301" s="53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3" t="str">
        <f t="shared" si="33"/>
        <v/>
      </c>
      <c r="G302" s="43" t="str">
        <f t="shared" si="34"/>
        <v/>
      </c>
      <c r="H302" s="43" t="str">
        <f t="shared" si="35"/>
        <v/>
      </c>
      <c r="I302" s="45"/>
      <c r="J302" s="45"/>
      <c r="K302" s="45"/>
      <c r="L302" s="50"/>
      <c r="M302" s="42"/>
      <c r="N302" s="49"/>
      <c r="O302" s="49"/>
      <c r="P302" s="48"/>
      <c r="Q302" s="51"/>
      <c r="R302" s="49"/>
      <c r="S302" s="49"/>
      <c r="T302" s="49"/>
      <c r="U302" s="52" t="str">
        <f t="shared" si="31"/>
        <v/>
      </c>
      <c r="V302" s="26"/>
      <c r="W302" s="53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3" t="str">
        <f t="shared" si="33"/>
        <v/>
      </c>
      <c r="G303" s="43" t="str">
        <f t="shared" si="34"/>
        <v/>
      </c>
      <c r="H303" s="43" t="str">
        <f t="shared" si="35"/>
        <v/>
      </c>
      <c r="I303" s="45"/>
      <c r="J303" s="45"/>
      <c r="K303" s="45"/>
      <c r="L303" s="50"/>
      <c r="M303" s="42"/>
      <c r="N303" s="49"/>
      <c r="O303" s="49"/>
      <c r="P303" s="48"/>
      <c r="Q303" s="51"/>
      <c r="R303" s="49"/>
      <c r="S303" s="49"/>
      <c r="T303" s="49"/>
      <c r="U303" s="52" t="str">
        <f t="shared" si="31"/>
        <v/>
      </c>
      <c r="V303" s="26"/>
      <c r="W303" s="53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3" t="str">
        <f t="shared" si="33"/>
        <v/>
      </c>
      <c r="G304" s="43" t="str">
        <f t="shared" si="34"/>
        <v/>
      </c>
      <c r="H304" s="43" t="str">
        <f t="shared" si="35"/>
        <v/>
      </c>
      <c r="I304" s="45"/>
      <c r="J304" s="45"/>
      <c r="K304" s="45"/>
      <c r="L304" s="50"/>
      <c r="M304" s="42"/>
      <c r="N304" s="49"/>
      <c r="O304" s="49"/>
      <c r="P304" s="48"/>
      <c r="Q304" s="51"/>
      <c r="R304" s="49"/>
      <c r="S304" s="49"/>
      <c r="T304" s="49"/>
      <c r="U304" s="52" t="str">
        <f t="shared" si="31"/>
        <v/>
      </c>
      <c r="V304" s="26"/>
      <c r="W304" s="53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3" t="str">
        <f t="shared" si="33"/>
        <v/>
      </c>
      <c r="G305" s="43" t="str">
        <f t="shared" si="34"/>
        <v/>
      </c>
      <c r="H305" s="43" t="str">
        <f t="shared" si="35"/>
        <v/>
      </c>
      <c r="I305" s="45"/>
      <c r="J305" s="45"/>
      <c r="K305" s="45"/>
      <c r="L305" s="50"/>
      <c r="M305" s="42"/>
      <c r="N305" s="49"/>
      <c r="O305" s="49"/>
      <c r="P305" s="48"/>
      <c r="Q305" s="51"/>
      <c r="R305" s="49"/>
      <c r="S305" s="49"/>
      <c r="T305" s="49"/>
      <c r="U305" s="52" t="str">
        <f t="shared" si="31"/>
        <v/>
      </c>
      <c r="V305" s="26"/>
      <c r="W305" s="53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3" t="str">
        <f t="shared" si="33"/>
        <v/>
      </c>
      <c r="G306" s="43" t="str">
        <f t="shared" si="34"/>
        <v/>
      </c>
      <c r="H306" s="43" t="str">
        <f t="shared" si="35"/>
        <v/>
      </c>
      <c r="I306" s="45"/>
      <c r="J306" s="45"/>
      <c r="K306" s="45"/>
      <c r="L306" s="50"/>
      <c r="M306" s="42"/>
      <c r="N306" s="49"/>
      <c r="O306" s="49"/>
      <c r="P306" s="48"/>
      <c r="Q306" s="51"/>
      <c r="R306" s="49"/>
      <c r="S306" s="49"/>
      <c r="T306" s="49"/>
      <c r="U306" s="52" t="str">
        <f t="shared" si="31"/>
        <v/>
      </c>
      <c r="V306" s="26"/>
      <c r="W306" s="53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3" t="str">
        <f t="shared" si="33"/>
        <v/>
      </c>
      <c r="G307" s="43" t="str">
        <f t="shared" si="34"/>
        <v/>
      </c>
      <c r="H307" s="43" t="str">
        <f t="shared" si="35"/>
        <v/>
      </c>
      <c r="I307" s="45"/>
      <c r="J307" s="45"/>
      <c r="K307" s="45"/>
      <c r="L307" s="50"/>
      <c r="M307" s="42"/>
      <c r="N307" s="49"/>
      <c r="O307" s="49"/>
      <c r="P307" s="48"/>
      <c r="Q307" s="51"/>
      <c r="R307" s="49"/>
      <c r="S307" s="49"/>
      <c r="T307" s="49"/>
      <c r="U307" s="52" t="str">
        <f t="shared" si="31"/>
        <v/>
      </c>
      <c r="V307" s="26"/>
      <c r="W307" s="53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3" t="str">
        <f t="shared" si="33"/>
        <v/>
      </c>
      <c r="G308" s="43" t="str">
        <f t="shared" si="34"/>
        <v/>
      </c>
      <c r="H308" s="43" t="str">
        <f t="shared" si="35"/>
        <v/>
      </c>
      <c r="I308" s="45"/>
      <c r="J308" s="45"/>
      <c r="K308" s="45"/>
      <c r="L308" s="50"/>
      <c r="M308" s="42"/>
      <c r="N308" s="49"/>
      <c r="O308" s="49"/>
      <c r="P308" s="48"/>
      <c r="Q308" s="51"/>
      <c r="R308" s="49"/>
      <c r="S308" s="49"/>
      <c r="T308" s="49"/>
      <c r="U308" s="52" t="str">
        <f t="shared" si="31"/>
        <v/>
      </c>
      <c r="V308" s="26"/>
      <c r="W308" s="53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3" t="str">
        <f t="shared" si="33"/>
        <v/>
      </c>
      <c r="G309" s="43" t="str">
        <f t="shared" si="34"/>
        <v/>
      </c>
      <c r="H309" s="43" t="str">
        <f t="shared" si="35"/>
        <v/>
      </c>
      <c r="I309" s="45"/>
      <c r="J309" s="45"/>
      <c r="K309" s="45"/>
      <c r="L309" s="50"/>
      <c r="M309" s="42"/>
      <c r="N309" s="49"/>
      <c r="O309" s="49"/>
      <c r="P309" s="48"/>
      <c r="Q309" s="51"/>
      <c r="R309" s="49"/>
      <c r="S309" s="49"/>
      <c r="T309" s="49"/>
      <c r="U309" s="52" t="str">
        <f t="shared" si="31"/>
        <v/>
      </c>
      <c r="V309" s="26"/>
      <c r="W309" s="53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3" t="str">
        <f t="shared" si="33"/>
        <v/>
      </c>
      <c r="G310" s="43" t="str">
        <f t="shared" si="34"/>
        <v/>
      </c>
      <c r="H310" s="43" t="str">
        <f t="shared" si="35"/>
        <v/>
      </c>
      <c r="I310" s="45"/>
      <c r="J310" s="45"/>
      <c r="K310" s="45"/>
      <c r="L310" s="50"/>
      <c r="M310" s="42"/>
      <c r="N310" s="49"/>
      <c r="O310" s="49"/>
      <c r="P310" s="48"/>
      <c r="Q310" s="51"/>
      <c r="R310" s="49"/>
      <c r="S310" s="49"/>
      <c r="T310" s="49"/>
      <c r="U310" s="52" t="str">
        <f t="shared" si="31"/>
        <v/>
      </c>
      <c r="V310" s="26"/>
      <c r="W310" s="53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3" t="str">
        <f t="shared" si="33"/>
        <v/>
      </c>
      <c r="G311" s="43" t="str">
        <f t="shared" si="34"/>
        <v/>
      </c>
      <c r="H311" s="43" t="str">
        <f t="shared" si="35"/>
        <v/>
      </c>
      <c r="I311" s="45"/>
      <c r="J311" s="45"/>
      <c r="K311" s="45"/>
      <c r="L311" s="50"/>
      <c r="M311" s="42"/>
      <c r="N311" s="49"/>
      <c r="O311" s="49"/>
      <c r="P311" s="48"/>
      <c r="Q311" s="51"/>
      <c r="R311" s="49"/>
      <c r="S311" s="49"/>
      <c r="T311" s="49"/>
      <c r="U311" s="52" t="str">
        <f t="shared" si="31"/>
        <v/>
      </c>
      <c r="V311" s="26"/>
      <c r="W311" s="53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3" t="str">
        <f t="shared" si="33"/>
        <v/>
      </c>
      <c r="G312" s="43" t="str">
        <f t="shared" si="34"/>
        <v/>
      </c>
      <c r="H312" s="43" t="str">
        <f t="shared" si="35"/>
        <v/>
      </c>
      <c r="I312" s="45"/>
      <c r="J312" s="45"/>
      <c r="K312" s="45"/>
      <c r="L312" s="50"/>
      <c r="M312" s="42"/>
      <c r="N312" s="49"/>
      <c r="O312" s="49"/>
      <c r="P312" s="48"/>
      <c r="Q312" s="51"/>
      <c r="R312" s="49"/>
      <c r="S312" s="49"/>
      <c r="T312" s="49"/>
      <c r="U312" s="52" t="str">
        <f t="shared" si="31"/>
        <v/>
      </c>
      <c r="V312" s="26"/>
      <c r="W312" s="53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3" t="str">
        <f t="shared" si="33"/>
        <v/>
      </c>
      <c r="G313" s="43" t="str">
        <f t="shared" si="34"/>
        <v/>
      </c>
      <c r="H313" s="43" t="str">
        <f t="shared" si="35"/>
        <v/>
      </c>
      <c r="I313" s="45"/>
      <c r="J313" s="45"/>
      <c r="K313" s="45"/>
      <c r="L313" s="50"/>
      <c r="M313" s="42"/>
      <c r="N313" s="49"/>
      <c r="O313" s="49"/>
      <c r="P313" s="48"/>
      <c r="Q313" s="51"/>
      <c r="R313" s="49"/>
      <c r="S313" s="49"/>
      <c r="T313" s="49"/>
      <c r="U313" s="52" t="str">
        <f t="shared" si="31"/>
        <v/>
      </c>
      <c r="V313" s="26"/>
      <c r="W313" s="53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3" t="str">
        <f t="shared" si="33"/>
        <v/>
      </c>
      <c r="G314" s="43" t="str">
        <f t="shared" si="34"/>
        <v/>
      </c>
      <c r="H314" s="43" t="str">
        <f t="shared" si="35"/>
        <v/>
      </c>
      <c r="I314" s="45"/>
      <c r="J314" s="45"/>
      <c r="K314" s="45"/>
      <c r="L314" s="50"/>
      <c r="M314" s="42"/>
      <c r="N314" s="49"/>
      <c r="O314" s="49"/>
      <c r="P314" s="48"/>
      <c r="Q314" s="51"/>
      <c r="R314" s="49"/>
      <c r="S314" s="49"/>
      <c r="T314" s="49"/>
      <c r="U314" s="52" t="str">
        <f t="shared" si="31"/>
        <v/>
      </c>
      <c r="V314" s="26"/>
      <c r="W314" s="53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3" t="str">
        <f t="shared" si="33"/>
        <v/>
      </c>
      <c r="G315" s="43" t="str">
        <f t="shared" si="34"/>
        <v/>
      </c>
      <c r="H315" s="43" t="str">
        <f t="shared" si="35"/>
        <v/>
      </c>
      <c r="I315" s="45"/>
      <c r="J315" s="45"/>
      <c r="K315" s="45"/>
      <c r="L315" s="50"/>
      <c r="M315" s="42"/>
      <c r="N315" s="49"/>
      <c r="O315" s="49"/>
      <c r="P315" s="48"/>
      <c r="Q315" s="51"/>
      <c r="R315" s="49"/>
      <c r="S315" s="49"/>
      <c r="T315" s="49"/>
      <c r="U315" s="52" t="str">
        <f t="shared" si="31"/>
        <v/>
      </c>
      <c r="V315" s="26"/>
      <c r="W315" s="53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3" t="str">
        <f t="shared" si="33"/>
        <v/>
      </c>
      <c r="G316" s="43" t="str">
        <f t="shared" si="34"/>
        <v/>
      </c>
      <c r="H316" s="43" t="str">
        <f t="shared" si="35"/>
        <v/>
      </c>
      <c r="I316" s="45"/>
      <c r="J316" s="45"/>
      <c r="K316" s="45"/>
      <c r="L316" s="50"/>
      <c r="M316" s="42"/>
      <c r="N316" s="49"/>
      <c r="O316" s="49"/>
      <c r="P316" s="48"/>
      <c r="Q316" s="51"/>
      <c r="R316" s="49"/>
      <c r="S316" s="49"/>
      <c r="T316" s="49"/>
      <c r="U316" s="52" t="str">
        <f t="shared" si="31"/>
        <v/>
      </c>
      <c r="V316" s="26"/>
      <c r="W316" s="53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3" t="str">
        <f t="shared" si="33"/>
        <v/>
      </c>
      <c r="G317" s="43" t="str">
        <f t="shared" si="34"/>
        <v/>
      </c>
      <c r="H317" s="43" t="str">
        <f t="shared" si="35"/>
        <v/>
      </c>
      <c r="I317" s="45"/>
      <c r="J317" s="45"/>
      <c r="K317" s="45"/>
      <c r="L317" s="50"/>
      <c r="M317" s="42"/>
      <c r="N317" s="49"/>
      <c r="O317" s="49"/>
      <c r="P317" s="48"/>
      <c r="Q317" s="51"/>
      <c r="R317" s="49"/>
      <c r="S317" s="49"/>
      <c r="T317" s="49"/>
      <c r="U317" s="52" t="str">
        <f t="shared" si="31"/>
        <v/>
      </c>
      <c r="V317" s="26"/>
      <c r="W317" s="53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3" t="str">
        <f t="shared" si="33"/>
        <v/>
      </c>
      <c r="G318" s="43" t="str">
        <f t="shared" si="34"/>
        <v/>
      </c>
      <c r="H318" s="43" t="str">
        <f t="shared" si="35"/>
        <v/>
      </c>
      <c r="I318" s="45"/>
      <c r="J318" s="45"/>
      <c r="K318" s="45"/>
      <c r="L318" s="50"/>
      <c r="M318" s="42"/>
      <c r="N318" s="49"/>
      <c r="O318" s="49"/>
      <c r="P318" s="48"/>
      <c r="Q318" s="51"/>
      <c r="R318" s="49"/>
      <c r="S318" s="49"/>
      <c r="T318" s="49"/>
      <c r="U318" s="52" t="str">
        <f t="shared" si="31"/>
        <v/>
      </c>
      <c r="V318" s="26"/>
      <c r="W318" s="53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3" t="str">
        <f t="shared" si="33"/>
        <v/>
      </c>
      <c r="G319" s="43" t="str">
        <f t="shared" si="34"/>
        <v/>
      </c>
      <c r="H319" s="43" t="str">
        <f t="shared" si="35"/>
        <v/>
      </c>
      <c r="I319" s="45"/>
      <c r="J319" s="45"/>
      <c r="K319" s="45"/>
      <c r="L319" s="50"/>
      <c r="M319" s="42"/>
      <c r="N319" s="49"/>
      <c r="O319" s="49"/>
      <c r="P319" s="48"/>
      <c r="Q319" s="51"/>
      <c r="R319" s="49"/>
      <c r="S319" s="49"/>
      <c r="T319" s="49"/>
      <c r="U319" s="52" t="str">
        <f t="shared" si="31"/>
        <v/>
      </c>
      <c r="V319" s="26"/>
      <c r="W319" s="53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3" t="str">
        <f t="shared" si="33"/>
        <v/>
      </c>
      <c r="G320" s="43" t="str">
        <f t="shared" si="34"/>
        <v/>
      </c>
      <c r="H320" s="43" t="str">
        <f t="shared" si="35"/>
        <v/>
      </c>
      <c r="I320" s="45"/>
      <c r="J320" s="45"/>
      <c r="K320" s="45"/>
      <c r="L320" s="50"/>
      <c r="M320" s="42"/>
      <c r="N320" s="49"/>
      <c r="O320" s="49"/>
      <c r="P320" s="48"/>
      <c r="Q320" s="51"/>
      <c r="R320" s="49"/>
      <c r="S320" s="49"/>
      <c r="T320" s="49"/>
      <c r="U320" s="52" t="str">
        <f t="shared" si="31"/>
        <v/>
      </c>
      <c r="V320" s="26"/>
      <c r="W320" s="53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3" t="str">
        <f t="shared" si="33"/>
        <v/>
      </c>
      <c r="G321" s="43" t="str">
        <f t="shared" si="34"/>
        <v/>
      </c>
      <c r="H321" s="43" t="str">
        <f t="shared" si="35"/>
        <v/>
      </c>
      <c r="I321" s="45"/>
      <c r="J321" s="45"/>
      <c r="K321" s="45"/>
      <c r="L321" s="50"/>
      <c r="M321" s="42"/>
      <c r="N321" s="49"/>
      <c r="O321" s="49"/>
      <c r="P321" s="48"/>
      <c r="Q321" s="51"/>
      <c r="R321" s="49"/>
      <c r="S321" s="49"/>
      <c r="T321" s="49"/>
      <c r="U321" s="52" t="str">
        <f t="shared" si="31"/>
        <v/>
      </c>
      <c r="V321" s="26"/>
      <c r="W321" s="53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3" t="str">
        <f t="shared" si="33"/>
        <v/>
      </c>
      <c r="G322" s="43" t="str">
        <f t="shared" si="34"/>
        <v/>
      </c>
      <c r="H322" s="43" t="str">
        <f t="shared" si="35"/>
        <v/>
      </c>
      <c r="I322" s="45"/>
      <c r="J322" s="45"/>
      <c r="K322" s="45"/>
      <c r="L322" s="50"/>
      <c r="M322" s="42"/>
      <c r="N322" s="49"/>
      <c r="O322" s="49"/>
      <c r="P322" s="48"/>
      <c r="Q322" s="51"/>
      <c r="R322" s="49"/>
      <c r="S322" s="49"/>
      <c r="T322" s="49"/>
      <c r="U322" s="52" t="str">
        <f t="shared" si="31"/>
        <v/>
      </c>
      <c r="V322" s="26"/>
      <c r="W322" s="53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3" t="str">
        <f t="shared" si="33"/>
        <v/>
      </c>
      <c r="G323" s="43" t="str">
        <f t="shared" si="34"/>
        <v/>
      </c>
      <c r="H323" s="43" t="str">
        <f t="shared" si="35"/>
        <v/>
      </c>
      <c r="I323" s="45"/>
      <c r="J323" s="45"/>
      <c r="K323" s="45"/>
      <c r="L323" s="50"/>
      <c r="M323" s="42"/>
      <c r="N323" s="49"/>
      <c r="O323" s="49"/>
      <c r="P323" s="48"/>
      <c r="Q323" s="51"/>
      <c r="R323" s="49"/>
      <c r="S323" s="49"/>
      <c r="T323" s="49"/>
      <c r="U323" s="52" t="str">
        <f t="shared" si="31"/>
        <v/>
      </c>
      <c r="V323" s="26"/>
      <c r="W323" s="53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3" t="str">
        <f t="shared" si="33"/>
        <v/>
      </c>
      <c r="G324" s="43" t="str">
        <f t="shared" si="34"/>
        <v/>
      </c>
      <c r="H324" s="43" t="str">
        <f t="shared" si="35"/>
        <v/>
      </c>
      <c r="I324" s="45"/>
      <c r="J324" s="45"/>
      <c r="K324" s="45"/>
      <c r="L324" s="50"/>
      <c r="M324" s="42"/>
      <c r="N324" s="49"/>
      <c r="O324" s="49"/>
      <c r="P324" s="48"/>
      <c r="Q324" s="51"/>
      <c r="R324" s="49"/>
      <c r="S324" s="49"/>
      <c r="T324" s="49"/>
      <c r="U324" s="52" t="str">
        <f t="shared" si="31"/>
        <v/>
      </c>
      <c r="V324" s="26"/>
      <c r="W324" s="53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3" t="str">
        <f t="shared" si="33"/>
        <v/>
      </c>
      <c r="G325" s="43" t="str">
        <f t="shared" si="34"/>
        <v/>
      </c>
      <c r="H325" s="43" t="str">
        <f t="shared" si="35"/>
        <v/>
      </c>
      <c r="I325" s="45"/>
      <c r="J325" s="45"/>
      <c r="K325" s="45"/>
      <c r="L325" s="50"/>
      <c r="M325" s="42"/>
      <c r="N325" s="49"/>
      <c r="O325" s="49"/>
      <c r="P325" s="48"/>
      <c r="Q325" s="51"/>
      <c r="R325" s="49"/>
      <c r="S325" s="49"/>
      <c r="T325" s="49"/>
      <c r="U325" s="52" t="str">
        <f t="shared" si="31"/>
        <v/>
      </c>
      <c r="V325" s="26"/>
      <c r="W325" s="53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3" t="str">
        <f t="shared" si="33"/>
        <v/>
      </c>
      <c r="G326" s="43" t="str">
        <f t="shared" si="34"/>
        <v/>
      </c>
      <c r="H326" s="43" t="str">
        <f t="shared" si="35"/>
        <v/>
      </c>
      <c r="I326" s="45"/>
      <c r="J326" s="45"/>
      <c r="K326" s="45"/>
      <c r="L326" s="50"/>
      <c r="M326" s="42"/>
      <c r="N326" s="49"/>
      <c r="O326" s="49"/>
      <c r="P326" s="48"/>
      <c r="Q326" s="51"/>
      <c r="R326" s="49"/>
      <c r="S326" s="49"/>
      <c r="T326" s="49"/>
      <c r="U326" s="52" t="str">
        <f t="shared" ref="U326:U389" si="38">IF(AND(ISBLANK(R326),ISBLANK(S326),ISBLANK(T326)),"",R326-(S326+T326))</f>
        <v/>
      </c>
      <c r="V326" s="26"/>
      <c r="W326" s="53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3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5"/>
      <c r="J327" s="45"/>
      <c r="K327" s="45"/>
      <c r="L327" s="50"/>
      <c r="M327" s="42"/>
      <c r="N327" s="49"/>
      <c r="O327" s="49"/>
      <c r="P327" s="48"/>
      <c r="Q327" s="51"/>
      <c r="R327" s="49"/>
      <c r="S327" s="49"/>
      <c r="T327" s="49"/>
      <c r="U327" s="52" t="str">
        <f t="shared" si="38"/>
        <v/>
      </c>
      <c r="V327" s="26"/>
      <c r="W327" s="53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3" t="str">
        <f t="shared" si="40"/>
        <v/>
      </c>
      <c r="G328" s="43" t="str">
        <f t="shared" si="41"/>
        <v/>
      </c>
      <c r="H328" s="43" t="str">
        <f t="shared" si="42"/>
        <v/>
      </c>
      <c r="I328" s="45"/>
      <c r="J328" s="45"/>
      <c r="K328" s="45"/>
      <c r="L328" s="50"/>
      <c r="M328" s="42"/>
      <c r="N328" s="49"/>
      <c r="O328" s="49"/>
      <c r="P328" s="48"/>
      <c r="Q328" s="51"/>
      <c r="R328" s="49"/>
      <c r="S328" s="49"/>
      <c r="T328" s="49"/>
      <c r="U328" s="52" t="str">
        <f t="shared" si="38"/>
        <v/>
      </c>
      <c r="V328" s="26"/>
      <c r="W328" s="53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3" t="str">
        <f t="shared" si="40"/>
        <v/>
      </c>
      <c r="G329" s="43" t="str">
        <f t="shared" si="41"/>
        <v/>
      </c>
      <c r="H329" s="43" t="str">
        <f t="shared" si="42"/>
        <v/>
      </c>
      <c r="I329" s="45"/>
      <c r="J329" s="45"/>
      <c r="K329" s="45"/>
      <c r="L329" s="50"/>
      <c r="M329" s="42"/>
      <c r="N329" s="49"/>
      <c r="O329" s="49"/>
      <c r="P329" s="48"/>
      <c r="Q329" s="51"/>
      <c r="R329" s="49"/>
      <c r="S329" s="49"/>
      <c r="T329" s="49"/>
      <c r="U329" s="52" t="str">
        <f t="shared" si="38"/>
        <v/>
      </c>
      <c r="V329" s="26"/>
      <c r="W329" s="53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3" t="str">
        <f t="shared" si="40"/>
        <v/>
      </c>
      <c r="G330" s="43" t="str">
        <f t="shared" si="41"/>
        <v/>
      </c>
      <c r="H330" s="43" t="str">
        <f t="shared" si="42"/>
        <v/>
      </c>
      <c r="I330" s="45"/>
      <c r="J330" s="45"/>
      <c r="K330" s="45"/>
      <c r="L330" s="50"/>
      <c r="M330" s="42"/>
      <c r="N330" s="49"/>
      <c r="O330" s="49"/>
      <c r="P330" s="48"/>
      <c r="Q330" s="51"/>
      <c r="R330" s="49"/>
      <c r="S330" s="49"/>
      <c r="T330" s="49"/>
      <c r="U330" s="52" t="str">
        <f t="shared" si="38"/>
        <v/>
      </c>
      <c r="V330" s="26"/>
      <c r="W330" s="53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3" t="str">
        <f t="shared" si="40"/>
        <v/>
      </c>
      <c r="G331" s="43" t="str">
        <f t="shared" si="41"/>
        <v/>
      </c>
      <c r="H331" s="43" t="str">
        <f t="shared" si="42"/>
        <v/>
      </c>
      <c r="I331" s="45"/>
      <c r="J331" s="45"/>
      <c r="K331" s="45"/>
      <c r="L331" s="50"/>
      <c r="M331" s="42"/>
      <c r="N331" s="49"/>
      <c r="O331" s="49"/>
      <c r="P331" s="48"/>
      <c r="Q331" s="51"/>
      <c r="R331" s="49"/>
      <c r="S331" s="49"/>
      <c r="T331" s="49"/>
      <c r="U331" s="52" t="str">
        <f t="shared" si="38"/>
        <v/>
      </c>
      <c r="V331" s="26"/>
      <c r="W331" s="53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3" t="str">
        <f t="shared" si="40"/>
        <v/>
      </c>
      <c r="G332" s="43" t="str">
        <f t="shared" si="41"/>
        <v/>
      </c>
      <c r="H332" s="43" t="str">
        <f t="shared" si="42"/>
        <v/>
      </c>
      <c r="I332" s="45"/>
      <c r="J332" s="45"/>
      <c r="K332" s="45"/>
      <c r="L332" s="50"/>
      <c r="M332" s="42"/>
      <c r="N332" s="49"/>
      <c r="O332" s="49"/>
      <c r="P332" s="48"/>
      <c r="Q332" s="51"/>
      <c r="R332" s="49"/>
      <c r="S332" s="49"/>
      <c r="T332" s="49"/>
      <c r="U332" s="52" t="str">
        <f t="shared" si="38"/>
        <v/>
      </c>
      <c r="V332" s="26"/>
      <c r="W332" s="53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3" t="str">
        <f t="shared" si="40"/>
        <v/>
      </c>
      <c r="G333" s="43" t="str">
        <f t="shared" si="41"/>
        <v/>
      </c>
      <c r="H333" s="43" t="str">
        <f t="shared" si="42"/>
        <v/>
      </c>
      <c r="I333" s="45"/>
      <c r="J333" s="45"/>
      <c r="K333" s="45"/>
      <c r="L333" s="50"/>
      <c r="M333" s="42"/>
      <c r="N333" s="49"/>
      <c r="O333" s="49"/>
      <c r="P333" s="48"/>
      <c r="Q333" s="51"/>
      <c r="R333" s="49"/>
      <c r="S333" s="49"/>
      <c r="T333" s="49"/>
      <c r="U333" s="52" t="str">
        <f t="shared" si="38"/>
        <v/>
      </c>
      <c r="V333" s="26"/>
      <c r="W333" s="53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3" t="str">
        <f t="shared" si="40"/>
        <v/>
      </c>
      <c r="G334" s="43" t="str">
        <f t="shared" si="41"/>
        <v/>
      </c>
      <c r="H334" s="43" t="str">
        <f t="shared" si="42"/>
        <v/>
      </c>
      <c r="I334" s="45"/>
      <c r="J334" s="45"/>
      <c r="K334" s="45"/>
      <c r="L334" s="50"/>
      <c r="M334" s="42"/>
      <c r="N334" s="49"/>
      <c r="O334" s="49"/>
      <c r="P334" s="48"/>
      <c r="Q334" s="51"/>
      <c r="R334" s="49"/>
      <c r="S334" s="49"/>
      <c r="T334" s="49"/>
      <c r="U334" s="52" t="str">
        <f t="shared" si="38"/>
        <v/>
      </c>
      <c r="V334" s="26"/>
      <c r="W334" s="53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3" t="str">
        <f t="shared" si="40"/>
        <v/>
      </c>
      <c r="G335" s="43" t="str">
        <f t="shared" si="41"/>
        <v/>
      </c>
      <c r="H335" s="43" t="str">
        <f t="shared" si="42"/>
        <v/>
      </c>
      <c r="I335" s="45"/>
      <c r="J335" s="45"/>
      <c r="K335" s="45"/>
      <c r="L335" s="50"/>
      <c r="M335" s="42"/>
      <c r="N335" s="49"/>
      <c r="O335" s="49"/>
      <c r="P335" s="48"/>
      <c r="Q335" s="51"/>
      <c r="R335" s="49"/>
      <c r="S335" s="49"/>
      <c r="T335" s="49"/>
      <c r="U335" s="52" t="str">
        <f t="shared" si="38"/>
        <v/>
      </c>
      <c r="V335" s="26"/>
      <c r="W335" s="53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3" t="str">
        <f t="shared" si="40"/>
        <v/>
      </c>
      <c r="G336" s="43" t="str">
        <f t="shared" si="41"/>
        <v/>
      </c>
      <c r="H336" s="43" t="str">
        <f t="shared" si="42"/>
        <v/>
      </c>
      <c r="I336" s="45"/>
      <c r="J336" s="45"/>
      <c r="K336" s="45"/>
      <c r="L336" s="50"/>
      <c r="M336" s="42"/>
      <c r="N336" s="49"/>
      <c r="O336" s="49"/>
      <c r="P336" s="48"/>
      <c r="Q336" s="51"/>
      <c r="R336" s="49"/>
      <c r="S336" s="49"/>
      <c r="T336" s="49"/>
      <c r="U336" s="52" t="str">
        <f t="shared" si="38"/>
        <v/>
      </c>
      <c r="V336" s="26"/>
      <c r="W336" s="53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3" t="str">
        <f t="shared" si="40"/>
        <v/>
      </c>
      <c r="G337" s="43" t="str">
        <f t="shared" si="41"/>
        <v/>
      </c>
      <c r="H337" s="43" t="str">
        <f t="shared" si="42"/>
        <v/>
      </c>
      <c r="I337" s="45"/>
      <c r="J337" s="45"/>
      <c r="K337" s="45"/>
      <c r="L337" s="50"/>
      <c r="M337" s="42"/>
      <c r="N337" s="49"/>
      <c r="O337" s="49"/>
      <c r="P337" s="48"/>
      <c r="Q337" s="51"/>
      <c r="R337" s="49"/>
      <c r="S337" s="49"/>
      <c r="T337" s="49"/>
      <c r="U337" s="52" t="str">
        <f t="shared" si="38"/>
        <v/>
      </c>
      <c r="V337" s="26"/>
      <c r="W337" s="53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3" t="str">
        <f t="shared" si="40"/>
        <v/>
      </c>
      <c r="G338" s="43" t="str">
        <f t="shared" si="41"/>
        <v/>
      </c>
      <c r="H338" s="43" t="str">
        <f t="shared" si="42"/>
        <v/>
      </c>
      <c r="I338" s="45"/>
      <c r="J338" s="45"/>
      <c r="K338" s="45"/>
      <c r="L338" s="50"/>
      <c r="M338" s="42"/>
      <c r="N338" s="49"/>
      <c r="O338" s="49"/>
      <c r="P338" s="48"/>
      <c r="Q338" s="51"/>
      <c r="R338" s="49"/>
      <c r="S338" s="49"/>
      <c r="T338" s="49"/>
      <c r="U338" s="52" t="str">
        <f t="shared" si="38"/>
        <v/>
      </c>
      <c r="V338" s="26"/>
      <c r="W338" s="53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3" t="str">
        <f t="shared" si="40"/>
        <v/>
      </c>
      <c r="G339" s="43" t="str">
        <f t="shared" si="41"/>
        <v/>
      </c>
      <c r="H339" s="43" t="str">
        <f t="shared" si="42"/>
        <v/>
      </c>
      <c r="I339" s="45"/>
      <c r="J339" s="45"/>
      <c r="K339" s="45"/>
      <c r="L339" s="50"/>
      <c r="M339" s="42"/>
      <c r="N339" s="49"/>
      <c r="O339" s="49"/>
      <c r="P339" s="48"/>
      <c r="Q339" s="51"/>
      <c r="R339" s="49"/>
      <c r="S339" s="49"/>
      <c r="T339" s="49"/>
      <c r="U339" s="52" t="str">
        <f t="shared" si="38"/>
        <v/>
      </c>
      <c r="V339" s="26"/>
      <c r="W339" s="53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3" t="str">
        <f t="shared" si="40"/>
        <v/>
      </c>
      <c r="G340" s="43" t="str">
        <f t="shared" si="41"/>
        <v/>
      </c>
      <c r="H340" s="43" t="str">
        <f t="shared" si="42"/>
        <v/>
      </c>
      <c r="I340" s="45"/>
      <c r="J340" s="45"/>
      <c r="K340" s="45"/>
      <c r="L340" s="50"/>
      <c r="M340" s="42"/>
      <c r="N340" s="49"/>
      <c r="O340" s="49"/>
      <c r="P340" s="48"/>
      <c r="Q340" s="51"/>
      <c r="R340" s="49"/>
      <c r="S340" s="49"/>
      <c r="T340" s="49"/>
      <c r="U340" s="52" t="str">
        <f t="shared" si="38"/>
        <v/>
      </c>
      <c r="V340" s="26"/>
      <c r="W340" s="53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3" t="str">
        <f t="shared" si="40"/>
        <v/>
      </c>
      <c r="G341" s="43" t="str">
        <f t="shared" si="41"/>
        <v/>
      </c>
      <c r="H341" s="43" t="str">
        <f t="shared" si="42"/>
        <v/>
      </c>
      <c r="I341" s="45"/>
      <c r="J341" s="45"/>
      <c r="K341" s="45"/>
      <c r="L341" s="50"/>
      <c r="M341" s="42"/>
      <c r="N341" s="49"/>
      <c r="O341" s="49"/>
      <c r="P341" s="48"/>
      <c r="Q341" s="51"/>
      <c r="R341" s="49"/>
      <c r="S341" s="49"/>
      <c r="T341" s="49"/>
      <c r="U341" s="52" t="str">
        <f t="shared" si="38"/>
        <v/>
      </c>
      <c r="V341" s="26"/>
      <c r="W341" s="53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3" t="str">
        <f t="shared" si="40"/>
        <v/>
      </c>
      <c r="G342" s="43" t="str">
        <f t="shared" si="41"/>
        <v/>
      </c>
      <c r="H342" s="43" t="str">
        <f t="shared" si="42"/>
        <v/>
      </c>
      <c r="I342" s="45"/>
      <c r="J342" s="45"/>
      <c r="K342" s="45"/>
      <c r="L342" s="50"/>
      <c r="M342" s="42"/>
      <c r="N342" s="49"/>
      <c r="O342" s="49"/>
      <c r="P342" s="48"/>
      <c r="Q342" s="51"/>
      <c r="R342" s="49"/>
      <c r="S342" s="49"/>
      <c r="T342" s="49"/>
      <c r="U342" s="52" t="str">
        <f t="shared" si="38"/>
        <v/>
      </c>
      <c r="V342" s="26"/>
      <c r="W342" s="53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3" t="str">
        <f t="shared" si="40"/>
        <v/>
      </c>
      <c r="G343" s="43" t="str">
        <f t="shared" si="41"/>
        <v/>
      </c>
      <c r="H343" s="43" t="str">
        <f t="shared" si="42"/>
        <v/>
      </c>
      <c r="I343" s="45"/>
      <c r="J343" s="45"/>
      <c r="K343" s="45"/>
      <c r="L343" s="50"/>
      <c r="M343" s="42"/>
      <c r="N343" s="49"/>
      <c r="O343" s="49"/>
      <c r="P343" s="48"/>
      <c r="Q343" s="51"/>
      <c r="R343" s="49"/>
      <c r="S343" s="49"/>
      <c r="T343" s="49"/>
      <c r="U343" s="52" t="str">
        <f t="shared" si="38"/>
        <v/>
      </c>
      <c r="V343" s="26"/>
      <c r="W343" s="53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3" t="str">
        <f t="shared" si="40"/>
        <v/>
      </c>
      <c r="G344" s="43" t="str">
        <f t="shared" si="41"/>
        <v/>
      </c>
      <c r="H344" s="43" t="str">
        <f t="shared" si="42"/>
        <v/>
      </c>
      <c r="I344" s="45"/>
      <c r="J344" s="45"/>
      <c r="K344" s="45"/>
      <c r="L344" s="50"/>
      <c r="M344" s="42"/>
      <c r="N344" s="49"/>
      <c r="O344" s="49"/>
      <c r="P344" s="48"/>
      <c r="Q344" s="51"/>
      <c r="R344" s="49"/>
      <c r="S344" s="49"/>
      <c r="T344" s="49"/>
      <c r="U344" s="52" t="str">
        <f t="shared" si="38"/>
        <v/>
      </c>
      <c r="V344" s="26"/>
      <c r="W344" s="53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3" t="str">
        <f t="shared" si="40"/>
        <v/>
      </c>
      <c r="G345" s="43" t="str">
        <f t="shared" si="41"/>
        <v/>
      </c>
      <c r="H345" s="43" t="str">
        <f t="shared" si="42"/>
        <v/>
      </c>
      <c r="I345" s="45"/>
      <c r="J345" s="45"/>
      <c r="K345" s="45"/>
      <c r="L345" s="50"/>
      <c r="M345" s="42"/>
      <c r="N345" s="49"/>
      <c r="O345" s="49"/>
      <c r="P345" s="48"/>
      <c r="Q345" s="51"/>
      <c r="R345" s="49"/>
      <c r="S345" s="49"/>
      <c r="T345" s="49"/>
      <c r="U345" s="52" t="str">
        <f t="shared" si="38"/>
        <v/>
      </c>
      <c r="V345" s="26"/>
      <c r="W345" s="53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3" t="str">
        <f t="shared" si="40"/>
        <v/>
      </c>
      <c r="G346" s="43" t="str">
        <f t="shared" si="41"/>
        <v/>
      </c>
      <c r="H346" s="43" t="str">
        <f t="shared" si="42"/>
        <v/>
      </c>
      <c r="I346" s="45"/>
      <c r="J346" s="45"/>
      <c r="K346" s="45"/>
      <c r="L346" s="50"/>
      <c r="M346" s="42"/>
      <c r="N346" s="49"/>
      <c r="O346" s="49"/>
      <c r="P346" s="48"/>
      <c r="Q346" s="51"/>
      <c r="R346" s="49"/>
      <c r="S346" s="49"/>
      <c r="T346" s="49"/>
      <c r="U346" s="52" t="str">
        <f t="shared" si="38"/>
        <v/>
      </c>
      <c r="V346" s="26"/>
      <c r="W346" s="53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3" t="str">
        <f t="shared" si="40"/>
        <v/>
      </c>
      <c r="G347" s="43" t="str">
        <f t="shared" si="41"/>
        <v/>
      </c>
      <c r="H347" s="43" t="str">
        <f t="shared" si="42"/>
        <v/>
      </c>
      <c r="I347" s="45"/>
      <c r="J347" s="45"/>
      <c r="K347" s="45"/>
      <c r="L347" s="50"/>
      <c r="M347" s="42"/>
      <c r="N347" s="49"/>
      <c r="O347" s="49"/>
      <c r="P347" s="48"/>
      <c r="Q347" s="51"/>
      <c r="R347" s="49"/>
      <c r="S347" s="49"/>
      <c r="T347" s="49"/>
      <c r="U347" s="52" t="str">
        <f t="shared" si="38"/>
        <v/>
      </c>
      <c r="V347" s="26"/>
      <c r="W347" s="53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3" t="str">
        <f t="shared" si="40"/>
        <v/>
      </c>
      <c r="G348" s="43" t="str">
        <f t="shared" si="41"/>
        <v/>
      </c>
      <c r="H348" s="43" t="str">
        <f t="shared" si="42"/>
        <v/>
      </c>
      <c r="I348" s="45"/>
      <c r="J348" s="45"/>
      <c r="K348" s="45"/>
      <c r="L348" s="50"/>
      <c r="M348" s="42"/>
      <c r="N348" s="49"/>
      <c r="O348" s="49"/>
      <c r="P348" s="48"/>
      <c r="Q348" s="51"/>
      <c r="R348" s="49"/>
      <c r="S348" s="49"/>
      <c r="T348" s="49"/>
      <c r="U348" s="52" t="str">
        <f t="shared" si="38"/>
        <v/>
      </c>
      <c r="V348" s="26"/>
      <c r="W348" s="53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3" t="str">
        <f t="shared" si="40"/>
        <v/>
      </c>
      <c r="G349" s="43" t="str">
        <f t="shared" si="41"/>
        <v/>
      </c>
      <c r="H349" s="43" t="str">
        <f t="shared" si="42"/>
        <v/>
      </c>
      <c r="I349" s="45"/>
      <c r="J349" s="45"/>
      <c r="K349" s="45"/>
      <c r="L349" s="50"/>
      <c r="M349" s="42"/>
      <c r="N349" s="49"/>
      <c r="O349" s="49"/>
      <c r="P349" s="48"/>
      <c r="Q349" s="51"/>
      <c r="R349" s="49"/>
      <c r="S349" s="49"/>
      <c r="T349" s="49"/>
      <c r="U349" s="52" t="str">
        <f t="shared" si="38"/>
        <v/>
      </c>
      <c r="V349" s="26"/>
      <c r="W349" s="53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3" t="str">
        <f t="shared" si="40"/>
        <v/>
      </c>
      <c r="G350" s="43" t="str">
        <f t="shared" si="41"/>
        <v/>
      </c>
      <c r="H350" s="43" t="str">
        <f t="shared" si="42"/>
        <v/>
      </c>
      <c r="I350" s="45"/>
      <c r="J350" s="45"/>
      <c r="K350" s="45"/>
      <c r="L350" s="50"/>
      <c r="M350" s="42"/>
      <c r="N350" s="49"/>
      <c r="O350" s="49"/>
      <c r="P350" s="48"/>
      <c r="Q350" s="51"/>
      <c r="R350" s="49"/>
      <c r="S350" s="49"/>
      <c r="T350" s="49"/>
      <c r="U350" s="52" t="str">
        <f t="shared" si="38"/>
        <v/>
      </c>
      <c r="V350" s="26"/>
      <c r="W350" s="53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3" t="str">
        <f t="shared" si="40"/>
        <v/>
      </c>
      <c r="G351" s="43" t="str">
        <f t="shared" si="41"/>
        <v/>
      </c>
      <c r="H351" s="43" t="str">
        <f t="shared" si="42"/>
        <v/>
      </c>
      <c r="I351" s="45"/>
      <c r="J351" s="45"/>
      <c r="K351" s="45"/>
      <c r="L351" s="50"/>
      <c r="M351" s="42"/>
      <c r="N351" s="49"/>
      <c r="O351" s="49"/>
      <c r="P351" s="48"/>
      <c r="Q351" s="51"/>
      <c r="R351" s="49"/>
      <c r="S351" s="49"/>
      <c r="T351" s="49"/>
      <c r="U351" s="52" t="str">
        <f t="shared" si="38"/>
        <v/>
      </c>
      <c r="V351" s="26"/>
      <c r="W351" s="53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3" t="str">
        <f t="shared" si="40"/>
        <v/>
      </c>
      <c r="G352" s="43" t="str">
        <f t="shared" si="41"/>
        <v/>
      </c>
      <c r="H352" s="43" t="str">
        <f t="shared" si="42"/>
        <v/>
      </c>
      <c r="I352" s="45"/>
      <c r="J352" s="45"/>
      <c r="K352" s="45"/>
      <c r="L352" s="50"/>
      <c r="M352" s="42"/>
      <c r="N352" s="49"/>
      <c r="O352" s="49"/>
      <c r="P352" s="48"/>
      <c r="Q352" s="51"/>
      <c r="R352" s="49"/>
      <c r="S352" s="49"/>
      <c r="T352" s="49"/>
      <c r="U352" s="52" t="str">
        <f t="shared" si="38"/>
        <v/>
      </c>
      <c r="V352" s="26"/>
      <c r="W352" s="53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3" t="str">
        <f t="shared" si="40"/>
        <v/>
      </c>
      <c r="G353" s="43" t="str">
        <f t="shared" si="41"/>
        <v/>
      </c>
      <c r="H353" s="43" t="str">
        <f t="shared" si="42"/>
        <v/>
      </c>
      <c r="I353" s="45"/>
      <c r="J353" s="45"/>
      <c r="K353" s="45"/>
      <c r="L353" s="50"/>
      <c r="M353" s="42"/>
      <c r="N353" s="49"/>
      <c r="O353" s="49"/>
      <c r="P353" s="48"/>
      <c r="Q353" s="51"/>
      <c r="R353" s="49"/>
      <c r="S353" s="49"/>
      <c r="T353" s="49"/>
      <c r="U353" s="52" t="str">
        <f t="shared" si="38"/>
        <v/>
      </c>
      <c r="V353" s="26"/>
      <c r="W353" s="53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3" t="str">
        <f t="shared" si="40"/>
        <v/>
      </c>
      <c r="G354" s="43" t="str">
        <f t="shared" si="41"/>
        <v/>
      </c>
      <c r="H354" s="43" t="str">
        <f t="shared" si="42"/>
        <v/>
      </c>
      <c r="I354" s="45"/>
      <c r="J354" s="45"/>
      <c r="K354" s="45"/>
      <c r="L354" s="50"/>
      <c r="M354" s="42"/>
      <c r="N354" s="49"/>
      <c r="O354" s="49"/>
      <c r="P354" s="48"/>
      <c r="Q354" s="51"/>
      <c r="R354" s="49"/>
      <c r="S354" s="49"/>
      <c r="T354" s="49"/>
      <c r="U354" s="52" t="str">
        <f t="shared" si="38"/>
        <v/>
      </c>
      <c r="V354" s="26"/>
      <c r="W354" s="53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3" t="str">
        <f t="shared" si="40"/>
        <v/>
      </c>
      <c r="G355" s="43" t="str">
        <f t="shared" si="41"/>
        <v/>
      </c>
      <c r="H355" s="43" t="str">
        <f t="shared" si="42"/>
        <v/>
      </c>
      <c r="I355" s="45"/>
      <c r="J355" s="45"/>
      <c r="K355" s="45"/>
      <c r="L355" s="50"/>
      <c r="M355" s="42"/>
      <c r="N355" s="49"/>
      <c r="O355" s="49"/>
      <c r="P355" s="48"/>
      <c r="Q355" s="51"/>
      <c r="R355" s="49"/>
      <c r="S355" s="49"/>
      <c r="T355" s="49"/>
      <c r="U355" s="52" t="str">
        <f t="shared" si="38"/>
        <v/>
      </c>
      <c r="V355" s="26"/>
      <c r="W355" s="53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3" t="str">
        <f t="shared" si="40"/>
        <v/>
      </c>
      <c r="G356" s="43" t="str">
        <f t="shared" si="41"/>
        <v/>
      </c>
      <c r="H356" s="43" t="str">
        <f t="shared" si="42"/>
        <v/>
      </c>
      <c r="I356" s="45"/>
      <c r="J356" s="45"/>
      <c r="K356" s="45"/>
      <c r="L356" s="50"/>
      <c r="M356" s="42"/>
      <c r="N356" s="49"/>
      <c r="O356" s="49"/>
      <c r="P356" s="48"/>
      <c r="Q356" s="51"/>
      <c r="R356" s="49"/>
      <c r="S356" s="49"/>
      <c r="T356" s="49"/>
      <c r="U356" s="52" t="str">
        <f t="shared" si="38"/>
        <v/>
      </c>
      <c r="V356" s="26"/>
      <c r="W356" s="53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3" t="str">
        <f t="shared" si="40"/>
        <v/>
      </c>
      <c r="G357" s="43" t="str">
        <f t="shared" si="41"/>
        <v/>
      </c>
      <c r="H357" s="43" t="str">
        <f t="shared" si="42"/>
        <v/>
      </c>
      <c r="I357" s="45"/>
      <c r="J357" s="45"/>
      <c r="K357" s="45"/>
      <c r="L357" s="50"/>
      <c r="M357" s="42"/>
      <c r="N357" s="49"/>
      <c r="O357" s="49"/>
      <c r="P357" s="48"/>
      <c r="Q357" s="51"/>
      <c r="R357" s="49"/>
      <c r="S357" s="49"/>
      <c r="T357" s="49"/>
      <c r="U357" s="52" t="str">
        <f t="shared" si="38"/>
        <v/>
      </c>
      <c r="V357" s="26"/>
      <c r="W357" s="53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3" t="str">
        <f t="shared" si="40"/>
        <v/>
      </c>
      <c r="G358" s="43" t="str">
        <f t="shared" si="41"/>
        <v/>
      </c>
      <c r="H358" s="43" t="str">
        <f t="shared" si="42"/>
        <v/>
      </c>
      <c r="I358" s="45"/>
      <c r="J358" s="45"/>
      <c r="K358" s="45"/>
      <c r="L358" s="50"/>
      <c r="M358" s="42"/>
      <c r="N358" s="49"/>
      <c r="O358" s="49"/>
      <c r="P358" s="48"/>
      <c r="Q358" s="51"/>
      <c r="R358" s="49"/>
      <c r="S358" s="49"/>
      <c r="T358" s="49"/>
      <c r="U358" s="52" t="str">
        <f t="shared" si="38"/>
        <v/>
      </c>
      <c r="V358" s="26"/>
      <c r="W358" s="53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3" t="str">
        <f t="shared" si="40"/>
        <v/>
      </c>
      <c r="G359" s="43" t="str">
        <f t="shared" si="41"/>
        <v/>
      </c>
      <c r="H359" s="43" t="str">
        <f t="shared" si="42"/>
        <v/>
      </c>
      <c r="I359" s="45"/>
      <c r="J359" s="45"/>
      <c r="K359" s="45"/>
      <c r="L359" s="50"/>
      <c r="M359" s="42"/>
      <c r="N359" s="49"/>
      <c r="O359" s="49"/>
      <c r="P359" s="48"/>
      <c r="Q359" s="51"/>
      <c r="R359" s="49"/>
      <c r="S359" s="49"/>
      <c r="T359" s="49"/>
      <c r="U359" s="52" t="str">
        <f t="shared" si="38"/>
        <v/>
      </c>
      <c r="V359" s="26"/>
      <c r="W359" s="53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3" t="str">
        <f t="shared" si="40"/>
        <v/>
      </c>
      <c r="G360" s="43" t="str">
        <f t="shared" si="41"/>
        <v/>
      </c>
      <c r="H360" s="43" t="str">
        <f t="shared" si="42"/>
        <v/>
      </c>
      <c r="I360" s="45"/>
      <c r="J360" s="45"/>
      <c r="K360" s="45"/>
      <c r="L360" s="50"/>
      <c r="M360" s="42"/>
      <c r="N360" s="49"/>
      <c r="O360" s="49"/>
      <c r="P360" s="48"/>
      <c r="Q360" s="51"/>
      <c r="R360" s="49"/>
      <c r="S360" s="49"/>
      <c r="T360" s="49"/>
      <c r="U360" s="52" t="str">
        <f t="shared" si="38"/>
        <v/>
      </c>
      <c r="V360" s="26"/>
      <c r="W360" s="53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3" t="str">
        <f t="shared" si="40"/>
        <v/>
      </c>
      <c r="G361" s="43" t="str">
        <f t="shared" si="41"/>
        <v/>
      </c>
      <c r="H361" s="43" t="str">
        <f t="shared" si="42"/>
        <v/>
      </c>
      <c r="I361" s="45"/>
      <c r="J361" s="45"/>
      <c r="K361" s="45"/>
      <c r="L361" s="50"/>
      <c r="M361" s="42"/>
      <c r="N361" s="49"/>
      <c r="O361" s="49"/>
      <c r="P361" s="48"/>
      <c r="Q361" s="51"/>
      <c r="R361" s="49"/>
      <c r="S361" s="49"/>
      <c r="T361" s="49"/>
      <c r="U361" s="52" t="str">
        <f t="shared" si="38"/>
        <v/>
      </c>
      <c r="V361" s="26"/>
      <c r="W361" s="53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3" t="str">
        <f t="shared" si="40"/>
        <v/>
      </c>
      <c r="G362" s="43" t="str">
        <f t="shared" si="41"/>
        <v/>
      </c>
      <c r="H362" s="43" t="str">
        <f t="shared" si="42"/>
        <v/>
      </c>
      <c r="I362" s="45"/>
      <c r="J362" s="45"/>
      <c r="K362" s="45"/>
      <c r="L362" s="50"/>
      <c r="M362" s="42"/>
      <c r="N362" s="49"/>
      <c r="O362" s="49"/>
      <c r="P362" s="48"/>
      <c r="Q362" s="51"/>
      <c r="R362" s="49"/>
      <c r="S362" s="49"/>
      <c r="T362" s="49"/>
      <c r="U362" s="52" t="str">
        <f t="shared" si="38"/>
        <v/>
      </c>
      <c r="V362" s="26"/>
      <c r="W362" s="53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3" t="str">
        <f t="shared" si="40"/>
        <v/>
      </c>
      <c r="G363" s="43" t="str">
        <f t="shared" si="41"/>
        <v/>
      </c>
      <c r="H363" s="43" t="str">
        <f t="shared" si="42"/>
        <v/>
      </c>
      <c r="I363" s="45"/>
      <c r="J363" s="45"/>
      <c r="K363" s="45"/>
      <c r="L363" s="50"/>
      <c r="M363" s="42"/>
      <c r="N363" s="49"/>
      <c r="O363" s="49"/>
      <c r="P363" s="48"/>
      <c r="Q363" s="51"/>
      <c r="R363" s="49"/>
      <c r="S363" s="49"/>
      <c r="T363" s="49"/>
      <c r="U363" s="52" t="str">
        <f t="shared" si="38"/>
        <v/>
      </c>
      <c r="V363" s="26"/>
      <c r="W363" s="53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3" t="str">
        <f t="shared" si="40"/>
        <v/>
      </c>
      <c r="G364" s="43" t="str">
        <f t="shared" si="41"/>
        <v/>
      </c>
      <c r="H364" s="43" t="str">
        <f t="shared" si="42"/>
        <v/>
      </c>
      <c r="I364" s="45"/>
      <c r="J364" s="45"/>
      <c r="K364" s="45"/>
      <c r="L364" s="50"/>
      <c r="M364" s="42"/>
      <c r="N364" s="49"/>
      <c r="O364" s="49"/>
      <c r="P364" s="48"/>
      <c r="Q364" s="51"/>
      <c r="R364" s="49"/>
      <c r="S364" s="49"/>
      <c r="T364" s="49"/>
      <c r="U364" s="52" t="str">
        <f t="shared" si="38"/>
        <v/>
      </c>
      <c r="V364" s="26"/>
      <c r="W364" s="53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3" t="str">
        <f t="shared" si="40"/>
        <v/>
      </c>
      <c r="G365" s="43" t="str">
        <f t="shared" si="41"/>
        <v/>
      </c>
      <c r="H365" s="43" t="str">
        <f t="shared" si="42"/>
        <v/>
      </c>
      <c r="I365" s="45"/>
      <c r="J365" s="45"/>
      <c r="K365" s="45"/>
      <c r="L365" s="50"/>
      <c r="M365" s="42"/>
      <c r="N365" s="49"/>
      <c r="O365" s="49"/>
      <c r="P365" s="48"/>
      <c r="Q365" s="51"/>
      <c r="R365" s="49"/>
      <c r="S365" s="49"/>
      <c r="T365" s="49"/>
      <c r="U365" s="52" t="str">
        <f t="shared" si="38"/>
        <v/>
      </c>
      <c r="V365" s="26"/>
      <c r="W365" s="53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3" t="str">
        <f t="shared" si="40"/>
        <v/>
      </c>
      <c r="G366" s="43" t="str">
        <f t="shared" si="41"/>
        <v/>
      </c>
      <c r="H366" s="43" t="str">
        <f t="shared" si="42"/>
        <v/>
      </c>
      <c r="I366" s="45"/>
      <c r="J366" s="45"/>
      <c r="K366" s="45"/>
      <c r="L366" s="50"/>
      <c r="M366" s="42"/>
      <c r="N366" s="49"/>
      <c r="O366" s="49"/>
      <c r="P366" s="48"/>
      <c r="Q366" s="51"/>
      <c r="R366" s="49"/>
      <c r="S366" s="49"/>
      <c r="T366" s="49"/>
      <c r="U366" s="52" t="str">
        <f t="shared" si="38"/>
        <v/>
      </c>
      <c r="V366" s="26"/>
      <c r="W366" s="53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3" t="str">
        <f t="shared" si="40"/>
        <v/>
      </c>
      <c r="G367" s="43" t="str">
        <f t="shared" si="41"/>
        <v/>
      </c>
      <c r="H367" s="43" t="str">
        <f t="shared" si="42"/>
        <v/>
      </c>
      <c r="I367" s="45"/>
      <c r="J367" s="45"/>
      <c r="K367" s="45"/>
      <c r="L367" s="50"/>
      <c r="M367" s="42"/>
      <c r="N367" s="49"/>
      <c r="O367" s="49"/>
      <c r="P367" s="48"/>
      <c r="Q367" s="51"/>
      <c r="R367" s="49"/>
      <c r="S367" s="49"/>
      <c r="T367" s="49"/>
      <c r="U367" s="52" t="str">
        <f t="shared" si="38"/>
        <v/>
      </c>
      <c r="V367" s="26"/>
      <c r="W367" s="53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3" t="str">
        <f t="shared" si="40"/>
        <v/>
      </c>
      <c r="G368" s="43" t="str">
        <f t="shared" si="41"/>
        <v/>
      </c>
      <c r="H368" s="43" t="str">
        <f t="shared" si="42"/>
        <v/>
      </c>
      <c r="I368" s="45"/>
      <c r="J368" s="45"/>
      <c r="K368" s="45"/>
      <c r="L368" s="50"/>
      <c r="M368" s="42"/>
      <c r="N368" s="49"/>
      <c r="O368" s="49"/>
      <c r="P368" s="48"/>
      <c r="Q368" s="51"/>
      <c r="R368" s="49"/>
      <c r="S368" s="49"/>
      <c r="T368" s="49"/>
      <c r="U368" s="52" t="str">
        <f t="shared" si="38"/>
        <v/>
      </c>
      <c r="V368" s="26"/>
      <c r="W368" s="53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3" t="str">
        <f t="shared" si="40"/>
        <v/>
      </c>
      <c r="G369" s="43" t="str">
        <f t="shared" si="41"/>
        <v/>
      </c>
      <c r="H369" s="43" t="str">
        <f t="shared" si="42"/>
        <v/>
      </c>
      <c r="I369" s="45"/>
      <c r="J369" s="45"/>
      <c r="K369" s="45"/>
      <c r="L369" s="50"/>
      <c r="M369" s="42"/>
      <c r="N369" s="49"/>
      <c r="O369" s="49"/>
      <c r="P369" s="48"/>
      <c r="Q369" s="51"/>
      <c r="R369" s="49"/>
      <c r="S369" s="49"/>
      <c r="T369" s="49"/>
      <c r="U369" s="52" t="str">
        <f t="shared" si="38"/>
        <v/>
      </c>
      <c r="V369" s="26"/>
      <c r="W369" s="53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3" t="str">
        <f t="shared" si="40"/>
        <v/>
      </c>
      <c r="G370" s="43" t="str">
        <f t="shared" si="41"/>
        <v/>
      </c>
      <c r="H370" s="43" t="str">
        <f t="shared" si="42"/>
        <v/>
      </c>
      <c r="I370" s="45"/>
      <c r="J370" s="45"/>
      <c r="K370" s="45"/>
      <c r="L370" s="50"/>
      <c r="M370" s="42"/>
      <c r="N370" s="49"/>
      <c r="O370" s="49"/>
      <c r="P370" s="48"/>
      <c r="Q370" s="51"/>
      <c r="R370" s="49"/>
      <c r="S370" s="49"/>
      <c r="T370" s="49"/>
      <c r="U370" s="52" t="str">
        <f t="shared" si="38"/>
        <v/>
      </c>
      <c r="V370" s="26"/>
      <c r="W370" s="53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3" t="str">
        <f t="shared" si="40"/>
        <v/>
      </c>
      <c r="G371" s="43" t="str">
        <f t="shared" si="41"/>
        <v/>
      </c>
      <c r="H371" s="43" t="str">
        <f t="shared" si="42"/>
        <v/>
      </c>
      <c r="I371" s="45"/>
      <c r="J371" s="45"/>
      <c r="K371" s="45"/>
      <c r="L371" s="50"/>
      <c r="M371" s="42"/>
      <c r="N371" s="49"/>
      <c r="O371" s="49"/>
      <c r="P371" s="48"/>
      <c r="Q371" s="51"/>
      <c r="R371" s="49"/>
      <c r="S371" s="49"/>
      <c r="T371" s="49"/>
      <c r="U371" s="52" t="str">
        <f t="shared" si="38"/>
        <v/>
      </c>
      <c r="V371" s="26"/>
      <c r="W371" s="53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3" t="str">
        <f t="shared" si="40"/>
        <v/>
      </c>
      <c r="G372" s="43" t="str">
        <f t="shared" si="41"/>
        <v/>
      </c>
      <c r="H372" s="43" t="str">
        <f t="shared" si="42"/>
        <v/>
      </c>
      <c r="I372" s="45"/>
      <c r="J372" s="45"/>
      <c r="K372" s="45"/>
      <c r="L372" s="50"/>
      <c r="M372" s="42"/>
      <c r="N372" s="49"/>
      <c r="O372" s="49"/>
      <c r="P372" s="48"/>
      <c r="Q372" s="51"/>
      <c r="R372" s="49"/>
      <c r="S372" s="49"/>
      <c r="T372" s="49"/>
      <c r="U372" s="52" t="str">
        <f t="shared" si="38"/>
        <v/>
      </c>
      <c r="V372" s="26"/>
      <c r="W372" s="53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3" t="str">
        <f t="shared" si="40"/>
        <v/>
      </c>
      <c r="G373" s="43" t="str">
        <f t="shared" si="41"/>
        <v/>
      </c>
      <c r="H373" s="43" t="str">
        <f t="shared" si="42"/>
        <v/>
      </c>
      <c r="I373" s="45"/>
      <c r="J373" s="45"/>
      <c r="K373" s="45"/>
      <c r="L373" s="50"/>
      <c r="M373" s="42"/>
      <c r="N373" s="49"/>
      <c r="O373" s="49"/>
      <c r="P373" s="48"/>
      <c r="Q373" s="51"/>
      <c r="R373" s="49"/>
      <c r="S373" s="49"/>
      <c r="T373" s="49"/>
      <c r="U373" s="52" t="str">
        <f t="shared" si="38"/>
        <v/>
      </c>
      <c r="V373" s="26"/>
      <c r="W373" s="53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3" t="str">
        <f t="shared" si="40"/>
        <v/>
      </c>
      <c r="G374" s="43" t="str">
        <f t="shared" si="41"/>
        <v/>
      </c>
      <c r="H374" s="43" t="str">
        <f t="shared" si="42"/>
        <v/>
      </c>
      <c r="I374" s="45"/>
      <c r="J374" s="45"/>
      <c r="K374" s="45"/>
      <c r="L374" s="50"/>
      <c r="M374" s="42"/>
      <c r="N374" s="49"/>
      <c r="O374" s="49"/>
      <c r="P374" s="48"/>
      <c r="Q374" s="51"/>
      <c r="R374" s="49"/>
      <c r="S374" s="49"/>
      <c r="T374" s="49"/>
      <c r="U374" s="52" t="str">
        <f t="shared" si="38"/>
        <v/>
      </c>
      <c r="V374" s="26"/>
      <c r="W374" s="53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3" t="str">
        <f t="shared" si="40"/>
        <v/>
      </c>
      <c r="G375" s="43" t="str">
        <f t="shared" si="41"/>
        <v/>
      </c>
      <c r="H375" s="43" t="str">
        <f t="shared" si="42"/>
        <v/>
      </c>
      <c r="I375" s="45"/>
      <c r="J375" s="45"/>
      <c r="K375" s="45"/>
      <c r="L375" s="50"/>
      <c r="M375" s="42"/>
      <c r="N375" s="49"/>
      <c r="O375" s="49"/>
      <c r="P375" s="48"/>
      <c r="Q375" s="51"/>
      <c r="R375" s="49"/>
      <c r="S375" s="49"/>
      <c r="T375" s="49"/>
      <c r="U375" s="52" t="str">
        <f t="shared" si="38"/>
        <v/>
      </c>
      <c r="V375" s="26"/>
      <c r="W375" s="53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3" t="str">
        <f t="shared" si="40"/>
        <v/>
      </c>
      <c r="G376" s="43" t="str">
        <f t="shared" si="41"/>
        <v/>
      </c>
      <c r="H376" s="43" t="str">
        <f t="shared" si="42"/>
        <v/>
      </c>
      <c r="I376" s="45"/>
      <c r="J376" s="45"/>
      <c r="K376" s="45"/>
      <c r="L376" s="50"/>
      <c r="M376" s="42"/>
      <c r="N376" s="49"/>
      <c r="O376" s="49"/>
      <c r="P376" s="48"/>
      <c r="Q376" s="51"/>
      <c r="R376" s="49"/>
      <c r="S376" s="49"/>
      <c r="T376" s="49"/>
      <c r="U376" s="52" t="str">
        <f t="shared" si="38"/>
        <v/>
      </c>
      <c r="V376" s="26"/>
      <c r="W376" s="53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3" t="str">
        <f t="shared" si="40"/>
        <v/>
      </c>
      <c r="G377" s="43" t="str">
        <f t="shared" si="41"/>
        <v/>
      </c>
      <c r="H377" s="43" t="str">
        <f t="shared" si="42"/>
        <v/>
      </c>
      <c r="I377" s="45"/>
      <c r="J377" s="45"/>
      <c r="K377" s="45"/>
      <c r="L377" s="50"/>
      <c r="M377" s="42"/>
      <c r="N377" s="49"/>
      <c r="O377" s="49"/>
      <c r="P377" s="48"/>
      <c r="Q377" s="51"/>
      <c r="R377" s="49"/>
      <c r="S377" s="49"/>
      <c r="T377" s="49"/>
      <c r="U377" s="52" t="str">
        <f t="shared" si="38"/>
        <v/>
      </c>
      <c r="V377" s="26"/>
      <c r="W377" s="53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3" t="str">
        <f t="shared" si="40"/>
        <v/>
      </c>
      <c r="G378" s="43" t="str">
        <f t="shared" si="41"/>
        <v/>
      </c>
      <c r="H378" s="43" t="str">
        <f t="shared" si="42"/>
        <v/>
      </c>
      <c r="I378" s="45"/>
      <c r="J378" s="45"/>
      <c r="K378" s="45"/>
      <c r="L378" s="50"/>
      <c r="M378" s="42"/>
      <c r="N378" s="49"/>
      <c r="O378" s="49"/>
      <c r="P378" s="48"/>
      <c r="Q378" s="51"/>
      <c r="R378" s="49"/>
      <c r="S378" s="49"/>
      <c r="T378" s="49"/>
      <c r="U378" s="52" t="str">
        <f t="shared" si="38"/>
        <v/>
      </c>
      <c r="V378" s="26"/>
      <c r="W378" s="53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3" t="str">
        <f t="shared" si="40"/>
        <v/>
      </c>
      <c r="G379" s="43" t="str">
        <f t="shared" si="41"/>
        <v/>
      </c>
      <c r="H379" s="43" t="str">
        <f t="shared" si="42"/>
        <v/>
      </c>
      <c r="I379" s="45"/>
      <c r="J379" s="45"/>
      <c r="K379" s="45"/>
      <c r="L379" s="50"/>
      <c r="M379" s="42"/>
      <c r="N379" s="49"/>
      <c r="O379" s="49"/>
      <c r="P379" s="48"/>
      <c r="Q379" s="51"/>
      <c r="R379" s="49"/>
      <c r="S379" s="49"/>
      <c r="T379" s="49"/>
      <c r="U379" s="52" t="str">
        <f t="shared" si="38"/>
        <v/>
      </c>
      <c r="V379" s="26"/>
      <c r="W379" s="53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3" t="str">
        <f t="shared" si="40"/>
        <v/>
      </c>
      <c r="G380" s="43" t="str">
        <f t="shared" si="41"/>
        <v/>
      </c>
      <c r="H380" s="43" t="str">
        <f t="shared" si="42"/>
        <v/>
      </c>
      <c r="I380" s="45"/>
      <c r="J380" s="45"/>
      <c r="K380" s="45"/>
      <c r="L380" s="50"/>
      <c r="M380" s="42"/>
      <c r="N380" s="49"/>
      <c r="O380" s="49"/>
      <c r="P380" s="48"/>
      <c r="Q380" s="51"/>
      <c r="R380" s="49"/>
      <c r="S380" s="49"/>
      <c r="T380" s="49"/>
      <c r="U380" s="52" t="str">
        <f t="shared" si="38"/>
        <v/>
      </c>
      <c r="V380" s="26"/>
      <c r="W380" s="53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3" t="str">
        <f t="shared" si="40"/>
        <v/>
      </c>
      <c r="G381" s="43" t="str">
        <f t="shared" si="41"/>
        <v/>
      </c>
      <c r="H381" s="43" t="str">
        <f t="shared" si="42"/>
        <v/>
      </c>
      <c r="I381" s="45"/>
      <c r="J381" s="45"/>
      <c r="K381" s="45"/>
      <c r="L381" s="50"/>
      <c r="M381" s="42"/>
      <c r="N381" s="49"/>
      <c r="O381" s="49"/>
      <c r="P381" s="48"/>
      <c r="Q381" s="51"/>
      <c r="R381" s="49"/>
      <c r="S381" s="49"/>
      <c r="T381" s="49"/>
      <c r="U381" s="52" t="str">
        <f t="shared" si="38"/>
        <v/>
      </c>
      <c r="V381" s="26"/>
      <c r="W381" s="53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3" t="str">
        <f t="shared" si="40"/>
        <v/>
      </c>
      <c r="G382" s="43" t="str">
        <f t="shared" si="41"/>
        <v/>
      </c>
      <c r="H382" s="43" t="str">
        <f t="shared" si="42"/>
        <v/>
      </c>
      <c r="I382" s="45"/>
      <c r="J382" s="45"/>
      <c r="K382" s="45"/>
      <c r="L382" s="50"/>
      <c r="M382" s="42"/>
      <c r="N382" s="49"/>
      <c r="O382" s="49"/>
      <c r="P382" s="48"/>
      <c r="Q382" s="51"/>
      <c r="R382" s="49"/>
      <c r="S382" s="49"/>
      <c r="T382" s="49"/>
      <c r="U382" s="52" t="str">
        <f t="shared" si="38"/>
        <v/>
      </c>
      <c r="V382" s="26"/>
      <c r="W382" s="53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3" t="str">
        <f t="shared" si="40"/>
        <v/>
      </c>
      <c r="G383" s="43" t="str">
        <f t="shared" si="41"/>
        <v/>
      </c>
      <c r="H383" s="43" t="str">
        <f t="shared" si="42"/>
        <v/>
      </c>
      <c r="I383" s="45"/>
      <c r="J383" s="45"/>
      <c r="K383" s="45"/>
      <c r="L383" s="50"/>
      <c r="M383" s="42"/>
      <c r="N383" s="49"/>
      <c r="O383" s="49"/>
      <c r="P383" s="48"/>
      <c r="Q383" s="51"/>
      <c r="R383" s="49"/>
      <c r="S383" s="49"/>
      <c r="T383" s="49"/>
      <c r="U383" s="52" t="str">
        <f t="shared" si="38"/>
        <v/>
      </c>
      <c r="V383" s="26"/>
      <c r="W383" s="53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3" t="str">
        <f t="shared" si="40"/>
        <v/>
      </c>
      <c r="G384" s="43" t="str">
        <f t="shared" si="41"/>
        <v/>
      </c>
      <c r="H384" s="43" t="str">
        <f t="shared" si="42"/>
        <v/>
      </c>
      <c r="I384" s="45"/>
      <c r="J384" s="45"/>
      <c r="K384" s="45"/>
      <c r="L384" s="50"/>
      <c r="M384" s="42"/>
      <c r="N384" s="49"/>
      <c r="O384" s="49"/>
      <c r="P384" s="48"/>
      <c r="Q384" s="51"/>
      <c r="R384" s="49"/>
      <c r="S384" s="49"/>
      <c r="T384" s="49"/>
      <c r="U384" s="52" t="str">
        <f t="shared" si="38"/>
        <v/>
      </c>
      <c r="V384" s="26"/>
      <c r="W384" s="53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3" t="str">
        <f t="shared" si="40"/>
        <v/>
      </c>
      <c r="G385" s="43" t="str">
        <f t="shared" si="41"/>
        <v/>
      </c>
      <c r="H385" s="43" t="str">
        <f t="shared" si="42"/>
        <v/>
      </c>
      <c r="I385" s="45"/>
      <c r="J385" s="45"/>
      <c r="K385" s="45"/>
      <c r="L385" s="50"/>
      <c r="M385" s="42"/>
      <c r="N385" s="49"/>
      <c r="O385" s="49"/>
      <c r="P385" s="48"/>
      <c r="Q385" s="51"/>
      <c r="R385" s="49"/>
      <c r="S385" s="49"/>
      <c r="T385" s="49"/>
      <c r="U385" s="52" t="str">
        <f t="shared" si="38"/>
        <v/>
      </c>
      <c r="V385" s="26"/>
      <c r="W385" s="53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3" t="str">
        <f t="shared" si="40"/>
        <v/>
      </c>
      <c r="G386" s="43" t="str">
        <f t="shared" si="41"/>
        <v/>
      </c>
      <c r="H386" s="43" t="str">
        <f t="shared" si="42"/>
        <v/>
      </c>
      <c r="I386" s="45"/>
      <c r="J386" s="45"/>
      <c r="K386" s="45"/>
      <c r="L386" s="50"/>
      <c r="M386" s="42"/>
      <c r="N386" s="49"/>
      <c r="O386" s="49"/>
      <c r="P386" s="48"/>
      <c r="Q386" s="51"/>
      <c r="R386" s="49"/>
      <c r="S386" s="49"/>
      <c r="T386" s="49"/>
      <c r="U386" s="52" t="str">
        <f t="shared" si="38"/>
        <v/>
      </c>
      <c r="V386" s="26"/>
      <c r="W386" s="53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3" t="str">
        <f t="shared" si="40"/>
        <v/>
      </c>
      <c r="G387" s="43" t="str">
        <f t="shared" si="41"/>
        <v/>
      </c>
      <c r="H387" s="43" t="str">
        <f t="shared" si="42"/>
        <v/>
      </c>
      <c r="I387" s="45"/>
      <c r="J387" s="45"/>
      <c r="K387" s="45"/>
      <c r="L387" s="50"/>
      <c r="M387" s="42"/>
      <c r="N387" s="49"/>
      <c r="O387" s="49"/>
      <c r="P387" s="48"/>
      <c r="Q387" s="51"/>
      <c r="R387" s="49"/>
      <c r="S387" s="49"/>
      <c r="T387" s="49"/>
      <c r="U387" s="52" t="str">
        <f t="shared" si="38"/>
        <v/>
      </c>
      <c r="V387" s="26"/>
      <c r="W387" s="53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3" t="str">
        <f t="shared" si="40"/>
        <v/>
      </c>
      <c r="G388" s="43" t="str">
        <f t="shared" si="41"/>
        <v/>
      </c>
      <c r="H388" s="43" t="str">
        <f t="shared" si="42"/>
        <v/>
      </c>
      <c r="I388" s="45"/>
      <c r="J388" s="45"/>
      <c r="K388" s="45"/>
      <c r="L388" s="50"/>
      <c r="M388" s="42"/>
      <c r="N388" s="49"/>
      <c r="O388" s="49"/>
      <c r="P388" s="48"/>
      <c r="Q388" s="51"/>
      <c r="R388" s="49"/>
      <c r="S388" s="49"/>
      <c r="T388" s="49"/>
      <c r="U388" s="52" t="str">
        <f t="shared" si="38"/>
        <v/>
      </c>
      <c r="V388" s="26"/>
      <c r="W388" s="53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3" t="str">
        <f t="shared" si="40"/>
        <v/>
      </c>
      <c r="G389" s="43" t="str">
        <f t="shared" si="41"/>
        <v/>
      </c>
      <c r="H389" s="43" t="str">
        <f t="shared" si="42"/>
        <v/>
      </c>
      <c r="I389" s="45"/>
      <c r="J389" s="45"/>
      <c r="K389" s="45"/>
      <c r="L389" s="50"/>
      <c r="M389" s="42"/>
      <c r="N389" s="49"/>
      <c r="O389" s="49"/>
      <c r="P389" s="48"/>
      <c r="Q389" s="51"/>
      <c r="R389" s="49"/>
      <c r="S389" s="49"/>
      <c r="T389" s="49"/>
      <c r="U389" s="52" t="str">
        <f t="shared" si="38"/>
        <v/>
      </c>
      <c r="V389" s="26"/>
      <c r="W389" s="53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3" t="str">
        <f t="shared" si="40"/>
        <v/>
      </c>
      <c r="G390" s="43" t="str">
        <f t="shared" si="41"/>
        <v/>
      </c>
      <c r="H390" s="43" t="str">
        <f t="shared" si="42"/>
        <v/>
      </c>
      <c r="I390" s="45"/>
      <c r="J390" s="45"/>
      <c r="K390" s="45"/>
      <c r="L390" s="50"/>
      <c r="M390" s="42"/>
      <c r="N390" s="49"/>
      <c r="O390" s="49"/>
      <c r="P390" s="48"/>
      <c r="Q390" s="51"/>
      <c r="R390" s="49"/>
      <c r="S390" s="49"/>
      <c r="T390" s="49"/>
      <c r="U390" s="52" t="str">
        <f t="shared" ref="U390:U453" si="45">IF(AND(ISBLANK(R390),ISBLANK(S390),ISBLANK(T390)),"",R390-(S390+T390))</f>
        <v/>
      </c>
      <c r="V390" s="26"/>
      <c r="W390" s="53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3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5"/>
      <c r="J391" s="45"/>
      <c r="K391" s="45"/>
      <c r="L391" s="50"/>
      <c r="M391" s="42"/>
      <c r="N391" s="49"/>
      <c r="O391" s="49"/>
      <c r="P391" s="48"/>
      <c r="Q391" s="51"/>
      <c r="R391" s="49"/>
      <c r="S391" s="49"/>
      <c r="T391" s="49"/>
      <c r="U391" s="52" t="str">
        <f t="shared" si="45"/>
        <v/>
      </c>
      <c r="V391" s="26"/>
      <c r="W391" s="53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3" t="str">
        <f t="shared" si="47"/>
        <v/>
      </c>
      <c r="G392" s="43" t="str">
        <f t="shared" si="48"/>
        <v/>
      </c>
      <c r="H392" s="43" t="str">
        <f t="shared" si="49"/>
        <v/>
      </c>
      <c r="I392" s="45"/>
      <c r="J392" s="45"/>
      <c r="K392" s="45"/>
      <c r="L392" s="50"/>
      <c r="M392" s="42"/>
      <c r="N392" s="49"/>
      <c r="O392" s="49"/>
      <c r="P392" s="48"/>
      <c r="Q392" s="51"/>
      <c r="R392" s="49"/>
      <c r="S392" s="49"/>
      <c r="T392" s="49"/>
      <c r="U392" s="52" t="str">
        <f t="shared" si="45"/>
        <v/>
      </c>
      <c r="V392" s="26"/>
      <c r="W392" s="53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3" t="str">
        <f t="shared" si="47"/>
        <v/>
      </c>
      <c r="G393" s="43" t="str">
        <f t="shared" si="48"/>
        <v/>
      </c>
      <c r="H393" s="43" t="str">
        <f t="shared" si="49"/>
        <v/>
      </c>
      <c r="I393" s="45"/>
      <c r="J393" s="45"/>
      <c r="K393" s="45"/>
      <c r="L393" s="50"/>
      <c r="M393" s="42"/>
      <c r="N393" s="49"/>
      <c r="O393" s="49"/>
      <c r="P393" s="48"/>
      <c r="Q393" s="51"/>
      <c r="R393" s="49"/>
      <c r="S393" s="49"/>
      <c r="T393" s="49"/>
      <c r="U393" s="52" t="str">
        <f t="shared" si="45"/>
        <v/>
      </c>
      <c r="V393" s="26"/>
      <c r="W393" s="53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3" t="str">
        <f t="shared" si="47"/>
        <v/>
      </c>
      <c r="G394" s="43" t="str">
        <f t="shared" si="48"/>
        <v/>
      </c>
      <c r="H394" s="43" t="str">
        <f t="shared" si="49"/>
        <v/>
      </c>
      <c r="I394" s="45"/>
      <c r="J394" s="45"/>
      <c r="K394" s="45"/>
      <c r="L394" s="50"/>
      <c r="M394" s="42"/>
      <c r="N394" s="49"/>
      <c r="O394" s="49"/>
      <c r="P394" s="48"/>
      <c r="Q394" s="51"/>
      <c r="R394" s="49"/>
      <c r="S394" s="49"/>
      <c r="T394" s="49"/>
      <c r="U394" s="52" t="str">
        <f t="shared" si="45"/>
        <v/>
      </c>
      <c r="V394" s="26"/>
      <c r="W394" s="53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3" t="str">
        <f t="shared" si="47"/>
        <v/>
      </c>
      <c r="G395" s="43" t="str">
        <f t="shared" si="48"/>
        <v/>
      </c>
      <c r="H395" s="43" t="str">
        <f t="shared" si="49"/>
        <v/>
      </c>
      <c r="I395" s="45"/>
      <c r="J395" s="45"/>
      <c r="K395" s="45"/>
      <c r="L395" s="50"/>
      <c r="M395" s="42"/>
      <c r="N395" s="49"/>
      <c r="O395" s="49"/>
      <c r="P395" s="48"/>
      <c r="Q395" s="51"/>
      <c r="R395" s="49"/>
      <c r="S395" s="49"/>
      <c r="T395" s="49"/>
      <c r="U395" s="52" t="str">
        <f t="shared" si="45"/>
        <v/>
      </c>
      <c r="V395" s="26"/>
      <c r="W395" s="53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3" t="str">
        <f t="shared" si="47"/>
        <v/>
      </c>
      <c r="G396" s="43" t="str">
        <f t="shared" si="48"/>
        <v/>
      </c>
      <c r="H396" s="43" t="str">
        <f t="shared" si="49"/>
        <v/>
      </c>
      <c r="I396" s="45"/>
      <c r="J396" s="45"/>
      <c r="K396" s="45"/>
      <c r="L396" s="50"/>
      <c r="M396" s="42"/>
      <c r="N396" s="49"/>
      <c r="O396" s="49"/>
      <c r="P396" s="48"/>
      <c r="Q396" s="51"/>
      <c r="R396" s="49"/>
      <c r="S396" s="49"/>
      <c r="T396" s="49"/>
      <c r="U396" s="52" t="str">
        <f t="shared" si="45"/>
        <v/>
      </c>
      <c r="V396" s="26"/>
      <c r="W396" s="53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3" t="str">
        <f t="shared" si="47"/>
        <v/>
      </c>
      <c r="G397" s="43" t="str">
        <f t="shared" si="48"/>
        <v/>
      </c>
      <c r="H397" s="43" t="str">
        <f t="shared" si="49"/>
        <v/>
      </c>
      <c r="I397" s="45"/>
      <c r="J397" s="45"/>
      <c r="K397" s="45"/>
      <c r="L397" s="50"/>
      <c r="M397" s="42"/>
      <c r="N397" s="49"/>
      <c r="O397" s="49"/>
      <c r="P397" s="48"/>
      <c r="Q397" s="51"/>
      <c r="R397" s="49"/>
      <c r="S397" s="49"/>
      <c r="T397" s="49"/>
      <c r="U397" s="52" t="str">
        <f t="shared" si="45"/>
        <v/>
      </c>
      <c r="V397" s="26"/>
      <c r="W397" s="53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3" t="str">
        <f t="shared" si="47"/>
        <v/>
      </c>
      <c r="G398" s="43" t="str">
        <f t="shared" si="48"/>
        <v/>
      </c>
      <c r="H398" s="43" t="str">
        <f t="shared" si="49"/>
        <v/>
      </c>
      <c r="I398" s="45"/>
      <c r="J398" s="45"/>
      <c r="K398" s="45"/>
      <c r="L398" s="50"/>
      <c r="M398" s="42"/>
      <c r="N398" s="49"/>
      <c r="O398" s="49"/>
      <c r="P398" s="48"/>
      <c r="Q398" s="51"/>
      <c r="R398" s="49"/>
      <c r="S398" s="49"/>
      <c r="T398" s="49"/>
      <c r="U398" s="52" t="str">
        <f t="shared" si="45"/>
        <v/>
      </c>
      <c r="V398" s="26"/>
      <c r="W398" s="53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3" t="str">
        <f t="shared" si="47"/>
        <v/>
      </c>
      <c r="G399" s="43" t="str">
        <f t="shared" si="48"/>
        <v/>
      </c>
      <c r="H399" s="43" t="str">
        <f t="shared" si="49"/>
        <v/>
      </c>
      <c r="I399" s="45"/>
      <c r="J399" s="45"/>
      <c r="K399" s="45"/>
      <c r="L399" s="50"/>
      <c r="M399" s="42"/>
      <c r="N399" s="49"/>
      <c r="O399" s="49"/>
      <c r="P399" s="48"/>
      <c r="Q399" s="51"/>
      <c r="R399" s="49"/>
      <c r="S399" s="49"/>
      <c r="T399" s="49"/>
      <c r="U399" s="52" t="str">
        <f t="shared" si="45"/>
        <v/>
      </c>
      <c r="V399" s="26"/>
      <c r="W399" s="53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3" t="str">
        <f t="shared" si="47"/>
        <v/>
      </c>
      <c r="G400" s="43" t="str">
        <f t="shared" si="48"/>
        <v/>
      </c>
      <c r="H400" s="43" t="str">
        <f t="shared" si="49"/>
        <v/>
      </c>
      <c r="I400" s="45"/>
      <c r="J400" s="45"/>
      <c r="K400" s="45"/>
      <c r="L400" s="50"/>
      <c r="M400" s="42"/>
      <c r="N400" s="49"/>
      <c r="O400" s="49"/>
      <c r="P400" s="48"/>
      <c r="Q400" s="51"/>
      <c r="R400" s="49"/>
      <c r="S400" s="49"/>
      <c r="T400" s="49"/>
      <c r="U400" s="52" t="str">
        <f t="shared" si="45"/>
        <v/>
      </c>
      <c r="V400" s="26"/>
      <c r="W400" s="53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3" t="str">
        <f t="shared" si="47"/>
        <v/>
      </c>
      <c r="G401" s="43" t="str">
        <f t="shared" si="48"/>
        <v/>
      </c>
      <c r="H401" s="43" t="str">
        <f t="shared" si="49"/>
        <v/>
      </c>
      <c r="I401" s="45"/>
      <c r="J401" s="45"/>
      <c r="K401" s="45"/>
      <c r="L401" s="50"/>
      <c r="M401" s="42"/>
      <c r="N401" s="49"/>
      <c r="O401" s="49"/>
      <c r="P401" s="48"/>
      <c r="Q401" s="51"/>
      <c r="R401" s="49"/>
      <c r="S401" s="49"/>
      <c r="T401" s="49"/>
      <c r="U401" s="52" t="str">
        <f t="shared" si="45"/>
        <v/>
      </c>
      <c r="V401" s="26"/>
      <c r="W401" s="53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3" t="str">
        <f t="shared" si="47"/>
        <v/>
      </c>
      <c r="G402" s="43" t="str">
        <f t="shared" si="48"/>
        <v/>
      </c>
      <c r="H402" s="43" t="str">
        <f t="shared" si="49"/>
        <v/>
      </c>
      <c r="I402" s="45"/>
      <c r="J402" s="45"/>
      <c r="K402" s="45"/>
      <c r="L402" s="50"/>
      <c r="M402" s="42"/>
      <c r="N402" s="49"/>
      <c r="O402" s="49"/>
      <c r="P402" s="48"/>
      <c r="Q402" s="51"/>
      <c r="R402" s="49"/>
      <c r="S402" s="49"/>
      <c r="T402" s="49"/>
      <c r="U402" s="52" t="str">
        <f t="shared" si="45"/>
        <v/>
      </c>
      <c r="V402" s="26"/>
      <c r="W402" s="53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3" t="str">
        <f t="shared" si="47"/>
        <v/>
      </c>
      <c r="G403" s="43" t="str">
        <f t="shared" si="48"/>
        <v/>
      </c>
      <c r="H403" s="43" t="str">
        <f t="shared" si="49"/>
        <v/>
      </c>
      <c r="I403" s="45"/>
      <c r="J403" s="45"/>
      <c r="K403" s="45"/>
      <c r="L403" s="50"/>
      <c r="M403" s="42"/>
      <c r="N403" s="49"/>
      <c r="O403" s="49"/>
      <c r="P403" s="48"/>
      <c r="Q403" s="51"/>
      <c r="R403" s="49"/>
      <c r="S403" s="49"/>
      <c r="T403" s="49"/>
      <c r="U403" s="52" t="str">
        <f t="shared" si="45"/>
        <v/>
      </c>
      <c r="V403" s="26"/>
      <c r="W403" s="53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3" t="str">
        <f t="shared" si="47"/>
        <v/>
      </c>
      <c r="G404" s="43" t="str">
        <f t="shared" si="48"/>
        <v/>
      </c>
      <c r="H404" s="43" t="str">
        <f t="shared" si="49"/>
        <v/>
      </c>
      <c r="I404" s="45"/>
      <c r="J404" s="45"/>
      <c r="K404" s="45"/>
      <c r="L404" s="50"/>
      <c r="M404" s="42"/>
      <c r="N404" s="49"/>
      <c r="O404" s="49"/>
      <c r="P404" s="48"/>
      <c r="Q404" s="51"/>
      <c r="R404" s="49"/>
      <c r="S404" s="49"/>
      <c r="T404" s="49"/>
      <c r="U404" s="52" t="str">
        <f t="shared" si="45"/>
        <v/>
      </c>
      <c r="V404" s="26"/>
      <c r="W404" s="53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3" t="str">
        <f t="shared" si="47"/>
        <v/>
      </c>
      <c r="G405" s="43" t="str">
        <f t="shared" si="48"/>
        <v/>
      </c>
      <c r="H405" s="43" t="str">
        <f t="shared" si="49"/>
        <v/>
      </c>
      <c r="I405" s="45"/>
      <c r="J405" s="45"/>
      <c r="K405" s="45"/>
      <c r="L405" s="50"/>
      <c r="M405" s="42"/>
      <c r="N405" s="49"/>
      <c r="O405" s="49"/>
      <c r="P405" s="48"/>
      <c r="Q405" s="51"/>
      <c r="R405" s="49"/>
      <c r="S405" s="49"/>
      <c r="T405" s="49"/>
      <c r="U405" s="52" t="str">
        <f t="shared" si="45"/>
        <v/>
      </c>
      <c r="V405" s="26"/>
      <c r="W405" s="53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3" t="str">
        <f t="shared" si="47"/>
        <v/>
      </c>
      <c r="G406" s="43" t="str">
        <f t="shared" si="48"/>
        <v/>
      </c>
      <c r="H406" s="43" t="str">
        <f t="shared" si="49"/>
        <v/>
      </c>
      <c r="I406" s="45"/>
      <c r="J406" s="45"/>
      <c r="K406" s="45"/>
      <c r="L406" s="50"/>
      <c r="M406" s="42"/>
      <c r="N406" s="49"/>
      <c r="O406" s="49"/>
      <c r="P406" s="48"/>
      <c r="Q406" s="51"/>
      <c r="R406" s="49"/>
      <c r="S406" s="49"/>
      <c r="T406" s="49"/>
      <c r="U406" s="52" t="str">
        <f t="shared" si="45"/>
        <v/>
      </c>
      <c r="V406" s="26"/>
      <c r="W406" s="53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3" t="str">
        <f t="shared" si="47"/>
        <v/>
      </c>
      <c r="G407" s="43" t="str">
        <f t="shared" si="48"/>
        <v/>
      </c>
      <c r="H407" s="43" t="str">
        <f t="shared" si="49"/>
        <v/>
      </c>
      <c r="I407" s="45"/>
      <c r="J407" s="45"/>
      <c r="K407" s="45"/>
      <c r="L407" s="50"/>
      <c r="M407" s="42"/>
      <c r="N407" s="49"/>
      <c r="O407" s="49"/>
      <c r="P407" s="48"/>
      <c r="Q407" s="51"/>
      <c r="R407" s="49"/>
      <c r="S407" s="49"/>
      <c r="T407" s="49"/>
      <c r="U407" s="52" t="str">
        <f t="shared" si="45"/>
        <v/>
      </c>
      <c r="V407" s="26"/>
      <c r="W407" s="53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3" t="str">
        <f t="shared" si="47"/>
        <v/>
      </c>
      <c r="G408" s="43" t="str">
        <f t="shared" si="48"/>
        <v/>
      </c>
      <c r="H408" s="43" t="str">
        <f t="shared" si="49"/>
        <v/>
      </c>
      <c r="I408" s="45"/>
      <c r="J408" s="45"/>
      <c r="K408" s="45"/>
      <c r="L408" s="50"/>
      <c r="M408" s="42"/>
      <c r="N408" s="49"/>
      <c r="O408" s="49"/>
      <c r="P408" s="48"/>
      <c r="Q408" s="51"/>
      <c r="R408" s="49"/>
      <c r="S408" s="49"/>
      <c r="T408" s="49"/>
      <c r="U408" s="52" t="str">
        <f t="shared" si="45"/>
        <v/>
      </c>
      <c r="V408" s="26"/>
      <c r="W408" s="53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3" t="str">
        <f t="shared" si="47"/>
        <v/>
      </c>
      <c r="G409" s="43" t="str">
        <f t="shared" si="48"/>
        <v/>
      </c>
      <c r="H409" s="43" t="str">
        <f t="shared" si="49"/>
        <v/>
      </c>
      <c r="I409" s="45"/>
      <c r="J409" s="45"/>
      <c r="K409" s="45"/>
      <c r="L409" s="50"/>
      <c r="M409" s="42"/>
      <c r="N409" s="49"/>
      <c r="O409" s="49"/>
      <c r="P409" s="48"/>
      <c r="Q409" s="51"/>
      <c r="R409" s="49"/>
      <c r="S409" s="49"/>
      <c r="T409" s="49"/>
      <c r="U409" s="52" t="str">
        <f t="shared" si="45"/>
        <v/>
      </c>
      <c r="V409" s="26"/>
      <c r="W409" s="53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3" t="str">
        <f t="shared" si="47"/>
        <v/>
      </c>
      <c r="G410" s="43" t="str">
        <f t="shared" si="48"/>
        <v/>
      </c>
      <c r="H410" s="43" t="str">
        <f t="shared" si="49"/>
        <v/>
      </c>
      <c r="I410" s="45"/>
      <c r="J410" s="45"/>
      <c r="K410" s="45"/>
      <c r="L410" s="50"/>
      <c r="M410" s="42"/>
      <c r="N410" s="49"/>
      <c r="O410" s="49"/>
      <c r="P410" s="48"/>
      <c r="Q410" s="51"/>
      <c r="R410" s="49"/>
      <c r="S410" s="49"/>
      <c r="T410" s="49"/>
      <c r="U410" s="52" t="str">
        <f t="shared" si="45"/>
        <v/>
      </c>
      <c r="V410" s="26"/>
      <c r="W410" s="53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3" t="str">
        <f t="shared" si="47"/>
        <v/>
      </c>
      <c r="G411" s="43" t="str">
        <f t="shared" si="48"/>
        <v/>
      </c>
      <c r="H411" s="43" t="str">
        <f t="shared" si="49"/>
        <v/>
      </c>
      <c r="I411" s="45"/>
      <c r="J411" s="45"/>
      <c r="K411" s="45"/>
      <c r="L411" s="50"/>
      <c r="M411" s="42"/>
      <c r="N411" s="49"/>
      <c r="O411" s="49"/>
      <c r="P411" s="48"/>
      <c r="Q411" s="51"/>
      <c r="R411" s="49"/>
      <c r="S411" s="49"/>
      <c r="T411" s="49"/>
      <c r="U411" s="52" t="str">
        <f t="shared" si="45"/>
        <v/>
      </c>
      <c r="V411" s="26"/>
      <c r="W411" s="53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3" t="str">
        <f t="shared" si="47"/>
        <v/>
      </c>
      <c r="G412" s="43" t="str">
        <f t="shared" si="48"/>
        <v/>
      </c>
      <c r="H412" s="43" t="str">
        <f t="shared" si="49"/>
        <v/>
      </c>
      <c r="I412" s="45"/>
      <c r="J412" s="45"/>
      <c r="K412" s="45"/>
      <c r="L412" s="50"/>
      <c r="M412" s="42"/>
      <c r="N412" s="49"/>
      <c r="O412" s="49"/>
      <c r="P412" s="48"/>
      <c r="Q412" s="51"/>
      <c r="R412" s="49"/>
      <c r="S412" s="49"/>
      <c r="T412" s="49"/>
      <c r="U412" s="52" t="str">
        <f t="shared" si="45"/>
        <v/>
      </c>
      <c r="V412" s="26"/>
      <c r="W412" s="53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3" t="str">
        <f t="shared" si="47"/>
        <v/>
      </c>
      <c r="G413" s="43" t="str">
        <f t="shared" si="48"/>
        <v/>
      </c>
      <c r="H413" s="43" t="str">
        <f t="shared" si="49"/>
        <v/>
      </c>
      <c r="I413" s="45"/>
      <c r="J413" s="45"/>
      <c r="K413" s="45"/>
      <c r="L413" s="50"/>
      <c r="M413" s="42"/>
      <c r="N413" s="49"/>
      <c r="O413" s="49"/>
      <c r="P413" s="48"/>
      <c r="Q413" s="51"/>
      <c r="R413" s="49"/>
      <c r="S413" s="49"/>
      <c r="T413" s="49"/>
      <c r="U413" s="52" t="str">
        <f t="shared" si="45"/>
        <v/>
      </c>
      <c r="V413" s="26"/>
      <c r="W413" s="53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3" t="str">
        <f t="shared" si="47"/>
        <v/>
      </c>
      <c r="G414" s="43" t="str">
        <f t="shared" si="48"/>
        <v/>
      </c>
      <c r="H414" s="43" t="str">
        <f t="shared" si="49"/>
        <v/>
      </c>
      <c r="I414" s="45"/>
      <c r="J414" s="45"/>
      <c r="K414" s="45"/>
      <c r="L414" s="50"/>
      <c r="M414" s="42"/>
      <c r="N414" s="49"/>
      <c r="O414" s="49"/>
      <c r="P414" s="48"/>
      <c r="Q414" s="51"/>
      <c r="R414" s="49"/>
      <c r="S414" s="49"/>
      <c r="T414" s="49"/>
      <c r="U414" s="52" t="str">
        <f t="shared" si="45"/>
        <v/>
      </c>
      <c r="V414" s="26"/>
      <c r="W414" s="53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3" t="str">
        <f t="shared" si="47"/>
        <v/>
      </c>
      <c r="G415" s="43" t="str">
        <f t="shared" si="48"/>
        <v/>
      </c>
      <c r="H415" s="43" t="str">
        <f t="shared" si="49"/>
        <v/>
      </c>
      <c r="I415" s="45"/>
      <c r="J415" s="45"/>
      <c r="K415" s="45"/>
      <c r="L415" s="50"/>
      <c r="M415" s="42"/>
      <c r="N415" s="49"/>
      <c r="O415" s="49"/>
      <c r="P415" s="48"/>
      <c r="Q415" s="51"/>
      <c r="R415" s="49"/>
      <c r="S415" s="49"/>
      <c r="T415" s="49"/>
      <c r="U415" s="52" t="str">
        <f t="shared" si="45"/>
        <v/>
      </c>
      <c r="V415" s="26"/>
      <c r="W415" s="53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3" t="str">
        <f t="shared" si="47"/>
        <v/>
      </c>
      <c r="G416" s="43" t="str">
        <f t="shared" si="48"/>
        <v/>
      </c>
      <c r="H416" s="43" t="str">
        <f t="shared" si="49"/>
        <v/>
      </c>
      <c r="I416" s="45"/>
      <c r="J416" s="45"/>
      <c r="K416" s="45"/>
      <c r="L416" s="50"/>
      <c r="M416" s="42"/>
      <c r="N416" s="49"/>
      <c r="O416" s="49"/>
      <c r="P416" s="48"/>
      <c r="Q416" s="51"/>
      <c r="R416" s="49"/>
      <c r="S416" s="49"/>
      <c r="T416" s="49"/>
      <c r="U416" s="52" t="str">
        <f t="shared" si="45"/>
        <v/>
      </c>
      <c r="V416" s="26"/>
      <c r="W416" s="53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3" t="str">
        <f t="shared" si="47"/>
        <v/>
      </c>
      <c r="G417" s="43" t="str">
        <f t="shared" si="48"/>
        <v/>
      </c>
      <c r="H417" s="43" t="str">
        <f t="shared" si="49"/>
        <v/>
      </c>
      <c r="I417" s="45"/>
      <c r="J417" s="45"/>
      <c r="K417" s="45"/>
      <c r="L417" s="50"/>
      <c r="M417" s="42"/>
      <c r="N417" s="49"/>
      <c r="O417" s="49"/>
      <c r="P417" s="48"/>
      <c r="Q417" s="51"/>
      <c r="R417" s="49"/>
      <c r="S417" s="49"/>
      <c r="T417" s="49"/>
      <c r="U417" s="52" t="str">
        <f t="shared" si="45"/>
        <v/>
      </c>
      <c r="V417" s="26"/>
      <c r="W417" s="53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3" t="str">
        <f t="shared" si="47"/>
        <v/>
      </c>
      <c r="G418" s="43" t="str">
        <f t="shared" si="48"/>
        <v/>
      </c>
      <c r="H418" s="43" t="str">
        <f t="shared" si="49"/>
        <v/>
      </c>
      <c r="I418" s="45"/>
      <c r="J418" s="45"/>
      <c r="K418" s="45"/>
      <c r="L418" s="50"/>
      <c r="M418" s="42"/>
      <c r="N418" s="49"/>
      <c r="O418" s="49"/>
      <c r="P418" s="48"/>
      <c r="Q418" s="51"/>
      <c r="R418" s="49"/>
      <c r="S418" s="49"/>
      <c r="T418" s="49"/>
      <c r="U418" s="52" t="str">
        <f t="shared" si="45"/>
        <v/>
      </c>
      <c r="V418" s="26"/>
      <c r="W418" s="53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3" t="str">
        <f t="shared" si="47"/>
        <v/>
      </c>
      <c r="G419" s="43" t="str">
        <f t="shared" si="48"/>
        <v/>
      </c>
      <c r="H419" s="43" t="str">
        <f t="shared" si="49"/>
        <v/>
      </c>
      <c r="I419" s="45"/>
      <c r="J419" s="45"/>
      <c r="K419" s="45"/>
      <c r="L419" s="50"/>
      <c r="M419" s="42"/>
      <c r="N419" s="49"/>
      <c r="O419" s="49"/>
      <c r="P419" s="48"/>
      <c r="Q419" s="51"/>
      <c r="R419" s="49"/>
      <c r="S419" s="49"/>
      <c r="T419" s="49"/>
      <c r="U419" s="52" t="str">
        <f t="shared" si="45"/>
        <v/>
      </c>
      <c r="V419" s="26"/>
      <c r="W419" s="53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3" t="str">
        <f t="shared" si="47"/>
        <v/>
      </c>
      <c r="G420" s="43" t="str">
        <f t="shared" si="48"/>
        <v/>
      </c>
      <c r="H420" s="43" t="str">
        <f t="shared" si="49"/>
        <v/>
      </c>
      <c r="I420" s="45"/>
      <c r="J420" s="45"/>
      <c r="K420" s="45"/>
      <c r="L420" s="50"/>
      <c r="M420" s="42"/>
      <c r="N420" s="49"/>
      <c r="O420" s="49"/>
      <c r="P420" s="48"/>
      <c r="Q420" s="51"/>
      <c r="R420" s="49"/>
      <c r="S420" s="49"/>
      <c r="T420" s="49"/>
      <c r="U420" s="52" t="str">
        <f t="shared" si="45"/>
        <v/>
      </c>
      <c r="V420" s="26"/>
      <c r="W420" s="53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3" t="str">
        <f t="shared" si="47"/>
        <v/>
      </c>
      <c r="G421" s="43" t="str">
        <f t="shared" si="48"/>
        <v/>
      </c>
      <c r="H421" s="43" t="str">
        <f t="shared" si="49"/>
        <v/>
      </c>
      <c r="I421" s="45"/>
      <c r="J421" s="45"/>
      <c r="K421" s="45"/>
      <c r="L421" s="50"/>
      <c r="M421" s="42"/>
      <c r="N421" s="49"/>
      <c r="O421" s="49"/>
      <c r="P421" s="48"/>
      <c r="Q421" s="51"/>
      <c r="R421" s="49"/>
      <c r="S421" s="49"/>
      <c r="T421" s="49"/>
      <c r="U421" s="52" t="str">
        <f t="shared" si="45"/>
        <v/>
      </c>
      <c r="V421" s="26"/>
      <c r="W421" s="53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3" t="str">
        <f t="shared" si="47"/>
        <v/>
      </c>
      <c r="G422" s="43" t="str">
        <f t="shared" si="48"/>
        <v/>
      </c>
      <c r="H422" s="43" t="str">
        <f t="shared" si="49"/>
        <v/>
      </c>
      <c r="I422" s="45"/>
      <c r="J422" s="45"/>
      <c r="K422" s="45"/>
      <c r="L422" s="50"/>
      <c r="M422" s="42"/>
      <c r="N422" s="49"/>
      <c r="O422" s="49"/>
      <c r="P422" s="48"/>
      <c r="Q422" s="51"/>
      <c r="R422" s="49"/>
      <c r="S422" s="49"/>
      <c r="T422" s="49"/>
      <c r="U422" s="52" t="str">
        <f t="shared" si="45"/>
        <v/>
      </c>
      <c r="V422" s="26"/>
      <c r="W422" s="53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3" t="str">
        <f t="shared" si="47"/>
        <v/>
      </c>
      <c r="G423" s="43" t="str">
        <f t="shared" si="48"/>
        <v/>
      </c>
      <c r="H423" s="43" t="str">
        <f t="shared" si="49"/>
        <v/>
      </c>
      <c r="I423" s="45"/>
      <c r="J423" s="45"/>
      <c r="K423" s="45"/>
      <c r="L423" s="50"/>
      <c r="M423" s="42"/>
      <c r="N423" s="49"/>
      <c r="O423" s="49"/>
      <c r="P423" s="48"/>
      <c r="Q423" s="51"/>
      <c r="R423" s="49"/>
      <c r="S423" s="49"/>
      <c r="T423" s="49"/>
      <c r="U423" s="52" t="str">
        <f t="shared" si="45"/>
        <v/>
      </c>
      <c r="V423" s="26"/>
      <c r="W423" s="53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3" t="str">
        <f t="shared" si="47"/>
        <v/>
      </c>
      <c r="G424" s="43" t="str">
        <f t="shared" si="48"/>
        <v/>
      </c>
      <c r="H424" s="43" t="str">
        <f t="shared" si="49"/>
        <v/>
      </c>
      <c r="I424" s="45"/>
      <c r="J424" s="45"/>
      <c r="K424" s="45"/>
      <c r="L424" s="50"/>
      <c r="M424" s="42"/>
      <c r="N424" s="49"/>
      <c r="O424" s="49"/>
      <c r="P424" s="48"/>
      <c r="Q424" s="51"/>
      <c r="R424" s="49"/>
      <c r="S424" s="49"/>
      <c r="T424" s="49"/>
      <c r="U424" s="52" t="str">
        <f t="shared" si="45"/>
        <v/>
      </c>
      <c r="V424" s="26"/>
      <c r="W424" s="53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3" t="str">
        <f t="shared" si="47"/>
        <v/>
      </c>
      <c r="G425" s="43" t="str">
        <f t="shared" si="48"/>
        <v/>
      </c>
      <c r="H425" s="43" t="str">
        <f t="shared" si="49"/>
        <v/>
      </c>
      <c r="I425" s="45"/>
      <c r="J425" s="45"/>
      <c r="K425" s="45"/>
      <c r="L425" s="50"/>
      <c r="M425" s="42"/>
      <c r="N425" s="49"/>
      <c r="O425" s="49"/>
      <c r="P425" s="48"/>
      <c r="Q425" s="51"/>
      <c r="R425" s="49"/>
      <c r="S425" s="49"/>
      <c r="T425" s="49"/>
      <c r="U425" s="52" t="str">
        <f t="shared" si="45"/>
        <v/>
      </c>
      <c r="V425" s="26"/>
      <c r="W425" s="53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3" t="str">
        <f t="shared" si="47"/>
        <v/>
      </c>
      <c r="G426" s="43" t="str">
        <f t="shared" si="48"/>
        <v/>
      </c>
      <c r="H426" s="43" t="str">
        <f t="shared" si="49"/>
        <v/>
      </c>
      <c r="I426" s="45"/>
      <c r="J426" s="45"/>
      <c r="K426" s="45"/>
      <c r="L426" s="50"/>
      <c r="M426" s="42"/>
      <c r="N426" s="49"/>
      <c r="O426" s="49"/>
      <c r="P426" s="48"/>
      <c r="Q426" s="51"/>
      <c r="R426" s="49"/>
      <c r="S426" s="49"/>
      <c r="T426" s="49"/>
      <c r="U426" s="52" t="str">
        <f t="shared" si="45"/>
        <v/>
      </c>
      <c r="V426" s="26"/>
      <c r="W426" s="53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3" t="str">
        <f t="shared" si="47"/>
        <v/>
      </c>
      <c r="G427" s="43" t="str">
        <f t="shared" si="48"/>
        <v/>
      </c>
      <c r="H427" s="43" t="str">
        <f t="shared" si="49"/>
        <v/>
      </c>
      <c r="I427" s="45"/>
      <c r="J427" s="45"/>
      <c r="K427" s="45"/>
      <c r="L427" s="50"/>
      <c r="M427" s="42"/>
      <c r="N427" s="49"/>
      <c r="O427" s="49"/>
      <c r="P427" s="48"/>
      <c r="Q427" s="51"/>
      <c r="R427" s="49"/>
      <c r="S427" s="49"/>
      <c r="T427" s="49"/>
      <c r="U427" s="52" t="str">
        <f t="shared" si="45"/>
        <v/>
      </c>
      <c r="V427" s="26"/>
      <c r="W427" s="53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3" t="str">
        <f t="shared" si="47"/>
        <v/>
      </c>
      <c r="G428" s="43" t="str">
        <f t="shared" si="48"/>
        <v/>
      </c>
      <c r="H428" s="43" t="str">
        <f t="shared" si="49"/>
        <v/>
      </c>
      <c r="I428" s="45"/>
      <c r="J428" s="45"/>
      <c r="K428" s="45"/>
      <c r="L428" s="50"/>
      <c r="M428" s="42"/>
      <c r="N428" s="49"/>
      <c r="O428" s="49"/>
      <c r="P428" s="48"/>
      <c r="Q428" s="51"/>
      <c r="R428" s="49"/>
      <c r="S428" s="49"/>
      <c r="T428" s="49"/>
      <c r="U428" s="52" t="str">
        <f t="shared" si="45"/>
        <v/>
      </c>
      <c r="V428" s="26"/>
      <c r="W428" s="53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3" t="str">
        <f t="shared" si="47"/>
        <v/>
      </c>
      <c r="G429" s="43" t="str">
        <f t="shared" si="48"/>
        <v/>
      </c>
      <c r="H429" s="43" t="str">
        <f t="shared" si="49"/>
        <v/>
      </c>
      <c r="I429" s="45"/>
      <c r="J429" s="45"/>
      <c r="K429" s="45"/>
      <c r="L429" s="50"/>
      <c r="M429" s="42"/>
      <c r="N429" s="49"/>
      <c r="O429" s="49"/>
      <c r="P429" s="48"/>
      <c r="Q429" s="51"/>
      <c r="R429" s="49"/>
      <c r="S429" s="49"/>
      <c r="T429" s="49"/>
      <c r="U429" s="52" t="str">
        <f t="shared" si="45"/>
        <v/>
      </c>
      <c r="V429" s="26"/>
      <c r="W429" s="53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3" t="str">
        <f t="shared" si="47"/>
        <v/>
      </c>
      <c r="G430" s="43" t="str">
        <f t="shared" si="48"/>
        <v/>
      </c>
      <c r="H430" s="43" t="str">
        <f t="shared" si="49"/>
        <v/>
      </c>
      <c r="I430" s="45"/>
      <c r="J430" s="45"/>
      <c r="K430" s="45"/>
      <c r="L430" s="50"/>
      <c r="M430" s="42"/>
      <c r="N430" s="49"/>
      <c r="O430" s="49"/>
      <c r="P430" s="48"/>
      <c r="Q430" s="51"/>
      <c r="R430" s="49"/>
      <c r="S430" s="49"/>
      <c r="T430" s="49"/>
      <c r="U430" s="52" t="str">
        <f t="shared" si="45"/>
        <v/>
      </c>
      <c r="V430" s="26"/>
      <c r="W430" s="53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3" t="str">
        <f t="shared" si="47"/>
        <v/>
      </c>
      <c r="G431" s="43" t="str">
        <f t="shared" si="48"/>
        <v/>
      </c>
      <c r="H431" s="43" t="str">
        <f t="shared" si="49"/>
        <v/>
      </c>
      <c r="I431" s="45"/>
      <c r="J431" s="45"/>
      <c r="K431" s="45"/>
      <c r="L431" s="50"/>
      <c r="M431" s="42"/>
      <c r="N431" s="49"/>
      <c r="O431" s="49"/>
      <c r="P431" s="48"/>
      <c r="Q431" s="51"/>
      <c r="R431" s="49"/>
      <c r="S431" s="49"/>
      <c r="T431" s="49"/>
      <c r="U431" s="52" t="str">
        <f t="shared" si="45"/>
        <v/>
      </c>
      <c r="V431" s="26"/>
      <c r="W431" s="53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3" t="str">
        <f t="shared" si="47"/>
        <v/>
      </c>
      <c r="G432" s="43" t="str">
        <f t="shared" si="48"/>
        <v/>
      </c>
      <c r="H432" s="43" t="str">
        <f t="shared" si="49"/>
        <v/>
      </c>
      <c r="I432" s="45"/>
      <c r="J432" s="45"/>
      <c r="K432" s="45"/>
      <c r="L432" s="50"/>
      <c r="M432" s="42"/>
      <c r="N432" s="49"/>
      <c r="O432" s="49"/>
      <c r="P432" s="48"/>
      <c r="Q432" s="51"/>
      <c r="R432" s="49"/>
      <c r="S432" s="49"/>
      <c r="T432" s="49"/>
      <c r="U432" s="52" t="str">
        <f t="shared" si="45"/>
        <v/>
      </c>
      <c r="V432" s="26"/>
      <c r="W432" s="53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3" t="str">
        <f t="shared" si="47"/>
        <v/>
      </c>
      <c r="G433" s="43" t="str">
        <f t="shared" si="48"/>
        <v/>
      </c>
      <c r="H433" s="43" t="str">
        <f t="shared" si="49"/>
        <v/>
      </c>
      <c r="I433" s="45"/>
      <c r="J433" s="45"/>
      <c r="K433" s="45"/>
      <c r="L433" s="50"/>
      <c r="M433" s="42"/>
      <c r="N433" s="49"/>
      <c r="O433" s="49"/>
      <c r="P433" s="48"/>
      <c r="Q433" s="51"/>
      <c r="R433" s="49"/>
      <c r="S433" s="49"/>
      <c r="T433" s="49"/>
      <c r="U433" s="52" t="str">
        <f t="shared" si="45"/>
        <v/>
      </c>
      <c r="V433" s="26"/>
      <c r="W433" s="53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3" t="str">
        <f t="shared" si="47"/>
        <v/>
      </c>
      <c r="G434" s="43" t="str">
        <f t="shared" si="48"/>
        <v/>
      </c>
      <c r="H434" s="43" t="str">
        <f t="shared" si="49"/>
        <v/>
      </c>
      <c r="I434" s="45"/>
      <c r="J434" s="45"/>
      <c r="K434" s="45"/>
      <c r="L434" s="50"/>
      <c r="M434" s="42"/>
      <c r="N434" s="49"/>
      <c r="O434" s="49"/>
      <c r="P434" s="48"/>
      <c r="Q434" s="51"/>
      <c r="R434" s="49"/>
      <c r="S434" s="49"/>
      <c r="T434" s="49"/>
      <c r="U434" s="52" t="str">
        <f t="shared" si="45"/>
        <v/>
      </c>
      <c r="V434" s="26"/>
      <c r="W434" s="53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3" t="str">
        <f t="shared" si="47"/>
        <v/>
      </c>
      <c r="G435" s="43" t="str">
        <f t="shared" si="48"/>
        <v/>
      </c>
      <c r="H435" s="43" t="str">
        <f t="shared" si="49"/>
        <v/>
      </c>
      <c r="I435" s="45"/>
      <c r="J435" s="45"/>
      <c r="K435" s="45"/>
      <c r="L435" s="50"/>
      <c r="M435" s="42"/>
      <c r="N435" s="49"/>
      <c r="O435" s="49"/>
      <c r="P435" s="48"/>
      <c r="Q435" s="51"/>
      <c r="R435" s="49"/>
      <c r="S435" s="49"/>
      <c r="T435" s="49"/>
      <c r="U435" s="52" t="str">
        <f t="shared" si="45"/>
        <v/>
      </c>
      <c r="V435" s="26"/>
      <c r="W435" s="53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3" t="str">
        <f t="shared" si="47"/>
        <v/>
      </c>
      <c r="G436" s="43" t="str">
        <f t="shared" si="48"/>
        <v/>
      </c>
      <c r="H436" s="43" t="str">
        <f t="shared" si="49"/>
        <v/>
      </c>
      <c r="I436" s="45"/>
      <c r="J436" s="45"/>
      <c r="K436" s="45"/>
      <c r="L436" s="50"/>
      <c r="M436" s="42"/>
      <c r="N436" s="49"/>
      <c r="O436" s="49"/>
      <c r="P436" s="48"/>
      <c r="Q436" s="51"/>
      <c r="R436" s="49"/>
      <c r="S436" s="49"/>
      <c r="T436" s="49"/>
      <c r="U436" s="52" t="str">
        <f t="shared" si="45"/>
        <v/>
      </c>
      <c r="V436" s="26"/>
      <c r="W436" s="53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3" t="str">
        <f t="shared" si="47"/>
        <v/>
      </c>
      <c r="G437" s="43" t="str">
        <f t="shared" si="48"/>
        <v/>
      </c>
      <c r="H437" s="43" t="str">
        <f t="shared" si="49"/>
        <v/>
      </c>
      <c r="I437" s="45"/>
      <c r="J437" s="45"/>
      <c r="K437" s="45"/>
      <c r="L437" s="50"/>
      <c r="M437" s="42"/>
      <c r="N437" s="49"/>
      <c r="O437" s="49"/>
      <c r="P437" s="48"/>
      <c r="Q437" s="51"/>
      <c r="R437" s="49"/>
      <c r="S437" s="49"/>
      <c r="T437" s="49"/>
      <c r="U437" s="52" t="str">
        <f t="shared" si="45"/>
        <v/>
      </c>
      <c r="V437" s="26"/>
      <c r="W437" s="53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3" t="str">
        <f t="shared" si="47"/>
        <v/>
      </c>
      <c r="G438" s="43" t="str">
        <f t="shared" si="48"/>
        <v/>
      </c>
      <c r="H438" s="43" t="str">
        <f t="shared" si="49"/>
        <v/>
      </c>
      <c r="I438" s="45"/>
      <c r="J438" s="45"/>
      <c r="K438" s="45"/>
      <c r="L438" s="50"/>
      <c r="M438" s="42"/>
      <c r="N438" s="49"/>
      <c r="O438" s="49"/>
      <c r="P438" s="48"/>
      <c r="Q438" s="51"/>
      <c r="R438" s="49"/>
      <c r="S438" s="49"/>
      <c r="T438" s="49"/>
      <c r="U438" s="52" t="str">
        <f t="shared" si="45"/>
        <v/>
      </c>
      <c r="V438" s="26"/>
      <c r="W438" s="53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3" t="str">
        <f t="shared" si="47"/>
        <v/>
      </c>
      <c r="G439" s="43" t="str">
        <f t="shared" si="48"/>
        <v/>
      </c>
      <c r="H439" s="43" t="str">
        <f t="shared" si="49"/>
        <v/>
      </c>
      <c r="I439" s="45"/>
      <c r="J439" s="45"/>
      <c r="K439" s="45"/>
      <c r="L439" s="50"/>
      <c r="M439" s="42"/>
      <c r="N439" s="49"/>
      <c r="O439" s="49"/>
      <c r="P439" s="48"/>
      <c r="Q439" s="51"/>
      <c r="R439" s="49"/>
      <c r="S439" s="49"/>
      <c r="T439" s="49"/>
      <c r="U439" s="52" t="str">
        <f t="shared" si="45"/>
        <v/>
      </c>
      <c r="V439" s="26"/>
      <c r="W439" s="53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3" t="str">
        <f t="shared" si="47"/>
        <v/>
      </c>
      <c r="G440" s="43" t="str">
        <f t="shared" si="48"/>
        <v/>
      </c>
      <c r="H440" s="43" t="str">
        <f t="shared" si="49"/>
        <v/>
      </c>
      <c r="I440" s="45"/>
      <c r="J440" s="45"/>
      <c r="K440" s="45"/>
      <c r="L440" s="50"/>
      <c r="M440" s="42"/>
      <c r="N440" s="49"/>
      <c r="O440" s="49"/>
      <c r="P440" s="48"/>
      <c r="Q440" s="51"/>
      <c r="R440" s="49"/>
      <c r="S440" s="49"/>
      <c r="T440" s="49"/>
      <c r="U440" s="52" t="str">
        <f t="shared" si="45"/>
        <v/>
      </c>
      <c r="V440" s="26"/>
      <c r="W440" s="53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3" t="str">
        <f t="shared" si="47"/>
        <v/>
      </c>
      <c r="G441" s="43" t="str">
        <f t="shared" si="48"/>
        <v/>
      </c>
      <c r="H441" s="43" t="str">
        <f t="shared" si="49"/>
        <v/>
      </c>
      <c r="I441" s="45"/>
      <c r="J441" s="45"/>
      <c r="K441" s="45"/>
      <c r="L441" s="50"/>
      <c r="M441" s="42"/>
      <c r="N441" s="49"/>
      <c r="O441" s="49"/>
      <c r="P441" s="48"/>
      <c r="Q441" s="51"/>
      <c r="R441" s="49"/>
      <c r="S441" s="49"/>
      <c r="T441" s="49"/>
      <c r="U441" s="52" t="str">
        <f t="shared" si="45"/>
        <v/>
      </c>
      <c r="V441" s="26"/>
      <c r="W441" s="53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3" t="str">
        <f t="shared" si="47"/>
        <v/>
      </c>
      <c r="G442" s="43" t="str">
        <f t="shared" si="48"/>
        <v/>
      </c>
      <c r="H442" s="43" t="str">
        <f t="shared" si="49"/>
        <v/>
      </c>
      <c r="I442" s="45"/>
      <c r="J442" s="45"/>
      <c r="K442" s="45"/>
      <c r="L442" s="50"/>
      <c r="M442" s="42"/>
      <c r="N442" s="49"/>
      <c r="O442" s="49"/>
      <c r="P442" s="48"/>
      <c r="Q442" s="51"/>
      <c r="R442" s="49"/>
      <c r="S442" s="49"/>
      <c r="T442" s="49"/>
      <c r="U442" s="52" t="str">
        <f t="shared" si="45"/>
        <v/>
      </c>
      <c r="V442" s="26"/>
      <c r="W442" s="53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3" t="str">
        <f t="shared" si="47"/>
        <v/>
      </c>
      <c r="G443" s="43" t="str">
        <f t="shared" si="48"/>
        <v/>
      </c>
      <c r="H443" s="43" t="str">
        <f t="shared" si="49"/>
        <v/>
      </c>
      <c r="I443" s="45"/>
      <c r="J443" s="45"/>
      <c r="K443" s="45"/>
      <c r="L443" s="50"/>
      <c r="M443" s="42"/>
      <c r="N443" s="49"/>
      <c r="O443" s="49"/>
      <c r="P443" s="48"/>
      <c r="Q443" s="51"/>
      <c r="R443" s="49"/>
      <c r="S443" s="49"/>
      <c r="T443" s="49"/>
      <c r="U443" s="52" t="str">
        <f t="shared" si="45"/>
        <v/>
      </c>
      <c r="V443" s="26"/>
      <c r="W443" s="53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3" t="str">
        <f t="shared" si="47"/>
        <v/>
      </c>
      <c r="G444" s="43" t="str">
        <f t="shared" si="48"/>
        <v/>
      </c>
      <c r="H444" s="43" t="str">
        <f t="shared" si="49"/>
        <v/>
      </c>
      <c r="I444" s="45"/>
      <c r="J444" s="45"/>
      <c r="K444" s="45"/>
      <c r="L444" s="50"/>
      <c r="M444" s="42"/>
      <c r="N444" s="49"/>
      <c r="O444" s="49"/>
      <c r="P444" s="48"/>
      <c r="Q444" s="51"/>
      <c r="R444" s="49"/>
      <c r="S444" s="49"/>
      <c r="T444" s="49"/>
      <c r="U444" s="52" t="str">
        <f t="shared" si="45"/>
        <v/>
      </c>
      <c r="V444" s="26"/>
      <c r="W444" s="53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3" t="str">
        <f t="shared" si="47"/>
        <v/>
      </c>
      <c r="G445" s="43" t="str">
        <f t="shared" si="48"/>
        <v/>
      </c>
      <c r="H445" s="43" t="str">
        <f t="shared" si="49"/>
        <v/>
      </c>
      <c r="I445" s="45"/>
      <c r="J445" s="45"/>
      <c r="K445" s="45"/>
      <c r="L445" s="50"/>
      <c r="M445" s="42"/>
      <c r="N445" s="49"/>
      <c r="O445" s="49"/>
      <c r="P445" s="48"/>
      <c r="Q445" s="51"/>
      <c r="R445" s="49"/>
      <c r="S445" s="49"/>
      <c r="T445" s="49"/>
      <c r="U445" s="52" t="str">
        <f t="shared" si="45"/>
        <v/>
      </c>
      <c r="V445" s="26"/>
      <c r="W445" s="53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3" t="str">
        <f t="shared" si="47"/>
        <v/>
      </c>
      <c r="G446" s="43" t="str">
        <f t="shared" si="48"/>
        <v/>
      </c>
      <c r="H446" s="43" t="str">
        <f t="shared" si="49"/>
        <v/>
      </c>
      <c r="I446" s="45"/>
      <c r="J446" s="45"/>
      <c r="K446" s="45"/>
      <c r="L446" s="50"/>
      <c r="M446" s="42"/>
      <c r="N446" s="49"/>
      <c r="O446" s="49"/>
      <c r="P446" s="48"/>
      <c r="Q446" s="51"/>
      <c r="R446" s="49"/>
      <c r="S446" s="49"/>
      <c r="T446" s="49"/>
      <c r="U446" s="52" t="str">
        <f t="shared" si="45"/>
        <v/>
      </c>
      <c r="V446" s="26"/>
      <c r="W446" s="53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3" t="str">
        <f t="shared" si="47"/>
        <v/>
      </c>
      <c r="G447" s="43" t="str">
        <f t="shared" si="48"/>
        <v/>
      </c>
      <c r="H447" s="43" t="str">
        <f t="shared" si="49"/>
        <v/>
      </c>
      <c r="I447" s="45"/>
      <c r="J447" s="45"/>
      <c r="K447" s="45"/>
      <c r="L447" s="50"/>
      <c r="M447" s="42"/>
      <c r="N447" s="49"/>
      <c r="O447" s="49"/>
      <c r="P447" s="48"/>
      <c r="Q447" s="51"/>
      <c r="R447" s="49"/>
      <c r="S447" s="49"/>
      <c r="T447" s="49"/>
      <c r="U447" s="52" t="str">
        <f t="shared" si="45"/>
        <v/>
      </c>
      <c r="V447" s="26"/>
      <c r="W447" s="53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3" t="str">
        <f t="shared" si="47"/>
        <v/>
      </c>
      <c r="G448" s="43" t="str">
        <f t="shared" si="48"/>
        <v/>
      </c>
      <c r="H448" s="43" t="str">
        <f t="shared" si="49"/>
        <v/>
      </c>
      <c r="I448" s="45"/>
      <c r="J448" s="45"/>
      <c r="K448" s="45"/>
      <c r="L448" s="50"/>
      <c r="M448" s="42"/>
      <c r="N448" s="49"/>
      <c r="O448" s="49"/>
      <c r="P448" s="48"/>
      <c r="Q448" s="51"/>
      <c r="R448" s="49"/>
      <c r="S448" s="49"/>
      <c r="T448" s="49"/>
      <c r="U448" s="52" t="str">
        <f t="shared" si="45"/>
        <v/>
      </c>
      <c r="V448" s="26"/>
      <c r="W448" s="53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3" t="str">
        <f t="shared" si="47"/>
        <v/>
      </c>
      <c r="G449" s="43" t="str">
        <f t="shared" si="48"/>
        <v/>
      </c>
      <c r="H449" s="43" t="str">
        <f t="shared" si="49"/>
        <v/>
      </c>
      <c r="I449" s="45"/>
      <c r="J449" s="45"/>
      <c r="K449" s="45"/>
      <c r="L449" s="50"/>
      <c r="M449" s="42"/>
      <c r="N449" s="49"/>
      <c r="O449" s="49"/>
      <c r="P449" s="48"/>
      <c r="Q449" s="51"/>
      <c r="R449" s="49"/>
      <c r="S449" s="49"/>
      <c r="T449" s="49"/>
      <c r="U449" s="52" t="str">
        <f t="shared" si="45"/>
        <v/>
      </c>
      <c r="V449" s="26"/>
      <c r="W449" s="53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3" t="str">
        <f t="shared" si="47"/>
        <v/>
      </c>
      <c r="G450" s="43" t="str">
        <f t="shared" si="48"/>
        <v/>
      </c>
      <c r="H450" s="43" t="str">
        <f t="shared" si="49"/>
        <v/>
      </c>
      <c r="I450" s="45"/>
      <c r="J450" s="45"/>
      <c r="K450" s="45"/>
      <c r="L450" s="50"/>
      <c r="M450" s="42"/>
      <c r="N450" s="49"/>
      <c r="O450" s="49"/>
      <c r="P450" s="48"/>
      <c r="Q450" s="51"/>
      <c r="R450" s="49"/>
      <c r="S450" s="49"/>
      <c r="T450" s="49"/>
      <c r="U450" s="52" t="str">
        <f t="shared" si="45"/>
        <v/>
      </c>
      <c r="V450" s="26"/>
      <c r="W450" s="53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3" t="str">
        <f t="shared" si="47"/>
        <v/>
      </c>
      <c r="G451" s="43" t="str">
        <f t="shared" si="48"/>
        <v/>
      </c>
      <c r="H451" s="43" t="str">
        <f t="shared" si="49"/>
        <v/>
      </c>
      <c r="I451" s="45"/>
      <c r="J451" s="45"/>
      <c r="K451" s="45"/>
      <c r="L451" s="50"/>
      <c r="M451" s="42"/>
      <c r="N451" s="49"/>
      <c r="O451" s="49"/>
      <c r="P451" s="48"/>
      <c r="Q451" s="51"/>
      <c r="R451" s="49"/>
      <c r="S451" s="49"/>
      <c r="T451" s="49"/>
      <c r="U451" s="52" t="str">
        <f t="shared" si="45"/>
        <v/>
      </c>
      <c r="V451" s="26"/>
      <c r="W451" s="53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3" t="str">
        <f t="shared" si="47"/>
        <v/>
      </c>
      <c r="G452" s="43" t="str">
        <f t="shared" si="48"/>
        <v/>
      </c>
      <c r="H452" s="43" t="str">
        <f t="shared" si="49"/>
        <v/>
      </c>
      <c r="I452" s="45"/>
      <c r="J452" s="45"/>
      <c r="K452" s="45"/>
      <c r="L452" s="50"/>
      <c r="M452" s="42"/>
      <c r="N452" s="49"/>
      <c r="O452" s="49"/>
      <c r="P452" s="48"/>
      <c r="Q452" s="51"/>
      <c r="R452" s="49"/>
      <c r="S452" s="49"/>
      <c r="T452" s="49"/>
      <c r="U452" s="52" t="str">
        <f t="shared" si="45"/>
        <v/>
      </c>
      <c r="V452" s="26"/>
      <c r="W452" s="53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3" t="str">
        <f t="shared" si="47"/>
        <v/>
      </c>
      <c r="G453" s="43" t="str">
        <f t="shared" si="48"/>
        <v/>
      </c>
      <c r="H453" s="43" t="str">
        <f t="shared" si="49"/>
        <v/>
      </c>
      <c r="I453" s="45"/>
      <c r="J453" s="45"/>
      <c r="K453" s="45"/>
      <c r="L453" s="50"/>
      <c r="M453" s="42"/>
      <c r="N453" s="49"/>
      <c r="O453" s="49"/>
      <c r="P453" s="48"/>
      <c r="Q453" s="51"/>
      <c r="R453" s="49"/>
      <c r="S453" s="49"/>
      <c r="T453" s="49"/>
      <c r="U453" s="52" t="str">
        <f t="shared" si="45"/>
        <v/>
      </c>
      <c r="V453" s="26"/>
      <c r="W453" s="53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3" t="str">
        <f t="shared" si="47"/>
        <v/>
      </c>
      <c r="G454" s="43" t="str">
        <f t="shared" si="48"/>
        <v/>
      </c>
      <c r="H454" s="43" t="str">
        <f t="shared" si="49"/>
        <v/>
      </c>
      <c r="I454" s="45"/>
      <c r="J454" s="45"/>
      <c r="K454" s="45"/>
      <c r="L454" s="50"/>
      <c r="M454" s="42"/>
      <c r="N454" s="49"/>
      <c r="O454" s="49"/>
      <c r="P454" s="48"/>
      <c r="Q454" s="51"/>
      <c r="R454" s="49"/>
      <c r="S454" s="49"/>
      <c r="T454" s="49"/>
      <c r="U454" s="52" t="str">
        <f t="shared" ref="U454:U517" si="52">IF(AND(ISBLANK(R454),ISBLANK(S454),ISBLANK(T454)),"",R454-(S454+T454))</f>
        <v/>
      </c>
      <c r="V454" s="26"/>
      <c r="W454" s="53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3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5"/>
      <c r="J455" s="45"/>
      <c r="K455" s="45"/>
      <c r="L455" s="50"/>
      <c r="M455" s="42"/>
      <c r="N455" s="49"/>
      <c r="O455" s="49"/>
      <c r="P455" s="48"/>
      <c r="Q455" s="51"/>
      <c r="R455" s="49"/>
      <c r="S455" s="49"/>
      <c r="T455" s="49"/>
      <c r="U455" s="52" t="str">
        <f t="shared" si="52"/>
        <v/>
      </c>
      <c r="V455" s="26"/>
      <c r="W455" s="53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3" t="str">
        <f t="shared" si="54"/>
        <v/>
      </c>
      <c r="G456" s="43" t="str">
        <f t="shared" si="55"/>
        <v/>
      </c>
      <c r="H456" s="43" t="str">
        <f t="shared" si="56"/>
        <v/>
      </c>
      <c r="I456" s="45"/>
      <c r="J456" s="45"/>
      <c r="K456" s="45"/>
      <c r="L456" s="50"/>
      <c r="M456" s="42"/>
      <c r="N456" s="49"/>
      <c r="O456" s="49"/>
      <c r="P456" s="48"/>
      <c r="Q456" s="51"/>
      <c r="R456" s="49"/>
      <c r="S456" s="49"/>
      <c r="T456" s="49"/>
      <c r="U456" s="52" t="str">
        <f t="shared" si="52"/>
        <v/>
      </c>
      <c r="V456" s="26"/>
      <c r="W456" s="53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3" t="str">
        <f t="shared" si="54"/>
        <v/>
      </c>
      <c r="G457" s="43" t="str">
        <f t="shared" si="55"/>
        <v/>
      </c>
      <c r="H457" s="43" t="str">
        <f t="shared" si="56"/>
        <v/>
      </c>
      <c r="I457" s="45"/>
      <c r="J457" s="45"/>
      <c r="K457" s="45"/>
      <c r="L457" s="50"/>
      <c r="M457" s="42"/>
      <c r="N457" s="49"/>
      <c r="O457" s="49"/>
      <c r="P457" s="48"/>
      <c r="Q457" s="51"/>
      <c r="R457" s="49"/>
      <c r="S457" s="49"/>
      <c r="T457" s="49"/>
      <c r="U457" s="52" t="str">
        <f t="shared" si="52"/>
        <v/>
      </c>
      <c r="V457" s="26"/>
      <c r="W457" s="53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3" t="str">
        <f t="shared" si="54"/>
        <v/>
      </c>
      <c r="G458" s="43" t="str">
        <f t="shared" si="55"/>
        <v/>
      </c>
      <c r="H458" s="43" t="str">
        <f t="shared" si="56"/>
        <v/>
      </c>
      <c r="I458" s="45"/>
      <c r="J458" s="45"/>
      <c r="K458" s="45"/>
      <c r="L458" s="50"/>
      <c r="M458" s="42"/>
      <c r="N458" s="49"/>
      <c r="O458" s="49"/>
      <c r="P458" s="48"/>
      <c r="Q458" s="51"/>
      <c r="R458" s="49"/>
      <c r="S458" s="49"/>
      <c r="T458" s="49"/>
      <c r="U458" s="52" t="str">
        <f t="shared" si="52"/>
        <v/>
      </c>
      <c r="V458" s="26"/>
      <c r="W458" s="53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3" t="str">
        <f t="shared" si="54"/>
        <v/>
      </c>
      <c r="G459" s="43" t="str">
        <f t="shared" si="55"/>
        <v/>
      </c>
      <c r="H459" s="43" t="str">
        <f t="shared" si="56"/>
        <v/>
      </c>
      <c r="I459" s="45"/>
      <c r="J459" s="45"/>
      <c r="K459" s="45"/>
      <c r="L459" s="50"/>
      <c r="M459" s="42"/>
      <c r="N459" s="49"/>
      <c r="O459" s="49"/>
      <c r="P459" s="48"/>
      <c r="Q459" s="51"/>
      <c r="R459" s="49"/>
      <c r="S459" s="49"/>
      <c r="T459" s="49"/>
      <c r="U459" s="52" t="str">
        <f t="shared" si="52"/>
        <v/>
      </c>
      <c r="V459" s="26"/>
      <c r="W459" s="53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3" t="str">
        <f t="shared" si="54"/>
        <v/>
      </c>
      <c r="G460" s="43" t="str">
        <f t="shared" si="55"/>
        <v/>
      </c>
      <c r="H460" s="43" t="str">
        <f t="shared" si="56"/>
        <v/>
      </c>
      <c r="I460" s="45"/>
      <c r="J460" s="45"/>
      <c r="K460" s="45"/>
      <c r="L460" s="50"/>
      <c r="M460" s="42"/>
      <c r="N460" s="49"/>
      <c r="O460" s="49"/>
      <c r="P460" s="48"/>
      <c r="Q460" s="51"/>
      <c r="R460" s="49"/>
      <c r="S460" s="49"/>
      <c r="T460" s="49"/>
      <c r="U460" s="52" t="str">
        <f t="shared" si="52"/>
        <v/>
      </c>
      <c r="V460" s="26"/>
      <c r="W460" s="53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3" t="str">
        <f t="shared" si="54"/>
        <v/>
      </c>
      <c r="G461" s="43" t="str">
        <f t="shared" si="55"/>
        <v/>
      </c>
      <c r="H461" s="43" t="str">
        <f t="shared" si="56"/>
        <v/>
      </c>
      <c r="I461" s="45"/>
      <c r="J461" s="45"/>
      <c r="K461" s="45"/>
      <c r="L461" s="50"/>
      <c r="M461" s="42"/>
      <c r="N461" s="49"/>
      <c r="O461" s="49"/>
      <c r="P461" s="48"/>
      <c r="Q461" s="51"/>
      <c r="R461" s="49"/>
      <c r="S461" s="49"/>
      <c r="T461" s="49"/>
      <c r="U461" s="52" t="str">
        <f t="shared" si="52"/>
        <v/>
      </c>
      <c r="V461" s="26"/>
      <c r="W461" s="53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3" t="str">
        <f t="shared" si="54"/>
        <v/>
      </c>
      <c r="G462" s="43" t="str">
        <f t="shared" si="55"/>
        <v/>
      </c>
      <c r="H462" s="43" t="str">
        <f t="shared" si="56"/>
        <v/>
      </c>
      <c r="I462" s="45"/>
      <c r="J462" s="45"/>
      <c r="K462" s="45"/>
      <c r="L462" s="50"/>
      <c r="M462" s="42"/>
      <c r="N462" s="49"/>
      <c r="O462" s="49"/>
      <c r="P462" s="48"/>
      <c r="Q462" s="51"/>
      <c r="R462" s="49"/>
      <c r="S462" s="49"/>
      <c r="T462" s="49"/>
      <c r="U462" s="52" t="str">
        <f t="shared" si="52"/>
        <v/>
      </c>
      <c r="V462" s="26"/>
      <c r="W462" s="53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3" t="str">
        <f t="shared" si="54"/>
        <v/>
      </c>
      <c r="G463" s="43" t="str">
        <f t="shared" si="55"/>
        <v/>
      </c>
      <c r="H463" s="43" t="str">
        <f t="shared" si="56"/>
        <v/>
      </c>
      <c r="I463" s="45"/>
      <c r="J463" s="45"/>
      <c r="K463" s="45"/>
      <c r="L463" s="50"/>
      <c r="M463" s="42"/>
      <c r="N463" s="49"/>
      <c r="O463" s="49"/>
      <c r="P463" s="48"/>
      <c r="Q463" s="51"/>
      <c r="R463" s="49"/>
      <c r="S463" s="49"/>
      <c r="T463" s="49"/>
      <c r="U463" s="52" t="str">
        <f t="shared" si="52"/>
        <v/>
      </c>
      <c r="V463" s="26"/>
      <c r="W463" s="53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3" t="str">
        <f t="shared" si="54"/>
        <v/>
      </c>
      <c r="G464" s="43" t="str">
        <f t="shared" si="55"/>
        <v/>
      </c>
      <c r="H464" s="43" t="str">
        <f t="shared" si="56"/>
        <v/>
      </c>
      <c r="I464" s="45"/>
      <c r="J464" s="45"/>
      <c r="K464" s="45"/>
      <c r="L464" s="50"/>
      <c r="M464" s="42"/>
      <c r="N464" s="49"/>
      <c r="O464" s="49"/>
      <c r="P464" s="48"/>
      <c r="Q464" s="51"/>
      <c r="R464" s="49"/>
      <c r="S464" s="49"/>
      <c r="T464" s="49"/>
      <c r="U464" s="52" t="str">
        <f t="shared" si="52"/>
        <v/>
      </c>
      <c r="V464" s="26"/>
      <c r="W464" s="53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3" t="str">
        <f t="shared" si="54"/>
        <v/>
      </c>
      <c r="G465" s="43" t="str">
        <f t="shared" si="55"/>
        <v/>
      </c>
      <c r="H465" s="43" t="str">
        <f t="shared" si="56"/>
        <v/>
      </c>
      <c r="I465" s="45"/>
      <c r="J465" s="45"/>
      <c r="K465" s="45"/>
      <c r="L465" s="50"/>
      <c r="M465" s="42"/>
      <c r="N465" s="49"/>
      <c r="O465" s="49"/>
      <c r="P465" s="48"/>
      <c r="Q465" s="51"/>
      <c r="R465" s="49"/>
      <c r="S465" s="49"/>
      <c r="T465" s="49"/>
      <c r="U465" s="52" t="str">
        <f t="shared" si="52"/>
        <v/>
      </c>
      <c r="V465" s="26"/>
      <c r="W465" s="53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3" t="str">
        <f t="shared" si="54"/>
        <v/>
      </c>
      <c r="G466" s="43" t="str">
        <f t="shared" si="55"/>
        <v/>
      </c>
      <c r="H466" s="43" t="str">
        <f t="shared" si="56"/>
        <v/>
      </c>
      <c r="I466" s="45"/>
      <c r="J466" s="45"/>
      <c r="K466" s="45"/>
      <c r="L466" s="50"/>
      <c r="M466" s="42"/>
      <c r="N466" s="49"/>
      <c r="O466" s="49"/>
      <c r="P466" s="48"/>
      <c r="Q466" s="51"/>
      <c r="R466" s="49"/>
      <c r="S466" s="49"/>
      <c r="T466" s="49"/>
      <c r="U466" s="52" t="str">
        <f t="shared" si="52"/>
        <v/>
      </c>
      <c r="V466" s="26"/>
      <c r="W466" s="53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3" t="str">
        <f t="shared" si="54"/>
        <v/>
      </c>
      <c r="G467" s="43" t="str">
        <f t="shared" si="55"/>
        <v/>
      </c>
      <c r="H467" s="43" t="str">
        <f t="shared" si="56"/>
        <v/>
      </c>
      <c r="I467" s="45"/>
      <c r="J467" s="45"/>
      <c r="K467" s="45"/>
      <c r="L467" s="50"/>
      <c r="M467" s="42"/>
      <c r="N467" s="49"/>
      <c r="O467" s="49"/>
      <c r="P467" s="48"/>
      <c r="Q467" s="51"/>
      <c r="R467" s="49"/>
      <c r="S467" s="49"/>
      <c r="T467" s="49"/>
      <c r="U467" s="52" t="str">
        <f t="shared" si="52"/>
        <v/>
      </c>
      <c r="V467" s="26"/>
      <c r="W467" s="53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3" t="str">
        <f t="shared" si="54"/>
        <v/>
      </c>
      <c r="G468" s="43" t="str">
        <f t="shared" si="55"/>
        <v/>
      </c>
      <c r="H468" s="43" t="str">
        <f t="shared" si="56"/>
        <v/>
      </c>
      <c r="I468" s="45"/>
      <c r="J468" s="45"/>
      <c r="K468" s="45"/>
      <c r="L468" s="50"/>
      <c r="M468" s="42"/>
      <c r="N468" s="49"/>
      <c r="O468" s="49"/>
      <c r="P468" s="48"/>
      <c r="Q468" s="51"/>
      <c r="R468" s="49"/>
      <c r="S468" s="49"/>
      <c r="T468" s="49"/>
      <c r="U468" s="52" t="str">
        <f t="shared" si="52"/>
        <v/>
      </c>
      <c r="V468" s="26"/>
      <c r="W468" s="53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3" t="str">
        <f t="shared" si="54"/>
        <v/>
      </c>
      <c r="G469" s="43" t="str">
        <f t="shared" si="55"/>
        <v/>
      </c>
      <c r="H469" s="43" t="str">
        <f t="shared" si="56"/>
        <v/>
      </c>
      <c r="I469" s="45"/>
      <c r="J469" s="45"/>
      <c r="K469" s="45"/>
      <c r="L469" s="50"/>
      <c r="M469" s="42"/>
      <c r="N469" s="49"/>
      <c r="O469" s="49"/>
      <c r="P469" s="48"/>
      <c r="Q469" s="51"/>
      <c r="R469" s="49"/>
      <c r="S469" s="49"/>
      <c r="T469" s="49"/>
      <c r="U469" s="52" t="str">
        <f t="shared" si="52"/>
        <v/>
      </c>
      <c r="V469" s="26"/>
      <c r="W469" s="53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3" t="str">
        <f t="shared" si="54"/>
        <v/>
      </c>
      <c r="G470" s="43" t="str">
        <f t="shared" si="55"/>
        <v/>
      </c>
      <c r="H470" s="43" t="str">
        <f t="shared" si="56"/>
        <v/>
      </c>
      <c r="I470" s="45"/>
      <c r="J470" s="45"/>
      <c r="K470" s="45"/>
      <c r="L470" s="50"/>
      <c r="M470" s="42"/>
      <c r="N470" s="49"/>
      <c r="O470" s="49"/>
      <c r="P470" s="48"/>
      <c r="Q470" s="51"/>
      <c r="R470" s="49"/>
      <c r="S470" s="49"/>
      <c r="T470" s="49"/>
      <c r="U470" s="52" t="str">
        <f t="shared" si="52"/>
        <v/>
      </c>
      <c r="V470" s="26"/>
      <c r="W470" s="53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3" t="str">
        <f t="shared" si="54"/>
        <v/>
      </c>
      <c r="G471" s="43" t="str">
        <f t="shared" si="55"/>
        <v/>
      </c>
      <c r="H471" s="43" t="str">
        <f t="shared" si="56"/>
        <v/>
      </c>
      <c r="I471" s="45"/>
      <c r="J471" s="45"/>
      <c r="K471" s="45"/>
      <c r="L471" s="50"/>
      <c r="M471" s="42"/>
      <c r="N471" s="49"/>
      <c r="O471" s="49"/>
      <c r="P471" s="48"/>
      <c r="Q471" s="51"/>
      <c r="R471" s="49"/>
      <c r="S471" s="49"/>
      <c r="T471" s="49"/>
      <c r="U471" s="52" t="str">
        <f t="shared" si="52"/>
        <v/>
      </c>
      <c r="V471" s="26"/>
      <c r="W471" s="53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3" t="str">
        <f t="shared" si="54"/>
        <v/>
      </c>
      <c r="G472" s="43" t="str">
        <f t="shared" si="55"/>
        <v/>
      </c>
      <c r="H472" s="43" t="str">
        <f t="shared" si="56"/>
        <v/>
      </c>
      <c r="I472" s="45"/>
      <c r="J472" s="45"/>
      <c r="K472" s="45"/>
      <c r="L472" s="50"/>
      <c r="M472" s="42"/>
      <c r="N472" s="49"/>
      <c r="O472" s="49"/>
      <c r="P472" s="48"/>
      <c r="Q472" s="51"/>
      <c r="R472" s="49"/>
      <c r="S472" s="49"/>
      <c r="T472" s="49"/>
      <c r="U472" s="52" t="str">
        <f t="shared" si="52"/>
        <v/>
      </c>
      <c r="V472" s="26"/>
      <c r="W472" s="53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3" t="str">
        <f t="shared" si="54"/>
        <v/>
      </c>
      <c r="G473" s="43" t="str">
        <f t="shared" si="55"/>
        <v/>
      </c>
      <c r="H473" s="43" t="str">
        <f t="shared" si="56"/>
        <v/>
      </c>
      <c r="I473" s="45"/>
      <c r="J473" s="45"/>
      <c r="K473" s="45"/>
      <c r="L473" s="50"/>
      <c r="M473" s="42"/>
      <c r="N473" s="49"/>
      <c r="O473" s="49"/>
      <c r="P473" s="48"/>
      <c r="Q473" s="51"/>
      <c r="R473" s="49"/>
      <c r="S473" s="49"/>
      <c r="T473" s="49"/>
      <c r="U473" s="52" t="str">
        <f t="shared" si="52"/>
        <v/>
      </c>
      <c r="V473" s="26"/>
      <c r="W473" s="53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3" t="str">
        <f t="shared" si="54"/>
        <v/>
      </c>
      <c r="G474" s="43" t="str">
        <f t="shared" si="55"/>
        <v/>
      </c>
      <c r="H474" s="43" t="str">
        <f t="shared" si="56"/>
        <v/>
      </c>
      <c r="I474" s="45"/>
      <c r="J474" s="45"/>
      <c r="K474" s="45"/>
      <c r="L474" s="50"/>
      <c r="M474" s="42"/>
      <c r="N474" s="49"/>
      <c r="O474" s="49"/>
      <c r="P474" s="48"/>
      <c r="Q474" s="51"/>
      <c r="R474" s="49"/>
      <c r="S474" s="49"/>
      <c r="T474" s="49"/>
      <c r="U474" s="52" t="str">
        <f t="shared" si="52"/>
        <v/>
      </c>
      <c r="V474" s="26"/>
      <c r="W474" s="53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3" t="str">
        <f t="shared" si="54"/>
        <v/>
      </c>
      <c r="G475" s="43" t="str">
        <f t="shared" si="55"/>
        <v/>
      </c>
      <c r="H475" s="43" t="str">
        <f t="shared" si="56"/>
        <v/>
      </c>
      <c r="I475" s="45"/>
      <c r="J475" s="45"/>
      <c r="K475" s="45"/>
      <c r="L475" s="50"/>
      <c r="M475" s="42"/>
      <c r="N475" s="49"/>
      <c r="O475" s="49"/>
      <c r="P475" s="48"/>
      <c r="Q475" s="51"/>
      <c r="R475" s="49"/>
      <c r="S475" s="49"/>
      <c r="T475" s="49"/>
      <c r="U475" s="52" t="str">
        <f t="shared" si="52"/>
        <v/>
      </c>
      <c r="V475" s="26"/>
      <c r="W475" s="53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3" t="str">
        <f t="shared" si="54"/>
        <v/>
      </c>
      <c r="G476" s="43" t="str">
        <f t="shared" si="55"/>
        <v/>
      </c>
      <c r="H476" s="43" t="str">
        <f t="shared" si="56"/>
        <v/>
      </c>
      <c r="I476" s="45"/>
      <c r="J476" s="45"/>
      <c r="K476" s="45"/>
      <c r="L476" s="50"/>
      <c r="M476" s="42"/>
      <c r="N476" s="49"/>
      <c r="O476" s="49"/>
      <c r="P476" s="48"/>
      <c r="Q476" s="51"/>
      <c r="R476" s="49"/>
      <c r="S476" s="49"/>
      <c r="T476" s="49"/>
      <c r="U476" s="52" t="str">
        <f t="shared" si="52"/>
        <v/>
      </c>
      <c r="V476" s="26"/>
      <c r="W476" s="53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3" t="str">
        <f t="shared" si="54"/>
        <v/>
      </c>
      <c r="G477" s="43" t="str">
        <f t="shared" si="55"/>
        <v/>
      </c>
      <c r="H477" s="43" t="str">
        <f t="shared" si="56"/>
        <v/>
      </c>
      <c r="I477" s="45"/>
      <c r="J477" s="45"/>
      <c r="K477" s="45"/>
      <c r="L477" s="50"/>
      <c r="M477" s="42"/>
      <c r="N477" s="49"/>
      <c r="O477" s="49"/>
      <c r="P477" s="48"/>
      <c r="Q477" s="51"/>
      <c r="R477" s="49"/>
      <c r="S477" s="49"/>
      <c r="T477" s="49"/>
      <c r="U477" s="52" t="str">
        <f t="shared" si="52"/>
        <v/>
      </c>
      <c r="V477" s="26"/>
      <c r="W477" s="53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3" t="str">
        <f t="shared" si="54"/>
        <v/>
      </c>
      <c r="G478" s="43" t="str">
        <f t="shared" si="55"/>
        <v/>
      </c>
      <c r="H478" s="43" t="str">
        <f t="shared" si="56"/>
        <v/>
      </c>
      <c r="I478" s="45"/>
      <c r="J478" s="45"/>
      <c r="K478" s="45"/>
      <c r="L478" s="50"/>
      <c r="M478" s="42"/>
      <c r="N478" s="49"/>
      <c r="O478" s="49"/>
      <c r="P478" s="48"/>
      <c r="Q478" s="51"/>
      <c r="R478" s="49"/>
      <c r="S478" s="49"/>
      <c r="T478" s="49"/>
      <c r="U478" s="52" t="str">
        <f t="shared" si="52"/>
        <v/>
      </c>
      <c r="V478" s="26"/>
      <c r="W478" s="53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3" t="str">
        <f t="shared" si="54"/>
        <v/>
      </c>
      <c r="G479" s="43" t="str">
        <f t="shared" si="55"/>
        <v/>
      </c>
      <c r="H479" s="43" t="str">
        <f t="shared" si="56"/>
        <v/>
      </c>
      <c r="I479" s="45"/>
      <c r="J479" s="45"/>
      <c r="K479" s="45"/>
      <c r="L479" s="50"/>
      <c r="M479" s="42"/>
      <c r="N479" s="49"/>
      <c r="O479" s="49"/>
      <c r="P479" s="48"/>
      <c r="Q479" s="51"/>
      <c r="R479" s="49"/>
      <c r="S479" s="49"/>
      <c r="T479" s="49"/>
      <c r="U479" s="52" t="str">
        <f t="shared" si="52"/>
        <v/>
      </c>
      <c r="V479" s="26"/>
      <c r="W479" s="53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3" t="str">
        <f t="shared" si="54"/>
        <v/>
      </c>
      <c r="G480" s="43" t="str">
        <f t="shared" si="55"/>
        <v/>
      </c>
      <c r="H480" s="43" t="str">
        <f t="shared" si="56"/>
        <v/>
      </c>
      <c r="I480" s="45"/>
      <c r="J480" s="45"/>
      <c r="K480" s="45"/>
      <c r="L480" s="50"/>
      <c r="M480" s="42"/>
      <c r="N480" s="49"/>
      <c r="O480" s="49"/>
      <c r="P480" s="48"/>
      <c r="Q480" s="51"/>
      <c r="R480" s="49"/>
      <c r="S480" s="49"/>
      <c r="T480" s="49"/>
      <c r="U480" s="52" t="str">
        <f t="shared" si="52"/>
        <v/>
      </c>
      <c r="V480" s="26"/>
      <c r="W480" s="53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3" t="str">
        <f t="shared" si="54"/>
        <v/>
      </c>
      <c r="G481" s="43" t="str">
        <f t="shared" si="55"/>
        <v/>
      </c>
      <c r="H481" s="43" t="str">
        <f t="shared" si="56"/>
        <v/>
      </c>
      <c r="I481" s="45"/>
      <c r="J481" s="45"/>
      <c r="K481" s="45"/>
      <c r="L481" s="50"/>
      <c r="M481" s="42"/>
      <c r="N481" s="49"/>
      <c r="O481" s="49"/>
      <c r="P481" s="48"/>
      <c r="Q481" s="51"/>
      <c r="R481" s="49"/>
      <c r="S481" s="49"/>
      <c r="T481" s="49"/>
      <c r="U481" s="52" t="str">
        <f t="shared" si="52"/>
        <v/>
      </c>
      <c r="V481" s="26"/>
      <c r="W481" s="53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3" t="str">
        <f t="shared" si="54"/>
        <v/>
      </c>
      <c r="G482" s="43" t="str">
        <f t="shared" si="55"/>
        <v/>
      </c>
      <c r="H482" s="43" t="str">
        <f t="shared" si="56"/>
        <v/>
      </c>
      <c r="I482" s="45"/>
      <c r="J482" s="45"/>
      <c r="K482" s="45"/>
      <c r="L482" s="50"/>
      <c r="M482" s="42"/>
      <c r="N482" s="49"/>
      <c r="O482" s="49"/>
      <c r="P482" s="48"/>
      <c r="Q482" s="51"/>
      <c r="R482" s="49"/>
      <c r="S482" s="49"/>
      <c r="T482" s="49"/>
      <c r="U482" s="52" t="str">
        <f t="shared" si="52"/>
        <v/>
      </c>
      <c r="V482" s="26"/>
      <c r="W482" s="53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3" t="str">
        <f t="shared" si="54"/>
        <v/>
      </c>
      <c r="G483" s="43" t="str">
        <f t="shared" si="55"/>
        <v/>
      </c>
      <c r="H483" s="43" t="str">
        <f t="shared" si="56"/>
        <v/>
      </c>
      <c r="I483" s="45"/>
      <c r="J483" s="45"/>
      <c r="K483" s="45"/>
      <c r="L483" s="50"/>
      <c r="M483" s="42"/>
      <c r="N483" s="49"/>
      <c r="O483" s="49"/>
      <c r="P483" s="48"/>
      <c r="Q483" s="51"/>
      <c r="R483" s="49"/>
      <c r="S483" s="49"/>
      <c r="T483" s="49"/>
      <c r="U483" s="52" t="str">
        <f t="shared" si="52"/>
        <v/>
      </c>
      <c r="V483" s="26"/>
      <c r="W483" s="53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3" t="str">
        <f t="shared" si="54"/>
        <v/>
      </c>
      <c r="G484" s="43" t="str">
        <f t="shared" si="55"/>
        <v/>
      </c>
      <c r="H484" s="43" t="str">
        <f t="shared" si="56"/>
        <v/>
      </c>
      <c r="I484" s="45"/>
      <c r="J484" s="45"/>
      <c r="K484" s="45"/>
      <c r="L484" s="50"/>
      <c r="M484" s="42"/>
      <c r="N484" s="49"/>
      <c r="O484" s="49"/>
      <c r="P484" s="48"/>
      <c r="Q484" s="51"/>
      <c r="R484" s="49"/>
      <c r="S484" s="49"/>
      <c r="T484" s="49"/>
      <c r="U484" s="52" t="str">
        <f t="shared" si="52"/>
        <v/>
      </c>
      <c r="V484" s="26"/>
      <c r="W484" s="53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3" t="str">
        <f t="shared" si="54"/>
        <v/>
      </c>
      <c r="G485" s="43" t="str">
        <f t="shared" si="55"/>
        <v/>
      </c>
      <c r="H485" s="43" t="str">
        <f t="shared" si="56"/>
        <v/>
      </c>
      <c r="I485" s="45"/>
      <c r="J485" s="45"/>
      <c r="K485" s="45"/>
      <c r="L485" s="50"/>
      <c r="M485" s="42"/>
      <c r="N485" s="49"/>
      <c r="O485" s="49"/>
      <c r="P485" s="48"/>
      <c r="Q485" s="51"/>
      <c r="R485" s="49"/>
      <c r="S485" s="49"/>
      <c r="T485" s="49"/>
      <c r="U485" s="52" t="str">
        <f t="shared" si="52"/>
        <v/>
      </c>
      <c r="V485" s="26"/>
      <c r="W485" s="53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3" t="str">
        <f t="shared" si="54"/>
        <v/>
      </c>
      <c r="G486" s="43" t="str">
        <f t="shared" si="55"/>
        <v/>
      </c>
      <c r="H486" s="43" t="str">
        <f t="shared" si="56"/>
        <v/>
      </c>
      <c r="I486" s="45"/>
      <c r="J486" s="45"/>
      <c r="K486" s="45"/>
      <c r="L486" s="50"/>
      <c r="M486" s="42"/>
      <c r="N486" s="49"/>
      <c r="O486" s="49"/>
      <c r="P486" s="48"/>
      <c r="Q486" s="51"/>
      <c r="R486" s="49"/>
      <c r="S486" s="49"/>
      <c r="T486" s="49"/>
      <c r="U486" s="52" t="str">
        <f t="shared" si="52"/>
        <v/>
      </c>
      <c r="V486" s="26"/>
      <c r="W486" s="53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3" t="str">
        <f t="shared" si="54"/>
        <v/>
      </c>
      <c r="G487" s="43" t="str">
        <f t="shared" si="55"/>
        <v/>
      </c>
      <c r="H487" s="43" t="str">
        <f t="shared" si="56"/>
        <v/>
      </c>
      <c r="I487" s="45"/>
      <c r="J487" s="45"/>
      <c r="K487" s="45"/>
      <c r="L487" s="50"/>
      <c r="M487" s="42"/>
      <c r="N487" s="49"/>
      <c r="O487" s="49"/>
      <c r="P487" s="48"/>
      <c r="Q487" s="51"/>
      <c r="R487" s="49"/>
      <c r="S487" s="49"/>
      <c r="T487" s="49"/>
      <c r="U487" s="52" t="str">
        <f t="shared" si="52"/>
        <v/>
      </c>
      <c r="V487" s="26"/>
      <c r="W487" s="53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3" t="str">
        <f t="shared" si="54"/>
        <v/>
      </c>
      <c r="G488" s="43" t="str">
        <f t="shared" si="55"/>
        <v/>
      </c>
      <c r="H488" s="43" t="str">
        <f t="shared" si="56"/>
        <v/>
      </c>
      <c r="I488" s="45"/>
      <c r="J488" s="45"/>
      <c r="K488" s="45"/>
      <c r="L488" s="50"/>
      <c r="M488" s="42"/>
      <c r="N488" s="49"/>
      <c r="O488" s="49"/>
      <c r="P488" s="48"/>
      <c r="Q488" s="51"/>
      <c r="R488" s="49"/>
      <c r="S488" s="49"/>
      <c r="T488" s="49"/>
      <c r="U488" s="52" t="str">
        <f t="shared" si="52"/>
        <v/>
      </c>
      <c r="V488" s="26"/>
      <c r="W488" s="53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3" t="str">
        <f t="shared" si="54"/>
        <v/>
      </c>
      <c r="G489" s="43" t="str">
        <f t="shared" si="55"/>
        <v/>
      </c>
      <c r="H489" s="43" t="str">
        <f t="shared" si="56"/>
        <v/>
      </c>
      <c r="I489" s="45"/>
      <c r="J489" s="45"/>
      <c r="K489" s="45"/>
      <c r="L489" s="50"/>
      <c r="M489" s="42"/>
      <c r="N489" s="49"/>
      <c r="O489" s="49"/>
      <c r="P489" s="48"/>
      <c r="Q489" s="51"/>
      <c r="R489" s="49"/>
      <c r="S489" s="49"/>
      <c r="T489" s="49"/>
      <c r="U489" s="52" t="str">
        <f t="shared" si="52"/>
        <v/>
      </c>
      <c r="V489" s="26"/>
      <c r="W489" s="53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3" t="str">
        <f t="shared" si="54"/>
        <v/>
      </c>
      <c r="G490" s="43" t="str">
        <f t="shared" si="55"/>
        <v/>
      </c>
      <c r="H490" s="43" t="str">
        <f t="shared" si="56"/>
        <v/>
      </c>
      <c r="I490" s="45"/>
      <c r="J490" s="45"/>
      <c r="K490" s="45"/>
      <c r="L490" s="50"/>
      <c r="M490" s="42"/>
      <c r="N490" s="49"/>
      <c r="O490" s="49"/>
      <c r="P490" s="48"/>
      <c r="Q490" s="51"/>
      <c r="R490" s="49"/>
      <c r="S490" s="49"/>
      <c r="T490" s="49"/>
      <c r="U490" s="52" t="str">
        <f t="shared" si="52"/>
        <v/>
      </c>
      <c r="V490" s="26"/>
      <c r="W490" s="53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3" t="str">
        <f t="shared" si="54"/>
        <v/>
      </c>
      <c r="G491" s="43" t="str">
        <f t="shared" si="55"/>
        <v/>
      </c>
      <c r="H491" s="43" t="str">
        <f t="shared" si="56"/>
        <v/>
      </c>
      <c r="I491" s="45"/>
      <c r="J491" s="45"/>
      <c r="K491" s="45"/>
      <c r="L491" s="50"/>
      <c r="M491" s="42"/>
      <c r="N491" s="49"/>
      <c r="O491" s="49"/>
      <c r="P491" s="48"/>
      <c r="Q491" s="51"/>
      <c r="R491" s="49"/>
      <c r="S491" s="49"/>
      <c r="T491" s="49"/>
      <c r="U491" s="52" t="str">
        <f t="shared" si="52"/>
        <v/>
      </c>
      <c r="V491" s="26"/>
      <c r="W491" s="53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3" t="str">
        <f t="shared" si="54"/>
        <v/>
      </c>
      <c r="G492" s="43" t="str">
        <f t="shared" si="55"/>
        <v/>
      </c>
      <c r="H492" s="43" t="str">
        <f t="shared" si="56"/>
        <v/>
      </c>
      <c r="I492" s="45"/>
      <c r="J492" s="45"/>
      <c r="K492" s="45"/>
      <c r="L492" s="50"/>
      <c r="M492" s="42"/>
      <c r="N492" s="49"/>
      <c r="O492" s="49"/>
      <c r="P492" s="48"/>
      <c r="Q492" s="51"/>
      <c r="R492" s="49"/>
      <c r="S492" s="49"/>
      <c r="T492" s="49"/>
      <c r="U492" s="52" t="str">
        <f t="shared" si="52"/>
        <v/>
      </c>
      <c r="V492" s="26"/>
      <c r="W492" s="53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3" t="str">
        <f t="shared" si="54"/>
        <v/>
      </c>
      <c r="G493" s="43" t="str">
        <f t="shared" si="55"/>
        <v/>
      </c>
      <c r="H493" s="43" t="str">
        <f t="shared" si="56"/>
        <v/>
      </c>
      <c r="I493" s="45"/>
      <c r="J493" s="45"/>
      <c r="K493" s="45"/>
      <c r="L493" s="50"/>
      <c r="M493" s="42"/>
      <c r="N493" s="49"/>
      <c r="O493" s="49"/>
      <c r="P493" s="48"/>
      <c r="Q493" s="51"/>
      <c r="R493" s="49"/>
      <c r="S493" s="49"/>
      <c r="T493" s="49"/>
      <c r="U493" s="52" t="str">
        <f t="shared" si="52"/>
        <v/>
      </c>
      <c r="V493" s="26"/>
      <c r="W493" s="53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3" t="str">
        <f t="shared" si="54"/>
        <v/>
      </c>
      <c r="G494" s="43" t="str">
        <f t="shared" si="55"/>
        <v/>
      </c>
      <c r="H494" s="43" t="str">
        <f t="shared" si="56"/>
        <v/>
      </c>
      <c r="I494" s="45"/>
      <c r="J494" s="45"/>
      <c r="K494" s="45"/>
      <c r="L494" s="50"/>
      <c r="M494" s="42"/>
      <c r="N494" s="49"/>
      <c r="O494" s="49"/>
      <c r="P494" s="48"/>
      <c r="Q494" s="51"/>
      <c r="R494" s="49"/>
      <c r="S494" s="49"/>
      <c r="T494" s="49"/>
      <c r="U494" s="52" t="str">
        <f t="shared" si="52"/>
        <v/>
      </c>
      <c r="V494" s="26"/>
      <c r="W494" s="53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3" t="str">
        <f t="shared" si="54"/>
        <v/>
      </c>
      <c r="G495" s="43" t="str">
        <f t="shared" si="55"/>
        <v/>
      </c>
      <c r="H495" s="43" t="str">
        <f t="shared" si="56"/>
        <v/>
      </c>
      <c r="I495" s="45"/>
      <c r="J495" s="45"/>
      <c r="K495" s="45"/>
      <c r="L495" s="50"/>
      <c r="M495" s="42"/>
      <c r="N495" s="49"/>
      <c r="O495" s="49"/>
      <c r="P495" s="48"/>
      <c r="Q495" s="51"/>
      <c r="R495" s="49"/>
      <c r="S495" s="49"/>
      <c r="T495" s="49"/>
      <c r="U495" s="52" t="str">
        <f t="shared" si="52"/>
        <v/>
      </c>
      <c r="V495" s="26"/>
      <c r="W495" s="53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3" t="str">
        <f t="shared" si="54"/>
        <v/>
      </c>
      <c r="G496" s="43" t="str">
        <f t="shared" si="55"/>
        <v/>
      </c>
      <c r="H496" s="43" t="str">
        <f t="shared" si="56"/>
        <v/>
      </c>
      <c r="I496" s="45"/>
      <c r="J496" s="45"/>
      <c r="K496" s="45"/>
      <c r="L496" s="50"/>
      <c r="M496" s="42"/>
      <c r="N496" s="49"/>
      <c r="O496" s="49"/>
      <c r="P496" s="48"/>
      <c r="Q496" s="51"/>
      <c r="R496" s="49"/>
      <c r="S496" s="49"/>
      <c r="T496" s="49"/>
      <c r="U496" s="52" t="str">
        <f t="shared" si="52"/>
        <v/>
      </c>
      <c r="V496" s="26"/>
      <c r="W496" s="53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3" t="str">
        <f t="shared" si="54"/>
        <v/>
      </c>
      <c r="G497" s="43" t="str">
        <f t="shared" si="55"/>
        <v/>
      </c>
      <c r="H497" s="43" t="str">
        <f t="shared" si="56"/>
        <v/>
      </c>
      <c r="I497" s="45"/>
      <c r="J497" s="45"/>
      <c r="K497" s="45"/>
      <c r="L497" s="50"/>
      <c r="M497" s="42"/>
      <c r="N497" s="49"/>
      <c r="O497" s="49"/>
      <c r="P497" s="48"/>
      <c r="Q497" s="51"/>
      <c r="R497" s="49"/>
      <c r="S497" s="49"/>
      <c r="T497" s="49"/>
      <c r="U497" s="52" t="str">
        <f t="shared" si="52"/>
        <v/>
      </c>
      <c r="V497" s="26"/>
      <c r="W497" s="53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3" t="str">
        <f t="shared" si="54"/>
        <v/>
      </c>
      <c r="G498" s="43" t="str">
        <f t="shared" si="55"/>
        <v/>
      </c>
      <c r="H498" s="43" t="str">
        <f t="shared" si="56"/>
        <v/>
      </c>
      <c r="I498" s="45"/>
      <c r="J498" s="45"/>
      <c r="K498" s="45"/>
      <c r="L498" s="50"/>
      <c r="M498" s="42"/>
      <c r="N498" s="49"/>
      <c r="O498" s="49"/>
      <c r="P498" s="48"/>
      <c r="Q498" s="51"/>
      <c r="R498" s="49"/>
      <c r="S498" s="49"/>
      <c r="T498" s="49"/>
      <c r="U498" s="52" t="str">
        <f t="shared" si="52"/>
        <v/>
      </c>
      <c r="V498" s="26"/>
      <c r="W498" s="53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3" t="str">
        <f t="shared" si="54"/>
        <v/>
      </c>
      <c r="G499" s="43" t="str">
        <f t="shared" si="55"/>
        <v/>
      </c>
      <c r="H499" s="43" t="str">
        <f t="shared" si="56"/>
        <v/>
      </c>
      <c r="I499" s="45"/>
      <c r="J499" s="45"/>
      <c r="K499" s="45"/>
      <c r="L499" s="50"/>
      <c r="M499" s="42"/>
      <c r="N499" s="49"/>
      <c r="O499" s="49"/>
      <c r="P499" s="48"/>
      <c r="Q499" s="51"/>
      <c r="R499" s="49"/>
      <c r="S499" s="49"/>
      <c r="T499" s="49"/>
      <c r="U499" s="52" t="str">
        <f t="shared" si="52"/>
        <v/>
      </c>
      <c r="V499" s="26"/>
      <c r="W499" s="53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3" t="str">
        <f t="shared" si="54"/>
        <v/>
      </c>
      <c r="G500" s="43" t="str">
        <f t="shared" si="55"/>
        <v/>
      </c>
      <c r="H500" s="43" t="str">
        <f t="shared" si="56"/>
        <v/>
      </c>
      <c r="I500" s="45"/>
      <c r="J500" s="45"/>
      <c r="K500" s="45"/>
      <c r="L500" s="50"/>
      <c r="M500" s="42"/>
      <c r="N500" s="49"/>
      <c r="O500" s="49"/>
      <c r="P500" s="48"/>
      <c r="Q500" s="51"/>
      <c r="R500" s="49"/>
      <c r="S500" s="49"/>
      <c r="T500" s="49"/>
      <c r="U500" s="52" t="str">
        <f t="shared" si="52"/>
        <v/>
      </c>
      <c r="V500" s="26"/>
      <c r="W500" s="53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3" t="str">
        <f t="shared" si="54"/>
        <v/>
      </c>
      <c r="G501" s="43" t="str">
        <f t="shared" si="55"/>
        <v/>
      </c>
      <c r="H501" s="43" t="str">
        <f t="shared" si="56"/>
        <v/>
      </c>
      <c r="I501" s="45"/>
      <c r="J501" s="45"/>
      <c r="K501" s="45"/>
      <c r="L501" s="50"/>
      <c r="M501" s="42"/>
      <c r="N501" s="49"/>
      <c r="O501" s="49"/>
      <c r="P501" s="48"/>
      <c r="Q501" s="51"/>
      <c r="R501" s="49"/>
      <c r="S501" s="49"/>
      <c r="T501" s="49"/>
      <c r="U501" s="52" t="str">
        <f t="shared" si="52"/>
        <v/>
      </c>
      <c r="V501" s="26"/>
      <c r="W501" s="53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3" t="str">
        <f t="shared" si="54"/>
        <v/>
      </c>
      <c r="G502" s="43" t="str">
        <f t="shared" si="55"/>
        <v/>
      </c>
      <c r="H502" s="43" t="str">
        <f t="shared" si="56"/>
        <v/>
      </c>
      <c r="I502" s="45"/>
      <c r="J502" s="45"/>
      <c r="K502" s="45"/>
      <c r="L502" s="50"/>
      <c r="M502" s="42"/>
      <c r="N502" s="49"/>
      <c r="O502" s="49"/>
      <c r="P502" s="48"/>
      <c r="Q502" s="51"/>
      <c r="R502" s="49"/>
      <c r="S502" s="49"/>
      <c r="T502" s="49"/>
      <c r="U502" s="52" t="str">
        <f t="shared" si="52"/>
        <v/>
      </c>
      <c r="V502" s="26"/>
      <c r="W502" s="53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3" t="str">
        <f t="shared" si="54"/>
        <v/>
      </c>
      <c r="G503" s="43" t="str">
        <f t="shared" si="55"/>
        <v/>
      </c>
      <c r="H503" s="43" t="str">
        <f t="shared" si="56"/>
        <v/>
      </c>
      <c r="I503" s="45"/>
      <c r="J503" s="45"/>
      <c r="K503" s="45"/>
      <c r="L503" s="50"/>
      <c r="M503" s="42"/>
      <c r="N503" s="49"/>
      <c r="O503" s="49"/>
      <c r="P503" s="48"/>
      <c r="Q503" s="51"/>
      <c r="R503" s="49"/>
      <c r="S503" s="49"/>
      <c r="T503" s="49"/>
      <c r="U503" s="52" t="str">
        <f t="shared" si="52"/>
        <v/>
      </c>
      <c r="V503" s="26"/>
      <c r="W503" s="53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3" t="str">
        <f t="shared" si="54"/>
        <v/>
      </c>
      <c r="G504" s="43" t="str">
        <f t="shared" si="55"/>
        <v/>
      </c>
      <c r="H504" s="43" t="str">
        <f t="shared" si="56"/>
        <v/>
      </c>
      <c r="I504" s="45"/>
      <c r="J504" s="45"/>
      <c r="K504" s="45"/>
      <c r="L504" s="50"/>
      <c r="M504" s="42"/>
      <c r="N504" s="49"/>
      <c r="O504" s="49"/>
      <c r="P504" s="48"/>
      <c r="Q504" s="51"/>
      <c r="R504" s="49"/>
      <c r="S504" s="49"/>
      <c r="T504" s="49"/>
      <c r="U504" s="52" t="str">
        <f t="shared" si="52"/>
        <v/>
      </c>
      <c r="V504" s="26"/>
      <c r="W504" s="53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3" t="str">
        <f t="shared" si="54"/>
        <v/>
      </c>
      <c r="G505" s="43" t="str">
        <f t="shared" si="55"/>
        <v/>
      </c>
      <c r="H505" s="43" t="str">
        <f t="shared" si="56"/>
        <v/>
      </c>
      <c r="I505" s="45"/>
      <c r="J505" s="45"/>
      <c r="K505" s="45"/>
      <c r="L505" s="50"/>
      <c r="M505" s="42"/>
      <c r="N505" s="49"/>
      <c r="O505" s="49"/>
      <c r="P505" s="48"/>
      <c r="Q505" s="51"/>
      <c r="R505" s="49"/>
      <c r="S505" s="49"/>
      <c r="T505" s="49"/>
      <c r="U505" s="52" t="str">
        <f t="shared" si="52"/>
        <v/>
      </c>
      <c r="V505" s="26"/>
      <c r="W505" s="53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3" t="str">
        <f t="shared" si="54"/>
        <v/>
      </c>
      <c r="G506" s="43" t="str">
        <f t="shared" si="55"/>
        <v/>
      </c>
      <c r="H506" s="43" t="str">
        <f t="shared" si="56"/>
        <v/>
      </c>
      <c r="I506" s="45"/>
      <c r="J506" s="45"/>
      <c r="K506" s="45"/>
      <c r="L506" s="50"/>
      <c r="M506" s="42"/>
      <c r="N506" s="49"/>
      <c r="O506" s="49"/>
      <c r="P506" s="48"/>
      <c r="Q506" s="51"/>
      <c r="R506" s="49"/>
      <c r="S506" s="49"/>
      <c r="T506" s="49"/>
      <c r="U506" s="52" t="str">
        <f t="shared" si="52"/>
        <v/>
      </c>
      <c r="V506" s="26"/>
      <c r="W506" s="53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3" t="str">
        <f t="shared" si="54"/>
        <v/>
      </c>
      <c r="G507" s="43" t="str">
        <f t="shared" si="55"/>
        <v/>
      </c>
      <c r="H507" s="43" t="str">
        <f t="shared" si="56"/>
        <v/>
      </c>
      <c r="I507" s="45"/>
      <c r="J507" s="45"/>
      <c r="K507" s="45"/>
      <c r="L507" s="50"/>
      <c r="M507" s="42"/>
      <c r="N507" s="49"/>
      <c r="O507" s="49"/>
      <c r="P507" s="48"/>
      <c r="Q507" s="51"/>
      <c r="R507" s="49"/>
      <c r="S507" s="49"/>
      <c r="T507" s="49"/>
      <c r="U507" s="52" t="str">
        <f t="shared" si="52"/>
        <v/>
      </c>
      <c r="V507" s="26"/>
      <c r="W507" s="53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3" t="str">
        <f t="shared" si="54"/>
        <v/>
      </c>
      <c r="G508" s="43" t="str">
        <f t="shared" si="55"/>
        <v/>
      </c>
      <c r="H508" s="43" t="str">
        <f t="shared" si="56"/>
        <v/>
      </c>
      <c r="I508" s="45"/>
      <c r="J508" s="45"/>
      <c r="K508" s="45"/>
      <c r="L508" s="50"/>
      <c r="M508" s="42"/>
      <c r="N508" s="49"/>
      <c r="O508" s="49"/>
      <c r="P508" s="48"/>
      <c r="Q508" s="51"/>
      <c r="R508" s="49"/>
      <c r="S508" s="49"/>
      <c r="T508" s="49"/>
      <c r="U508" s="52" t="str">
        <f t="shared" si="52"/>
        <v/>
      </c>
      <c r="V508" s="26"/>
      <c r="W508" s="53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3" t="str">
        <f t="shared" si="54"/>
        <v/>
      </c>
      <c r="G509" s="43" t="str">
        <f t="shared" si="55"/>
        <v/>
      </c>
      <c r="H509" s="43" t="str">
        <f t="shared" si="56"/>
        <v/>
      </c>
      <c r="I509" s="45"/>
      <c r="J509" s="45"/>
      <c r="K509" s="45"/>
      <c r="L509" s="50"/>
      <c r="M509" s="42"/>
      <c r="N509" s="49"/>
      <c r="O509" s="49"/>
      <c r="P509" s="48"/>
      <c r="Q509" s="51"/>
      <c r="R509" s="49"/>
      <c r="S509" s="49"/>
      <c r="T509" s="49"/>
      <c r="U509" s="52" t="str">
        <f t="shared" si="52"/>
        <v/>
      </c>
      <c r="V509" s="26"/>
      <c r="W509" s="53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3" t="str">
        <f t="shared" si="54"/>
        <v/>
      </c>
      <c r="G510" s="43" t="str">
        <f t="shared" si="55"/>
        <v/>
      </c>
      <c r="H510" s="43" t="str">
        <f t="shared" si="56"/>
        <v/>
      </c>
      <c r="I510" s="45"/>
      <c r="J510" s="45"/>
      <c r="K510" s="45"/>
      <c r="L510" s="50"/>
      <c r="M510" s="42"/>
      <c r="N510" s="49"/>
      <c r="O510" s="49"/>
      <c r="P510" s="48"/>
      <c r="Q510" s="51"/>
      <c r="R510" s="49"/>
      <c r="S510" s="49"/>
      <c r="T510" s="49"/>
      <c r="U510" s="52" t="str">
        <f t="shared" si="52"/>
        <v/>
      </c>
      <c r="V510" s="26"/>
      <c r="W510" s="53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3" t="str">
        <f t="shared" si="54"/>
        <v/>
      </c>
      <c r="G511" s="43" t="str">
        <f t="shared" si="55"/>
        <v/>
      </c>
      <c r="H511" s="43" t="str">
        <f t="shared" si="56"/>
        <v/>
      </c>
      <c r="I511" s="45"/>
      <c r="J511" s="45"/>
      <c r="K511" s="45"/>
      <c r="L511" s="50"/>
      <c r="M511" s="42"/>
      <c r="N511" s="49"/>
      <c r="O511" s="49"/>
      <c r="P511" s="48"/>
      <c r="Q511" s="51"/>
      <c r="R511" s="49"/>
      <c r="S511" s="49"/>
      <c r="T511" s="49"/>
      <c r="U511" s="52" t="str">
        <f t="shared" si="52"/>
        <v/>
      </c>
      <c r="V511" s="26"/>
      <c r="W511" s="53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3" t="str">
        <f t="shared" si="54"/>
        <v/>
      </c>
      <c r="G512" s="43" t="str">
        <f t="shared" si="55"/>
        <v/>
      </c>
      <c r="H512" s="43" t="str">
        <f t="shared" si="56"/>
        <v/>
      </c>
      <c r="I512" s="45"/>
      <c r="J512" s="45"/>
      <c r="K512" s="45"/>
      <c r="L512" s="50"/>
      <c r="M512" s="42"/>
      <c r="N512" s="49"/>
      <c r="O512" s="49"/>
      <c r="P512" s="48"/>
      <c r="Q512" s="51"/>
      <c r="R512" s="49"/>
      <c r="S512" s="49"/>
      <c r="T512" s="49"/>
      <c r="U512" s="52" t="str">
        <f t="shared" si="52"/>
        <v/>
      </c>
      <c r="V512" s="26"/>
      <c r="W512" s="53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3" t="str">
        <f t="shared" si="54"/>
        <v/>
      </c>
      <c r="G513" s="43" t="str">
        <f t="shared" si="55"/>
        <v/>
      </c>
      <c r="H513" s="43" t="str">
        <f t="shared" si="56"/>
        <v/>
      </c>
      <c r="I513" s="45"/>
      <c r="J513" s="45"/>
      <c r="K513" s="45"/>
      <c r="L513" s="50"/>
      <c r="M513" s="42"/>
      <c r="N513" s="49"/>
      <c r="O513" s="49"/>
      <c r="P513" s="48"/>
      <c r="Q513" s="51"/>
      <c r="R513" s="49"/>
      <c r="S513" s="49"/>
      <c r="T513" s="49"/>
      <c r="U513" s="52" t="str">
        <f t="shared" si="52"/>
        <v/>
      </c>
      <c r="V513" s="26"/>
      <c r="W513" s="53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3" t="str">
        <f t="shared" si="54"/>
        <v/>
      </c>
      <c r="G514" s="43" t="str">
        <f t="shared" si="55"/>
        <v/>
      </c>
      <c r="H514" s="43" t="str">
        <f t="shared" si="56"/>
        <v/>
      </c>
      <c r="I514" s="45"/>
      <c r="J514" s="45"/>
      <c r="K514" s="45"/>
      <c r="L514" s="50"/>
      <c r="M514" s="42"/>
      <c r="N514" s="49"/>
      <c r="O514" s="49"/>
      <c r="P514" s="48"/>
      <c r="Q514" s="51"/>
      <c r="R514" s="49"/>
      <c r="S514" s="49"/>
      <c r="T514" s="49"/>
      <c r="U514" s="52" t="str">
        <f t="shared" si="52"/>
        <v/>
      </c>
      <c r="V514" s="26"/>
      <c r="W514" s="53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3" t="str">
        <f t="shared" si="54"/>
        <v/>
      </c>
      <c r="G515" s="43" t="str">
        <f t="shared" si="55"/>
        <v/>
      </c>
      <c r="H515" s="43" t="str">
        <f t="shared" si="56"/>
        <v/>
      </c>
      <c r="I515" s="45"/>
      <c r="J515" s="45"/>
      <c r="K515" s="45"/>
      <c r="L515" s="50"/>
      <c r="M515" s="42"/>
      <c r="N515" s="49"/>
      <c r="O515" s="49"/>
      <c r="P515" s="48"/>
      <c r="Q515" s="51"/>
      <c r="R515" s="49"/>
      <c r="S515" s="49"/>
      <c r="T515" s="49"/>
      <c r="U515" s="52" t="str">
        <f t="shared" si="52"/>
        <v/>
      </c>
      <c r="V515" s="26"/>
      <c r="W515" s="53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3" t="str">
        <f t="shared" si="54"/>
        <v/>
      </c>
      <c r="G516" s="43" t="str">
        <f t="shared" si="55"/>
        <v/>
      </c>
      <c r="H516" s="43" t="str">
        <f t="shared" si="56"/>
        <v/>
      </c>
      <c r="I516" s="45"/>
      <c r="J516" s="45"/>
      <c r="K516" s="45"/>
      <c r="L516" s="50"/>
      <c r="M516" s="42"/>
      <c r="N516" s="49"/>
      <c r="O516" s="49"/>
      <c r="P516" s="48"/>
      <c r="Q516" s="51"/>
      <c r="R516" s="49"/>
      <c r="S516" s="49"/>
      <c r="T516" s="49"/>
      <c r="U516" s="52" t="str">
        <f t="shared" si="52"/>
        <v/>
      </c>
      <c r="V516" s="26"/>
      <c r="W516" s="53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3" t="str">
        <f t="shared" si="54"/>
        <v/>
      </c>
      <c r="G517" s="43" t="str">
        <f t="shared" si="55"/>
        <v/>
      </c>
      <c r="H517" s="43" t="str">
        <f t="shared" si="56"/>
        <v/>
      </c>
      <c r="I517" s="45"/>
      <c r="J517" s="45"/>
      <c r="K517" s="45"/>
      <c r="L517" s="50"/>
      <c r="M517" s="42"/>
      <c r="N517" s="49"/>
      <c r="O517" s="49"/>
      <c r="P517" s="48"/>
      <c r="Q517" s="51"/>
      <c r="R517" s="49"/>
      <c r="S517" s="49"/>
      <c r="T517" s="49"/>
      <c r="U517" s="52" t="str">
        <f t="shared" si="52"/>
        <v/>
      </c>
      <c r="V517" s="26"/>
      <c r="W517" s="53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3" t="str">
        <f t="shared" si="54"/>
        <v/>
      </c>
      <c r="G518" s="43" t="str">
        <f t="shared" si="55"/>
        <v/>
      </c>
      <c r="H518" s="43" t="str">
        <f t="shared" si="56"/>
        <v/>
      </c>
      <c r="I518" s="45"/>
      <c r="J518" s="45"/>
      <c r="K518" s="45"/>
      <c r="L518" s="50"/>
      <c r="M518" s="42"/>
      <c r="N518" s="49"/>
      <c r="O518" s="49"/>
      <c r="P518" s="48"/>
      <c r="Q518" s="51"/>
      <c r="R518" s="49"/>
      <c r="S518" s="49"/>
      <c r="T518" s="49"/>
      <c r="U518" s="52" t="str">
        <f t="shared" ref="U518:U581" si="59">IF(AND(ISBLANK(R518),ISBLANK(S518),ISBLANK(T518)),"",R518-(S518+T518))</f>
        <v/>
      </c>
      <c r="V518" s="26"/>
      <c r="W518" s="53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3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5"/>
      <c r="J519" s="45"/>
      <c r="K519" s="45"/>
      <c r="L519" s="50"/>
      <c r="M519" s="42"/>
      <c r="N519" s="49"/>
      <c r="O519" s="49"/>
      <c r="P519" s="48"/>
      <c r="Q519" s="51"/>
      <c r="R519" s="49"/>
      <c r="S519" s="49"/>
      <c r="T519" s="49"/>
      <c r="U519" s="52" t="str">
        <f t="shared" si="59"/>
        <v/>
      </c>
      <c r="V519" s="26"/>
      <c r="W519" s="53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3" t="str">
        <f t="shared" si="61"/>
        <v/>
      </c>
      <c r="G520" s="43" t="str">
        <f t="shared" si="62"/>
        <v/>
      </c>
      <c r="H520" s="43" t="str">
        <f t="shared" si="63"/>
        <v/>
      </c>
      <c r="I520" s="45"/>
      <c r="J520" s="45"/>
      <c r="K520" s="45"/>
      <c r="L520" s="50"/>
      <c r="M520" s="42"/>
      <c r="N520" s="49"/>
      <c r="O520" s="49"/>
      <c r="P520" s="48"/>
      <c r="Q520" s="51"/>
      <c r="R520" s="49"/>
      <c r="S520" s="49"/>
      <c r="T520" s="49"/>
      <c r="U520" s="52" t="str">
        <f t="shared" si="59"/>
        <v/>
      </c>
      <c r="V520" s="26"/>
      <c r="W520" s="53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3" t="str">
        <f t="shared" si="61"/>
        <v/>
      </c>
      <c r="G521" s="43" t="str">
        <f t="shared" si="62"/>
        <v/>
      </c>
      <c r="H521" s="43" t="str">
        <f t="shared" si="63"/>
        <v/>
      </c>
      <c r="I521" s="45"/>
      <c r="J521" s="45"/>
      <c r="K521" s="45"/>
      <c r="L521" s="50"/>
      <c r="M521" s="42"/>
      <c r="N521" s="49"/>
      <c r="O521" s="49"/>
      <c r="P521" s="48"/>
      <c r="Q521" s="51"/>
      <c r="R521" s="49"/>
      <c r="S521" s="49"/>
      <c r="T521" s="49"/>
      <c r="U521" s="52" t="str">
        <f t="shared" si="59"/>
        <v/>
      </c>
      <c r="V521" s="26"/>
      <c r="W521" s="53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3" t="str">
        <f t="shared" si="61"/>
        <v/>
      </c>
      <c r="G522" s="43" t="str">
        <f t="shared" si="62"/>
        <v/>
      </c>
      <c r="H522" s="43" t="str">
        <f t="shared" si="63"/>
        <v/>
      </c>
      <c r="I522" s="45"/>
      <c r="J522" s="45"/>
      <c r="K522" s="45"/>
      <c r="L522" s="50"/>
      <c r="M522" s="42"/>
      <c r="N522" s="49"/>
      <c r="O522" s="49"/>
      <c r="P522" s="48"/>
      <c r="Q522" s="51"/>
      <c r="R522" s="49"/>
      <c r="S522" s="49"/>
      <c r="T522" s="49"/>
      <c r="U522" s="52" t="str">
        <f t="shared" si="59"/>
        <v/>
      </c>
      <c r="V522" s="26"/>
      <c r="W522" s="53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3" t="str">
        <f t="shared" si="61"/>
        <v/>
      </c>
      <c r="G523" s="43" t="str">
        <f t="shared" si="62"/>
        <v/>
      </c>
      <c r="H523" s="43" t="str">
        <f t="shared" si="63"/>
        <v/>
      </c>
      <c r="I523" s="45"/>
      <c r="J523" s="45"/>
      <c r="K523" s="45"/>
      <c r="L523" s="50"/>
      <c r="M523" s="42"/>
      <c r="N523" s="49"/>
      <c r="O523" s="49"/>
      <c r="P523" s="48"/>
      <c r="Q523" s="51"/>
      <c r="R523" s="49"/>
      <c r="S523" s="49"/>
      <c r="T523" s="49"/>
      <c r="U523" s="52" t="str">
        <f t="shared" si="59"/>
        <v/>
      </c>
      <c r="V523" s="26"/>
      <c r="W523" s="53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3" t="str">
        <f t="shared" si="61"/>
        <v/>
      </c>
      <c r="G524" s="43" t="str">
        <f t="shared" si="62"/>
        <v/>
      </c>
      <c r="H524" s="43" t="str">
        <f t="shared" si="63"/>
        <v/>
      </c>
      <c r="I524" s="45"/>
      <c r="J524" s="45"/>
      <c r="K524" s="45"/>
      <c r="L524" s="50"/>
      <c r="M524" s="42"/>
      <c r="N524" s="49"/>
      <c r="O524" s="49"/>
      <c r="P524" s="48"/>
      <c r="Q524" s="51"/>
      <c r="R524" s="49"/>
      <c r="S524" s="49"/>
      <c r="T524" s="49"/>
      <c r="U524" s="52" t="str">
        <f t="shared" si="59"/>
        <v/>
      </c>
      <c r="V524" s="26"/>
      <c r="W524" s="53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3" t="str">
        <f t="shared" si="61"/>
        <v/>
      </c>
      <c r="G525" s="43" t="str">
        <f t="shared" si="62"/>
        <v/>
      </c>
      <c r="H525" s="43" t="str">
        <f t="shared" si="63"/>
        <v/>
      </c>
      <c r="I525" s="45"/>
      <c r="J525" s="45"/>
      <c r="K525" s="45"/>
      <c r="L525" s="50"/>
      <c r="M525" s="42"/>
      <c r="N525" s="49"/>
      <c r="O525" s="49"/>
      <c r="P525" s="48"/>
      <c r="Q525" s="51"/>
      <c r="R525" s="49"/>
      <c r="S525" s="49"/>
      <c r="T525" s="49"/>
      <c r="U525" s="52" t="str">
        <f t="shared" si="59"/>
        <v/>
      </c>
      <c r="V525" s="26"/>
      <c r="W525" s="53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3" t="str">
        <f t="shared" si="61"/>
        <v/>
      </c>
      <c r="G526" s="43" t="str">
        <f t="shared" si="62"/>
        <v/>
      </c>
      <c r="H526" s="43" t="str">
        <f t="shared" si="63"/>
        <v/>
      </c>
      <c r="I526" s="45"/>
      <c r="J526" s="45"/>
      <c r="K526" s="45"/>
      <c r="L526" s="50"/>
      <c r="M526" s="42"/>
      <c r="N526" s="49"/>
      <c r="O526" s="49"/>
      <c r="P526" s="48"/>
      <c r="Q526" s="51"/>
      <c r="R526" s="49"/>
      <c r="S526" s="49"/>
      <c r="T526" s="49"/>
      <c r="U526" s="52" t="str">
        <f t="shared" si="59"/>
        <v/>
      </c>
      <c r="V526" s="26"/>
      <c r="W526" s="53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3" t="str">
        <f t="shared" si="61"/>
        <v/>
      </c>
      <c r="G527" s="43" t="str">
        <f t="shared" si="62"/>
        <v/>
      </c>
      <c r="H527" s="43" t="str">
        <f t="shared" si="63"/>
        <v/>
      </c>
      <c r="I527" s="45"/>
      <c r="J527" s="45"/>
      <c r="K527" s="45"/>
      <c r="L527" s="50"/>
      <c r="M527" s="42"/>
      <c r="N527" s="49"/>
      <c r="O527" s="49"/>
      <c r="P527" s="48"/>
      <c r="Q527" s="51"/>
      <c r="R527" s="49"/>
      <c r="S527" s="49"/>
      <c r="T527" s="49"/>
      <c r="U527" s="52" t="str">
        <f t="shared" si="59"/>
        <v/>
      </c>
      <c r="V527" s="26"/>
      <c r="W527" s="53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3" t="str">
        <f t="shared" si="61"/>
        <v/>
      </c>
      <c r="G528" s="43" t="str">
        <f t="shared" si="62"/>
        <v/>
      </c>
      <c r="H528" s="43" t="str">
        <f t="shared" si="63"/>
        <v/>
      </c>
      <c r="I528" s="45"/>
      <c r="J528" s="45"/>
      <c r="K528" s="45"/>
      <c r="L528" s="50"/>
      <c r="M528" s="42"/>
      <c r="N528" s="49"/>
      <c r="O528" s="49"/>
      <c r="P528" s="48"/>
      <c r="Q528" s="51"/>
      <c r="R528" s="49"/>
      <c r="S528" s="49"/>
      <c r="T528" s="49"/>
      <c r="U528" s="52" t="str">
        <f t="shared" si="59"/>
        <v/>
      </c>
      <c r="V528" s="26"/>
      <c r="W528" s="53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3" t="str">
        <f t="shared" si="61"/>
        <v/>
      </c>
      <c r="G529" s="43" t="str">
        <f t="shared" si="62"/>
        <v/>
      </c>
      <c r="H529" s="43" t="str">
        <f t="shared" si="63"/>
        <v/>
      </c>
      <c r="I529" s="45"/>
      <c r="J529" s="45"/>
      <c r="K529" s="45"/>
      <c r="L529" s="50"/>
      <c r="M529" s="42"/>
      <c r="N529" s="49"/>
      <c r="O529" s="49"/>
      <c r="P529" s="48"/>
      <c r="Q529" s="51"/>
      <c r="R529" s="49"/>
      <c r="S529" s="49"/>
      <c r="T529" s="49"/>
      <c r="U529" s="52" t="str">
        <f t="shared" si="59"/>
        <v/>
      </c>
      <c r="V529" s="26"/>
      <c r="W529" s="53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3" t="str">
        <f t="shared" si="61"/>
        <v/>
      </c>
      <c r="G530" s="43" t="str">
        <f t="shared" si="62"/>
        <v/>
      </c>
      <c r="H530" s="43" t="str">
        <f t="shared" si="63"/>
        <v/>
      </c>
      <c r="I530" s="45"/>
      <c r="J530" s="45"/>
      <c r="K530" s="45"/>
      <c r="L530" s="50"/>
      <c r="M530" s="42"/>
      <c r="N530" s="49"/>
      <c r="O530" s="49"/>
      <c r="P530" s="48"/>
      <c r="Q530" s="51"/>
      <c r="R530" s="49"/>
      <c r="S530" s="49"/>
      <c r="T530" s="49"/>
      <c r="U530" s="52" t="str">
        <f t="shared" si="59"/>
        <v/>
      </c>
      <c r="V530" s="26"/>
      <c r="W530" s="53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3" t="str">
        <f t="shared" si="61"/>
        <v/>
      </c>
      <c r="G531" s="43" t="str">
        <f t="shared" si="62"/>
        <v/>
      </c>
      <c r="H531" s="43" t="str">
        <f t="shared" si="63"/>
        <v/>
      </c>
      <c r="I531" s="45"/>
      <c r="J531" s="45"/>
      <c r="K531" s="45"/>
      <c r="L531" s="50"/>
      <c r="M531" s="42"/>
      <c r="N531" s="49"/>
      <c r="O531" s="49"/>
      <c r="P531" s="48"/>
      <c r="Q531" s="51"/>
      <c r="R531" s="49"/>
      <c r="S531" s="49"/>
      <c r="T531" s="49"/>
      <c r="U531" s="52" t="str">
        <f t="shared" si="59"/>
        <v/>
      </c>
      <c r="V531" s="26"/>
      <c r="W531" s="53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3" t="str">
        <f t="shared" si="61"/>
        <v/>
      </c>
      <c r="G532" s="43" t="str">
        <f t="shared" si="62"/>
        <v/>
      </c>
      <c r="H532" s="43" t="str">
        <f t="shared" si="63"/>
        <v/>
      </c>
      <c r="I532" s="45"/>
      <c r="J532" s="45"/>
      <c r="K532" s="45"/>
      <c r="L532" s="50"/>
      <c r="M532" s="42"/>
      <c r="N532" s="49"/>
      <c r="O532" s="49"/>
      <c r="P532" s="48"/>
      <c r="Q532" s="51"/>
      <c r="R532" s="49"/>
      <c r="S532" s="49"/>
      <c r="T532" s="49"/>
      <c r="U532" s="52" t="str">
        <f t="shared" si="59"/>
        <v/>
      </c>
      <c r="V532" s="26"/>
      <c r="W532" s="53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3" t="str">
        <f t="shared" si="61"/>
        <v/>
      </c>
      <c r="G533" s="43" t="str">
        <f t="shared" si="62"/>
        <v/>
      </c>
      <c r="H533" s="43" t="str">
        <f t="shared" si="63"/>
        <v/>
      </c>
      <c r="I533" s="45"/>
      <c r="J533" s="45"/>
      <c r="K533" s="45"/>
      <c r="L533" s="50"/>
      <c r="M533" s="42"/>
      <c r="N533" s="49"/>
      <c r="O533" s="49"/>
      <c r="P533" s="48"/>
      <c r="Q533" s="51"/>
      <c r="R533" s="49"/>
      <c r="S533" s="49"/>
      <c r="T533" s="49"/>
      <c r="U533" s="52" t="str">
        <f t="shared" si="59"/>
        <v/>
      </c>
      <c r="V533" s="26"/>
      <c r="W533" s="53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3" t="str">
        <f t="shared" si="61"/>
        <v/>
      </c>
      <c r="G534" s="43" t="str">
        <f t="shared" si="62"/>
        <v/>
      </c>
      <c r="H534" s="43" t="str">
        <f t="shared" si="63"/>
        <v/>
      </c>
      <c r="I534" s="45"/>
      <c r="J534" s="45"/>
      <c r="K534" s="45"/>
      <c r="L534" s="50"/>
      <c r="M534" s="42"/>
      <c r="N534" s="49"/>
      <c r="O534" s="49"/>
      <c r="P534" s="48"/>
      <c r="Q534" s="51"/>
      <c r="R534" s="49"/>
      <c r="S534" s="49"/>
      <c r="T534" s="49"/>
      <c r="U534" s="52" t="str">
        <f t="shared" si="59"/>
        <v/>
      </c>
      <c r="V534" s="26"/>
      <c r="W534" s="53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3" t="str">
        <f t="shared" si="61"/>
        <v/>
      </c>
      <c r="G535" s="43" t="str">
        <f t="shared" si="62"/>
        <v/>
      </c>
      <c r="H535" s="43" t="str">
        <f t="shared" si="63"/>
        <v/>
      </c>
      <c r="I535" s="45"/>
      <c r="J535" s="45"/>
      <c r="K535" s="45"/>
      <c r="L535" s="50"/>
      <c r="M535" s="42"/>
      <c r="N535" s="49"/>
      <c r="O535" s="49"/>
      <c r="P535" s="48"/>
      <c r="Q535" s="51"/>
      <c r="R535" s="49"/>
      <c r="S535" s="49"/>
      <c r="T535" s="49"/>
      <c r="U535" s="52" t="str">
        <f t="shared" si="59"/>
        <v/>
      </c>
      <c r="V535" s="26"/>
      <c r="W535" s="53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3" t="str">
        <f t="shared" si="61"/>
        <v/>
      </c>
      <c r="G536" s="43" t="str">
        <f t="shared" si="62"/>
        <v/>
      </c>
      <c r="H536" s="43" t="str">
        <f t="shared" si="63"/>
        <v/>
      </c>
      <c r="I536" s="45"/>
      <c r="J536" s="45"/>
      <c r="K536" s="45"/>
      <c r="L536" s="50"/>
      <c r="M536" s="42"/>
      <c r="N536" s="49"/>
      <c r="O536" s="49"/>
      <c r="P536" s="48"/>
      <c r="Q536" s="51"/>
      <c r="R536" s="49"/>
      <c r="S536" s="49"/>
      <c r="T536" s="49"/>
      <c r="U536" s="52" t="str">
        <f t="shared" si="59"/>
        <v/>
      </c>
      <c r="V536" s="26"/>
      <c r="W536" s="53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3" t="str">
        <f t="shared" si="61"/>
        <v/>
      </c>
      <c r="G537" s="43" t="str">
        <f t="shared" si="62"/>
        <v/>
      </c>
      <c r="H537" s="43" t="str">
        <f t="shared" si="63"/>
        <v/>
      </c>
      <c r="I537" s="45"/>
      <c r="J537" s="45"/>
      <c r="K537" s="45"/>
      <c r="L537" s="50"/>
      <c r="M537" s="42"/>
      <c r="N537" s="49"/>
      <c r="O537" s="49"/>
      <c r="P537" s="48"/>
      <c r="Q537" s="51"/>
      <c r="R537" s="49"/>
      <c r="S537" s="49"/>
      <c r="T537" s="49"/>
      <c r="U537" s="52" t="str">
        <f t="shared" si="59"/>
        <v/>
      </c>
      <c r="V537" s="26"/>
      <c r="W537" s="53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3" t="str">
        <f t="shared" si="61"/>
        <v/>
      </c>
      <c r="G538" s="43" t="str">
        <f t="shared" si="62"/>
        <v/>
      </c>
      <c r="H538" s="43" t="str">
        <f t="shared" si="63"/>
        <v/>
      </c>
      <c r="I538" s="45"/>
      <c r="J538" s="45"/>
      <c r="K538" s="45"/>
      <c r="L538" s="50"/>
      <c r="M538" s="42"/>
      <c r="N538" s="49"/>
      <c r="O538" s="49"/>
      <c r="P538" s="48"/>
      <c r="Q538" s="51"/>
      <c r="R538" s="49"/>
      <c r="S538" s="49"/>
      <c r="T538" s="49"/>
      <c r="U538" s="52" t="str">
        <f t="shared" si="59"/>
        <v/>
      </c>
      <c r="V538" s="26"/>
      <c r="W538" s="53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3" t="str">
        <f t="shared" si="61"/>
        <v/>
      </c>
      <c r="G539" s="43" t="str">
        <f t="shared" si="62"/>
        <v/>
      </c>
      <c r="H539" s="43" t="str">
        <f t="shared" si="63"/>
        <v/>
      </c>
      <c r="I539" s="45"/>
      <c r="J539" s="45"/>
      <c r="K539" s="45"/>
      <c r="L539" s="50"/>
      <c r="M539" s="42"/>
      <c r="N539" s="49"/>
      <c r="O539" s="49"/>
      <c r="P539" s="48"/>
      <c r="Q539" s="51"/>
      <c r="R539" s="49"/>
      <c r="S539" s="49"/>
      <c r="T539" s="49"/>
      <c r="U539" s="52" t="str">
        <f t="shared" si="59"/>
        <v/>
      </c>
      <c r="V539" s="26"/>
      <c r="W539" s="53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3" t="str">
        <f t="shared" si="61"/>
        <v/>
      </c>
      <c r="G540" s="43" t="str">
        <f t="shared" si="62"/>
        <v/>
      </c>
      <c r="H540" s="43" t="str">
        <f t="shared" si="63"/>
        <v/>
      </c>
      <c r="I540" s="45"/>
      <c r="J540" s="45"/>
      <c r="K540" s="45"/>
      <c r="L540" s="50"/>
      <c r="M540" s="42"/>
      <c r="N540" s="49"/>
      <c r="O540" s="49"/>
      <c r="P540" s="48"/>
      <c r="Q540" s="51"/>
      <c r="R540" s="49"/>
      <c r="S540" s="49"/>
      <c r="T540" s="49"/>
      <c r="U540" s="52" t="str">
        <f t="shared" si="59"/>
        <v/>
      </c>
      <c r="V540" s="26"/>
      <c r="W540" s="53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3" t="str">
        <f t="shared" si="61"/>
        <v/>
      </c>
      <c r="G541" s="43" t="str">
        <f t="shared" si="62"/>
        <v/>
      </c>
      <c r="H541" s="43" t="str">
        <f t="shared" si="63"/>
        <v/>
      </c>
      <c r="I541" s="45"/>
      <c r="J541" s="45"/>
      <c r="K541" s="45"/>
      <c r="L541" s="50"/>
      <c r="M541" s="42"/>
      <c r="N541" s="49"/>
      <c r="O541" s="49"/>
      <c r="P541" s="48"/>
      <c r="Q541" s="51"/>
      <c r="R541" s="49"/>
      <c r="S541" s="49"/>
      <c r="T541" s="49"/>
      <c r="U541" s="52" t="str">
        <f t="shared" si="59"/>
        <v/>
      </c>
      <c r="V541" s="26"/>
      <c r="W541" s="53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3" t="str">
        <f t="shared" si="61"/>
        <v/>
      </c>
      <c r="G542" s="43" t="str">
        <f t="shared" si="62"/>
        <v/>
      </c>
      <c r="H542" s="43" t="str">
        <f t="shared" si="63"/>
        <v/>
      </c>
      <c r="I542" s="45"/>
      <c r="J542" s="45"/>
      <c r="K542" s="45"/>
      <c r="L542" s="50"/>
      <c r="M542" s="42"/>
      <c r="N542" s="49"/>
      <c r="O542" s="49"/>
      <c r="P542" s="48"/>
      <c r="Q542" s="51"/>
      <c r="R542" s="49"/>
      <c r="S542" s="49"/>
      <c r="T542" s="49"/>
      <c r="U542" s="52" t="str">
        <f t="shared" si="59"/>
        <v/>
      </c>
      <c r="V542" s="26"/>
      <c r="W542" s="53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3" t="str">
        <f t="shared" si="61"/>
        <v/>
      </c>
      <c r="G543" s="43" t="str">
        <f t="shared" si="62"/>
        <v/>
      </c>
      <c r="H543" s="43" t="str">
        <f t="shared" si="63"/>
        <v/>
      </c>
      <c r="I543" s="45"/>
      <c r="J543" s="45"/>
      <c r="K543" s="45"/>
      <c r="L543" s="50"/>
      <c r="M543" s="42"/>
      <c r="N543" s="49"/>
      <c r="O543" s="49"/>
      <c r="P543" s="48"/>
      <c r="Q543" s="51"/>
      <c r="R543" s="49"/>
      <c r="S543" s="49"/>
      <c r="T543" s="49"/>
      <c r="U543" s="52" t="str">
        <f t="shared" si="59"/>
        <v/>
      </c>
      <c r="V543" s="26"/>
      <c r="W543" s="53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3" t="str">
        <f t="shared" si="61"/>
        <v/>
      </c>
      <c r="G544" s="43" t="str">
        <f t="shared" si="62"/>
        <v/>
      </c>
      <c r="H544" s="43" t="str">
        <f t="shared" si="63"/>
        <v/>
      </c>
      <c r="I544" s="45"/>
      <c r="J544" s="45"/>
      <c r="K544" s="45"/>
      <c r="L544" s="50"/>
      <c r="M544" s="42"/>
      <c r="N544" s="49"/>
      <c r="O544" s="49"/>
      <c r="P544" s="48"/>
      <c r="Q544" s="51"/>
      <c r="R544" s="49"/>
      <c r="S544" s="49"/>
      <c r="T544" s="49"/>
      <c r="U544" s="52" t="str">
        <f t="shared" si="59"/>
        <v/>
      </c>
      <c r="V544" s="26"/>
      <c r="W544" s="53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3" t="str">
        <f t="shared" si="61"/>
        <v/>
      </c>
      <c r="G545" s="43" t="str">
        <f t="shared" si="62"/>
        <v/>
      </c>
      <c r="H545" s="43" t="str">
        <f t="shared" si="63"/>
        <v/>
      </c>
      <c r="I545" s="45"/>
      <c r="J545" s="45"/>
      <c r="K545" s="45"/>
      <c r="L545" s="50"/>
      <c r="M545" s="42"/>
      <c r="N545" s="49"/>
      <c r="O545" s="49"/>
      <c r="P545" s="48"/>
      <c r="Q545" s="51"/>
      <c r="R545" s="49"/>
      <c r="S545" s="49"/>
      <c r="T545" s="49"/>
      <c r="U545" s="52" t="str">
        <f t="shared" si="59"/>
        <v/>
      </c>
      <c r="V545" s="26"/>
      <c r="W545" s="53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3" t="str">
        <f t="shared" si="61"/>
        <v/>
      </c>
      <c r="G546" s="43" t="str">
        <f t="shared" si="62"/>
        <v/>
      </c>
      <c r="H546" s="43" t="str">
        <f t="shared" si="63"/>
        <v/>
      </c>
      <c r="I546" s="45"/>
      <c r="J546" s="45"/>
      <c r="K546" s="45"/>
      <c r="L546" s="50"/>
      <c r="M546" s="42"/>
      <c r="N546" s="49"/>
      <c r="O546" s="49"/>
      <c r="P546" s="48"/>
      <c r="Q546" s="51"/>
      <c r="R546" s="49"/>
      <c r="S546" s="49"/>
      <c r="T546" s="49"/>
      <c r="U546" s="52" t="str">
        <f t="shared" si="59"/>
        <v/>
      </c>
      <c r="V546" s="26"/>
      <c r="W546" s="53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3" t="str">
        <f t="shared" si="61"/>
        <v/>
      </c>
      <c r="G547" s="43" t="str">
        <f t="shared" si="62"/>
        <v/>
      </c>
      <c r="H547" s="43" t="str">
        <f t="shared" si="63"/>
        <v/>
      </c>
      <c r="I547" s="45"/>
      <c r="J547" s="45"/>
      <c r="K547" s="45"/>
      <c r="L547" s="50"/>
      <c r="M547" s="42"/>
      <c r="N547" s="49"/>
      <c r="O547" s="49"/>
      <c r="P547" s="48"/>
      <c r="Q547" s="51"/>
      <c r="R547" s="49"/>
      <c r="S547" s="49"/>
      <c r="T547" s="49"/>
      <c r="U547" s="52" t="str">
        <f t="shared" si="59"/>
        <v/>
      </c>
      <c r="V547" s="26"/>
      <c r="W547" s="53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3" t="str">
        <f t="shared" si="61"/>
        <v/>
      </c>
      <c r="G548" s="43" t="str">
        <f t="shared" si="62"/>
        <v/>
      </c>
      <c r="H548" s="43" t="str">
        <f t="shared" si="63"/>
        <v/>
      </c>
      <c r="I548" s="45"/>
      <c r="J548" s="45"/>
      <c r="K548" s="45"/>
      <c r="L548" s="50"/>
      <c r="M548" s="42"/>
      <c r="N548" s="49"/>
      <c r="O548" s="49"/>
      <c r="P548" s="48"/>
      <c r="Q548" s="51"/>
      <c r="R548" s="49"/>
      <c r="S548" s="49"/>
      <c r="T548" s="49"/>
      <c r="U548" s="52" t="str">
        <f t="shared" si="59"/>
        <v/>
      </c>
      <c r="V548" s="26"/>
      <c r="W548" s="53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3" t="str">
        <f t="shared" si="61"/>
        <v/>
      </c>
      <c r="G549" s="43" t="str">
        <f t="shared" si="62"/>
        <v/>
      </c>
      <c r="H549" s="43" t="str">
        <f t="shared" si="63"/>
        <v/>
      </c>
      <c r="I549" s="45"/>
      <c r="J549" s="45"/>
      <c r="K549" s="45"/>
      <c r="L549" s="50"/>
      <c r="M549" s="42"/>
      <c r="N549" s="49"/>
      <c r="O549" s="49"/>
      <c r="P549" s="48"/>
      <c r="Q549" s="51"/>
      <c r="R549" s="49"/>
      <c r="S549" s="49"/>
      <c r="T549" s="49"/>
      <c r="U549" s="52" t="str">
        <f t="shared" si="59"/>
        <v/>
      </c>
      <c r="V549" s="26"/>
      <c r="W549" s="53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3" t="str">
        <f t="shared" si="61"/>
        <v/>
      </c>
      <c r="G550" s="43" t="str">
        <f t="shared" si="62"/>
        <v/>
      </c>
      <c r="H550" s="43" t="str">
        <f t="shared" si="63"/>
        <v/>
      </c>
      <c r="I550" s="45"/>
      <c r="J550" s="45"/>
      <c r="K550" s="45"/>
      <c r="L550" s="50"/>
      <c r="M550" s="42"/>
      <c r="N550" s="49"/>
      <c r="O550" s="49"/>
      <c r="P550" s="48"/>
      <c r="Q550" s="51"/>
      <c r="R550" s="49"/>
      <c r="S550" s="49"/>
      <c r="T550" s="49"/>
      <c r="U550" s="52" t="str">
        <f t="shared" si="59"/>
        <v/>
      </c>
      <c r="V550" s="26"/>
      <c r="W550" s="53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3" t="str">
        <f t="shared" si="61"/>
        <v/>
      </c>
      <c r="G551" s="43" t="str">
        <f t="shared" si="62"/>
        <v/>
      </c>
      <c r="H551" s="43" t="str">
        <f t="shared" si="63"/>
        <v/>
      </c>
      <c r="I551" s="45"/>
      <c r="J551" s="45"/>
      <c r="K551" s="45"/>
      <c r="L551" s="50"/>
      <c r="M551" s="42"/>
      <c r="N551" s="49"/>
      <c r="O551" s="49"/>
      <c r="P551" s="48"/>
      <c r="Q551" s="51"/>
      <c r="R551" s="49"/>
      <c r="S551" s="49"/>
      <c r="T551" s="49"/>
      <c r="U551" s="52" t="str">
        <f t="shared" si="59"/>
        <v/>
      </c>
      <c r="V551" s="26"/>
      <c r="W551" s="53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3" t="str">
        <f t="shared" si="61"/>
        <v/>
      </c>
      <c r="G552" s="43" t="str">
        <f t="shared" si="62"/>
        <v/>
      </c>
      <c r="H552" s="43" t="str">
        <f t="shared" si="63"/>
        <v/>
      </c>
      <c r="I552" s="45"/>
      <c r="J552" s="45"/>
      <c r="K552" s="45"/>
      <c r="L552" s="50"/>
      <c r="M552" s="42"/>
      <c r="N552" s="49"/>
      <c r="O552" s="49"/>
      <c r="P552" s="48"/>
      <c r="Q552" s="51"/>
      <c r="R552" s="49"/>
      <c r="S552" s="49"/>
      <c r="T552" s="49"/>
      <c r="U552" s="52" t="str">
        <f t="shared" si="59"/>
        <v/>
      </c>
      <c r="V552" s="26"/>
      <c r="W552" s="53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3" t="str">
        <f t="shared" si="61"/>
        <v/>
      </c>
      <c r="G553" s="43" t="str">
        <f t="shared" si="62"/>
        <v/>
      </c>
      <c r="H553" s="43" t="str">
        <f t="shared" si="63"/>
        <v/>
      </c>
      <c r="I553" s="45"/>
      <c r="J553" s="45"/>
      <c r="K553" s="45"/>
      <c r="L553" s="50"/>
      <c r="M553" s="42"/>
      <c r="N553" s="49"/>
      <c r="O553" s="49"/>
      <c r="P553" s="48"/>
      <c r="Q553" s="51"/>
      <c r="R553" s="49"/>
      <c r="S553" s="49"/>
      <c r="T553" s="49"/>
      <c r="U553" s="52" t="str">
        <f t="shared" si="59"/>
        <v/>
      </c>
      <c r="V553" s="26"/>
      <c r="W553" s="53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3" t="str">
        <f t="shared" si="61"/>
        <v/>
      </c>
      <c r="G554" s="43" t="str">
        <f t="shared" si="62"/>
        <v/>
      </c>
      <c r="H554" s="43" t="str">
        <f t="shared" si="63"/>
        <v/>
      </c>
      <c r="I554" s="45"/>
      <c r="J554" s="45"/>
      <c r="K554" s="45"/>
      <c r="L554" s="50"/>
      <c r="M554" s="42"/>
      <c r="N554" s="49"/>
      <c r="O554" s="49"/>
      <c r="P554" s="48"/>
      <c r="Q554" s="51"/>
      <c r="R554" s="49"/>
      <c r="S554" s="49"/>
      <c r="T554" s="49"/>
      <c r="U554" s="52" t="str">
        <f t="shared" si="59"/>
        <v/>
      </c>
      <c r="V554" s="26"/>
      <c r="W554" s="53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3" t="str">
        <f t="shared" si="61"/>
        <v/>
      </c>
      <c r="G555" s="43" t="str">
        <f t="shared" si="62"/>
        <v/>
      </c>
      <c r="H555" s="43" t="str">
        <f t="shared" si="63"/>
        <v/>
      </c>
      <c r="I555" s="45"/>
      <c r="J555" s="45"/>
      <c r="K555" s="45"/>
      <c r="L555" s="50"/>
      <c r="M555" s="42"/>
      <c r="N555" s="49"/>
      <c r="O555" s="49"/>
      <c r="P555" s="48"/>
      <c r="Q555" s="51"/>
      <c r="R555" s="49"/>
      <c r="S555" s="49"/>
      <c r="T555" s="49"/>
      <c r="U555" s="52" t="str">
        <f t="shared" si="59"/>
        <v/>
      </c>
      <c r="V555" s="26"/>
      <c r="W555" s="53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3" t="str">
        <f t="shared" si="61"/>
        <v/>
      </c>
      <c r="G556" s="43" t="str">
        <f t="shared" si="62"/>
        <v/>
      </c>
      <c r="H556" s="43" t="str">
        <f t="shared" si="63"/>
        <v/>
      </c>
      <c r="I556" s="45"/>
      <c r="J556" s="45"/>
      <c r="K556" s="45"/>
      <c r="L556" s="50"/>
      <c r="M556" s="42"/>
      <c r="N556" s="49"/>
      <c r="O556" s="49"/>
      <c r="P556" s="48"/>
      <c r="Q556" s="51"/>
      <c r="R556" s="49"/>
      <c r="S556" s="49"/>
      <c r="T556" s="49"/>
      <c r="U556" s="52" t="str">
        <f t="shared" si="59"/>
        <v/>
      </c>
      <c r="V556" s="26"/>
      <c r="W556" s="53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3" t="str">
        <f t="shared" si="61"/>
        <v/>
      </c>
      <c r="G557" s="43" t="str">
        <f t="shared" si="62"/>
        <v/>
      </c>
      <c r="H557" s="43" t="str">
        <f t="shared" si="63"/>
        <v/>
      </c>
      <c r="I557" s="45"/>
      <c r="J557" s="45"/>
      <c r="K557" s="45"/>
      <c r="L557" s="50"/>
      <c r="M557" s="42"/>
      <c r="N557" s="49"/>
      <c r="O557" s="49"/>
      <c r="P557" s="48"/>
      <c r="Q557" s="51"/>
      <c r="R557" s="49"/>
      <c r="S557" s="49"/>
      <c r="T557" s="49"/>
      <c r="U557" s="52" t="str">
        <f t="shared" si="59"/>
        <v/>
      </c>
      <c r="V557" s="26"/>
      <c r="W557" s="53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3" t="str">
        <f t="shared" si="61"/>
        <v/>
      </c>
      <c r="G558" s="43" t="str">
        <f t="shared" si="62"/>
        <v/>
      </c>
      <c r="H558" s="43" t="str">
        <f t="shared" si="63"/>
        <v/>
      </c>
      <c r="I558" s="45"/>
      <c r="J558" s="45"/>
      <c r="K558" s="45"/>
      <c r="L558" s="50"/>
      <c r="M558" s="42"/>
      <c r="N558" s="49"/>
      <c r="O558" s="49"/>
      <c r="P558" s="48"/>
      <c r="Q558" s="51"/>
      <c r="R558" s="49"/>
      <c r="S558" s="49"/>
      <c r="T558" s="49"/>
      <c r="U558" s="52" t="str">
        <f t="shared" si="59"/>
        <v/>
      </c>
      <c r="V558" s="26"/>
      <c r="W558" s="53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3" t="str">
        <f t="shared" si="61"/>
        <v/>
      </c>
      <c r="G559" s="43" t="str">
        <f t="shared" si="62"/>
        <v/>
      </c>
      <c r="H559" s="43" t="str">
        <f t="shared" si="63"/>
        <v/>
      </c>
      <c r="I559" s="45"/>
      <c r="J559" s="45"/>
      <c r="K559" s="45"/>
      <c r="L559" s="50"/>
      <c r="M559" s="42"/>
      <c r="N559" s="49"/>
      <c r="O559" s="49"/>
      <c r="P559" s="48"/>
      <c r="Q559" s="51"/>
      <c r="R559" s="49"/>
      <c r="S559" s="49"/>
      <c r="T559" s="49"/>
      <c r="U559" s="52" t="str">
        <f t="shared" si="59"/>
        <v/>
      </c>
      <c r="V559" s="26"/>
      <c r="W559" s="53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3" t="str">
        <f t="shared" si="61"/>
        <v/>
      </c>
      <c r="G560" s="43" t="str">
        <f t="shared" si="62"/>
        <v/>
      </c>
      <c r="H560" s="43" t="str">
        <f t="shared" si="63"/>
        <v/>
      </c>
      <c r="I560" s="45"/>
      <c r="J560" s="45"/>
      <c r="K560" s="45"/>
      <c r="L560" s="50"/>
      <c r="M560" s="42"/>
      <c r="N560" s="49"/>
      <c r="O560" s="49"/>
      <c r="P560" s="48"/>
      <c r="Q560" s="51"/>
      <c r="R560" s="49"/>
      <c r="S560" s="49"/>
      <c r="T560" s="49"/>
      <c r="U560" s="52" t="str">
        <f t="shared" si="59"/>
        <v/>
      </c>
      <c r="V560" s="26"/>
      <c r="W560" s="53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3" t="str">
        <f t="shared" si="61"/>
        <v/>
      </c>
      <c r="G561" s="43" t="str">
        <f t="shared" si="62"/>
        <v/>
      </c>
      <c r="H561" s="43" t="str">
        <f t="shared" si="63"/>
        <v/>
      </c>
      <c r="I561" s="45"/>
      <c r="J561" s="45"/>
      <c r="K561" s="45"/>
      <c r="L561" s="50"/>
      <c r="M561" s="42"/>
      <c r="N561" s="49"/>
      <c r="O561" s="49"/>
      <c r="P561" s="48"/>
      <c r="Q561" s="51"/>
      <c r="R561" s="49"/>
      <c r="S561" s="49"/>
      <c r="T561" s="49"/>
      <c r="U561" s="52" t="str">
        <f t="shared" si="59"/>
        <v/>
      </c>
      <c r="V561" s="26"/>
      <c r="W561" s="53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3" t="str">
        <f t="shared" si="61"/>
        <v/>
      </c>
      <c r="G562" s="43" t="str">
        <f t="shared" si="62"/>
        <v/>
      </c>
      <c r="H562" s="43" t="str">
        <f t="shared" si="63"/>
        <v/>
      </c>
      <c r="I562" s="45"/>
      <c r="J562" s="45"/>
      <c r="K562" s="45"/>
      <c r="L562" s="50"/>
      <c r="M562" s="42"/>
      <c r="N562" s="49"/>
      <c r="O562" s="49"/>
      <c r="P562" s="48"/>
      <c r="Q562" s="51"/>
      <c r="R562" s="49"/>
      <c r="S562" s="49"/>
      <c r="T562" s="49"/>
      <c r="U562" s="52" t="str">
        <f t="shared" si="59"/>
        <v/>
      </c>
      <c r="V562" s="26"/>
      <c r="W562" s="53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3" t="str">
        <f t="shared" si="61"/>
        <v/>
      </c>
      <c r="G563" s="43" t="str">
        <f t="shared" si="62"/>
        <v/>
      </c>
      <c r="H563" s="43" t="str">
        <f t="shared" si="63"/>
        <v/>
      </c>
      <c r="I563" s="45"/>
      <c r="J563" s="45"/>
      <c r="K563" s="45"/>
      <c r="L563" s="50"/>
      <c r="M563" s="42"/>
      <c r="N563" s="49"/>
      <c r="O563" s="49"/>
      <c r="P563" s="48"/>
      <c r="Q563" s="51"/>
      <c r="R563" s="49"/>
      <c r="S563" s="49"/>
      <c r="T563" s="49"/>
      <c r="U563" s="52" t="str">
        <f t="shared" si="59"/>
        <v/>
      </c>
      <c r="V563" s="26"/>
      <c r="W563" s="53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3" t="str">
        <f t="shared" si="61"/>
        <v/>
      </c>
      <c r="G564" s="43" t="str">
        <f t="shared" si="62"/>
        <v/>
      </c>
      <c r="H564" s="43" t="str">
        <f t="shared" si="63"/>
        <v/>
      </c>
      <c r="I564" s="45"/>
      <c r="J564" s="45"/>
      <c r="K564" s="45"/>
      <c r="L564" s="50"/>
      <c r="M564" s="42"/>
      <c r="N564" s="49"/>
      <c r="O564" s="49"/>
      <c r="P564" s="48"/>
      <c r="Q564" s="51"/>
      <c r="R564" s="49"/>
      <c r="S564" s="49"/>
      <c r="T564" s="49"/>
      <c r="U564" s="52" t="str">
        <f t="shared" si="59"/>
        <v/>
      </c>
      <c r="V564" s="26"/>
      <c r="W564" s="53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3" t="str">
        <f t="shared" si="61"/>
        <v/>
      </c>
      <c r="G565" s="43" t="str">
        <f t="shared" si="62"/>
        <v/>
      </c>
      <c r="H565" s="43" t="str">
        <f t="shared" si="63"/>
        <v/>
      </c>
      <c r="I565" s="45"/>
      <c r="J565" s="45"/>
      <c r="K565" s="45"/>
      <c r="L565" s="50"/>
      <c r="M565" s="42"/>
      <c r="N565" s="49"/>
      <c r="O565" s="49"/>
      <c r="P565" s="48"/>
      <c r="Q565" s="51"/>
      <c r="R565" s="49"/>
      <c r="S565" s="49"/>
      <c r="T565" s="49"/>
      <c r="U565" s="52" t="str">
        <f t="shared" si="59"/>
        <v/>
      </c>
      <c r="V565" s="26"/>
      <c r="W565" s="53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3" t="str">
        <f t="shared" si="61"/>
        <v/>
      </c>
      <c r="G566" s="43" t="str">
        <f t="shared" si="62"/>
        <v/>
      </c>
      <c r="H566" s="43" t="str">
        <f t="shared" si="63"/>
        <v/>
      </c>
      <c r="I566" s="45"/>
      <c r="J566" s="45"/>
      <c r="K566" s="45"/>
      <c r="L566" s="50"/>
      <c r="M566" s="42"/>
      <c r="N566" s="49"/>
      <c r="O566" s="49"/>
      <c r="P566" s="48"/>
      <c r="Q566" s="51"/>
      <c r="R566" s="49"/>
      <c r="S566" s="49"/>
      <c r="T566" s="49"/>
      <c r="U566" s="52" t="str">
        <f t="shared" si="59"/>
        <v/>
      </c>
      <c r="V566" s="26"/>
      <c r="W566" s="53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3" t="str">
        <f t="shared" si="61"/>
        <v/>
      </c>
      <c r="G567" s="43" t="str">
        <f t="shared" si="62"/>
        <v/>
      </c>
      <c r="H567" s="43" t="str">
        <f t="shared" si="63"/>
        <v/>
      </c>
      <c r="I567" s="45"/>
      <c r="J567" s="45"/>
      <c r="K567" s="45"/>
      <c r="L567" s="50"/>
      <c r="M567" s="42"/>
      <c r="N567" s="49"/>
      <c r="O567" s="49"/>
      <c r="P567" s="48"/>
      <c r="Q567" s="51"/>
      <c r="R567" s="49"/>
      <c r="S567" s="49"/>
      <c r="T567" s="49"/>
      <c r="U567" s="52" t="str">
        <f t="shared" si="59"/>
        <v/>
      </c>
      <c r="V567" s="26"/>
      <c r="W567" s="53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3" t="str">
        <f t="shared" si="61"/>
        <v/>
      </c>
      <c r="G568" s="43" t="str">
        <f t="shared" si="62"/>
        <v/>
      </c>
      <c r="H568" s="43" t="str">
        <f t="shared" si="63"/>
        <v/>
      </c>
      <c r="I568" s="45"/>
      <c r="J568" s="45"/>
      <c r="K568" s="45"/>
      <c r="L568" s="50"/>
      <c r="M568" s="42"/>
      <c r="N568" s="49"/>
      <c r="O568" s="49"/>
      <c r="P568" s="48"/>
      <c r="Q568" s="51"/>
      <c r="R568" s="49"/>
      <c r="S568" s="49"/>
      <c r="T568" s="49"/>
      <c r="U568" s="52" t="str">
        <f t="shared" si="59"/>
        <v/>
      </c>
      <c r="V568" s="26"/>
      <c r="W568" s="53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3" t="str">
        <f t="shared" si="61"/>
        <v/>
      </c>
      <c r="G569" s="43" t="str">
        <f t="shared" si="62"/>
        <v/>
      </c>
      <c r="H569" s="43" t="str">
        <f t="shared" si="63"/>
        <v/>
      </c>
      <c r="I569" s="45"/>
      <c r="J569" s="45"/>
      <c r="K569" s="45"/>
      <c r="L569" s="50"/>
      <c r="M569" s="42"/>
      <c r="N569" s="49"/>
      <c r="O569" s="49"/>
      <c r="P569" s="48"/>
      <c r="Q569" s="51"/>
      <c r="R569" s="49"/>
      <c r="S569" s="49"/>
      <c r="T569" s="49"/>
      <c r="U569" s="52" t="str">
        <f t="shared" si="59"/>
        <v/>
      </c>
      <c r="V569" s="26"/>
      <c r="W569" s="53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3" t="str">
        <f t="shared" si="61"/>
        <v/>
      </c>
      <c r="G570" s="43" t="str">
        <f t="shared" si="62"/>
        <v/>
      </c>
      <c r="H570" s="43" t="str">
        <f t="shared" si="63"/>
        <v/>
      </c>
      <c r="I570" s="45"/>
      <c r="J570" s="45"/>
      <c r="K570" s="45"/>
      <c r="L570" s="50"/>
      <c r="M570" s="42"/>
      <c r="N570" s="49"/>
      <c r="O570" s="49"/>
      <c r="P570" s="48"/>
      <c r="Q570" s="51"/>
      <c r="R570" s="49"/>
      <c r="S570" s="49"/>
      <c r="T570" s="49"/>
      <c r="U570" s="52" t="str">
        <f t="shared" si="59"/>
        <v/>
      </c>
      <c r="V570" s="26"/>
      <c r="W570" s="53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3" t="str">
        <f t="shared" si="61"/>
        <v/>
      </c>
      <c r="G571" s="43" t="str">
        <f t="shared" si="62"/>
        <v/>
      </c>
      <c r="H571" s="43" t="str">
        <f t="shared" si="63"/>
        <v/>
      </c>
      <c r="I571" s="45"/>
      <c r="J571" s="45"/>
      <c r="K571" s="45"/>
      <c r="L571" s="50"/>
      <c r="M571" s="42"/>
      <c r="N571" s="49"/>
      <c r="O571" s="49"/>
      <c r="P571" s="48"/>
      <c r="Q571" s="51"/>
      <c r="R571" s="49"/>
      <c r="S571" s="49"/>
      <c r="T571" s="49"/>
      <c r="U571" s="52" t="str">
        <f t="shared" si="59"/>
        <v/>
      </c>
      <c r="V571" s="26"/>
      <c r="W571" s="53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3" t="str">
        <f t="shared" si="61"/>
        <v/>
      </c>
      <c r="G572" s="43" t="str">
        <f t="shared" si="62"/>
        <v/>
      </c>
      <c r="H572" s="43" t="str">
        <f t="shared" si="63"/>
        <v/>
      </c>
      <c r="I572" s="45"/>
      <c r="J572" s="45"/>
      <c r="K572" s="45"/>
      <c r="L572" s="50"/>
      <c r="M572" s="42"/>
      <c r="N572" s="49"/>
      <c r="O572" s="49"/>
      <c r="P572" s="48"/>
      <c r="Q572" s="51"/>
      <c r="R572" s="49"/>
      <c r="S572" s="49"/>
      <c r="T572" s="49"/>
      <c r="U572" s="52" t="str">
        <f t="shared" si="59"/>
        <v/>
      </c>
      <c r="V572" s="26"/>
      <c r="W572" s="53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3" t="str">
        <f t="shared" si="61"/>
        <v/>
      </c>
      <c r="G573" s="43" t="str">
        <f t="shared" si="62"/>
        <v/>
      </c>
      <c r="H573" s="43" t="str">
        <f t="shared" si="63"/>
        <v/>
      </c>
      <c r="I573" s="45"/>
      <c r="J573" s="45"/>
      <c r="K573" s="45"/>
      <c r="L573" s="50"/>
      <c r="M573" s="42"/>
      <c r="N573" s="49"/>
      <c r="O573" s="49"/>
      <c r="P573" s="48"/>
      <c r="Q573" s="51"/>
      <c r="R573" s="49"/>
      <c r="S573" s="49"/>
      <c r="T573" s="49"/>
      <c r="U573" s="52" t="str">
        <f t="shared" si="59"/>
        <v/>
      </c>
      <c r="V573" s="26"/>
      <c r="W573" s="53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3" t="str">
        <f t="shared" si="61"/>
        <v/>
      </c>
      <c r="G574" s="43" t="str">
        <f t="shared" si="62"/>
        <v/>
      </c>
      <c r="H574" s="43" t="str">
        <f t="shared" si="63"/>
        <v/>
      </c>
      <c r="I574" s="45"/>
      <c r="J574" s="45"/>
      <c r="K574" s="45"/>
      <c r="L574" s="50"/>
      <c r="M574" s="42"/>
      <c r="N574" s="49"/>
      <c r="O574" s="49"/>
      <c r="P574" s="48"/>
      <c r="Q574" s="51"/>
      <c r="R574" s="49"/>
      <c r="S574" s="49"/>
      <c r="T574" s="49"/>
      <c r="U574" s="52" t="str">
        <f t="shared" si="59"/>
        <v/>
      </c>
      <c r="V574" s="26"/>
      <c r="W574" s="53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3" t="str">
        <f t="shared" si="61"/>
        <v/>
      </c>
      <c r="G575" s="43" t="str">
        <f t="shared" si="62"/>
        <v/>
      </c>
      <c r="H575" s="43" t="str">
        <f t="shared" si="63"/>
        <v/>
      </c>
      <c r="I575" s="45"/>
      <c r="J575" s="45"/>
      <c r="K575" s="45"/>
      <c r="L575" s="50"/>
      <c r="M575" s="42"/>
      <c r="N575" s="49"/>
      <c r="O575" s="49"/>
      <c r="P575" s="48"/>
      <c r="Q575" s="51"/>
      <c r="R575" s="49"/>
      <c r="S575" s="49"/>
      <c r="T575" s="49"/>
      <c r="U575" s="52" t="str">
        <f t="shared" si="59"/>
        <v/>
      </c>
      <c r="V575" s="26"/>
      <c r="W575" s="53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3" t="str">
        <f t="shared" si="61"/>
        <v/>
      </c>
      <c r="G576" s="43" t="str">
        <f t="shared" si="62"/>
        <v/>
      </c>
      <c r="H576" s="43" t="str">
        <f t="shared" si="63"/>
        <v/>
      </c>
      <c r="I576" s="45"/>
      <c r="J576" s="45"/>
      <c r="K576" s="45"/>
      <c r="L576" s="50"/>
      <c r="M576" s="42"/>
      <c r="N576" s="49"/>
      <c r="O576" s="49"/>
      <c r="P576" s="48"/>
      <c r="Q576" s="51"/>
      <c r="R576" s="49"/>
      <c r="S576" s="49"/>
      <c r="T576" s="49"/>
      <c r="U576" s="52" t="str">
        <f t="shared" si="59"/>
        <v/>
      </c>
      <c r="V576" s="26"/>
      <c r="W576" s="53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3" t="str">
        <f t="shared" si="61"/>
        <v/>
      </c>
      <c r="G577" s="43" t="str">
        <f t="shared" si="62"/>
        <v/>
      </c>
      <c r="H577" s="43" t="str">
        <f t="shared" si="63"/>
        <v/>
      </c>
      <c r="I577" s="45"/>
      <c r="J577" s="45"/>
      <c r="K577" s="45"/>
      <c r="L577" s="50"/>
      <c r="M577" s="42"/>
      <c r="N577" s="49"/>
      <c r="O577" s="49"/>
      <c r="P577" s="48"/>
      <c r="Q577" s="51"/>
      <c r="R577" s="49"/>
      <c r="S577" s="49"/>
      <c r="T577" s="49"/>
      <c r="U577" s="52" t="str">
        <f t="shared" si="59"/>
        <v/>
      </c>
      <c r="V577" s="26"/>
      <c r="W577" s="53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3" t="str">
        <f t="shared" si="61"/>
        <v/>
      </c>
      <c r="G578" s="43" t="str">
        <f t="shared" si="62"/>
        <v/>
      </c>
      <c r="H578" s="43" t="str">
        <f t="shared" si="63"/>
        <v/>
      </c>
      <c r="I578" s="45"/>
      <c r="J578" s="45"/>
      <c r="K578" s="45"/>
      <c r="L578" s="50"/>
      <c r="M578" s="42"/>
      <c r="N578" s="49"/>
      <c r="O578" s="49"/>
      <c r="P578" s="48"/>
      <c r="Q578" s="51"/>
      <c r="R578" s="49"/>
      <c r="S578" s="49"/>
      <c r="T578" s="49"/>
      <c r="U578" s="52" t="str">
        <f t="shared" si="59"/>
        <v/>
      </c>
      <c r="V578" s="26"/>
      <c r="W578" s="53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3" t="str">
        <f t="shared" si="61"/>
        <v/>
      </c>
      <c r="G579" s="43" t="str">
        <f t="shared" si="62"/>
        <v/>
      </c>
      <c r="H579" s="43" t="str">
        <f t="shared" si="63"/>
        <v/>
      </c>
      <c r="I579" s="45"/>
      <c r="J579" s="45"/>
      <c r="K579" s="45"/>
      <c r="L579" s="50"/>
      <c r="M579" s="42"/>
      <c r="N579" s="49"/>
      <c r="O579" s="49"/>
      <c r="P579" s="48"/>
      <c r="Q579" s="51"/>
      <c r="R579" s="49"/>
      <c r="S579" s="49"/>
      <c r="T579" s="49"/>
      <c r="U579" s="52" t="str">
        <f t="shared" si="59"/>
        <v/>
      </c>
      <c r="V579" s="26"/>
      <c r="W579" s="53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3" t="str">
        <f t="shared" si="61"/>
        <v/>
      </c>
      <c r="G580" s="43" t="str">
        <f t="shared" si="62"/>
        <v/>
      </c>
      <c r="H580" s="43" t="str">
        <f t="shared" si="63"/>
        <v/>
      </c>
      <c r="I580" s="45"/>
      <c r="J580" s="45"/>
      <c r="K580" s="45"/>
      <c r="L580" s="50"/>
      <c r="M580" s="42"/>
      <c r="N580" s="49"/>
      <c r="O580" s="49"/>
      <c r="P580" s="48"/>
      <c r="Q580" s="51"/>
      <c r="R580" s="49"/>
      <c r="S580" s="49"/>
      <c r="T580" s="49"/>
      <c r="U580" s="52" t="str">
        <f t="shared" si="59"/>
        <v/>
      </c>
      <c r="V580" s="26"/>
      <c r="W580" s="53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3" t="str">
        <f t="shared" si="61"/>
        <v/>
      </c>
      <c r="G581" s="43" t="str">
        <f t="shared" si="62"/>
        <v/>
      </c>
      <c r="H581" s="43" t="str">
        <f t="shared" si="63"/>
        <v/>
      </c>
      <c r="I581" s="45"/>
      <c r="J581" s="45"/>
      <c r="K581" s="45"/>
      <c r="L581" s="50"/>
      <c r="M581" s="42"/>
      <c r="N581" s="49"/>
      <c r="O581" s="49"/>
      <c r="P581" s="48"/>
      <c r="Q581" s="51"/>
      <c r="R581" s="49"/>
      <c r="S581" s="49"/>
      <c r="T581" s="49"/>
      <c r="U581" s="52" t="str">
        <f t="shared" si="59"/>
        <v/>
      </c>
      <c r="V581" s="26"/>
      <c r="W581" s="53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3" t="str">
        <f t="shared" si="61"/>
        <v/>
      </c>
      <c r="G582" s="43" t="str">
        <f t="shared" si="62"/>
        <v/>
      </c>
      <c r="H582" s="43" t="str">
        <f t="shared" si="63"/>
        <v/>
      </c>
      <c r="I582" s="45"/>
      <c r="J582" s="45"/>
      <c r="K582" s="45"/>
      <c r="L582" s="50"/>
      <c r="M582" s="42"/>
      <c r="N582" s="49"/>
      <c r="O582" s="49"/>
      <c r="P582" s="48"/>
      <c r="Q582" s="51"/>
      <c r="R582" s="49"/>
      <c r="S582" s="49"/>
      <c r="T582" s="49"/>
      <c r="U582" s="52" t="str">
        <f t="shared" ref="U582:U645" si="66">IF(AND(ISBLANK(R582),ISBLANK(S582),ISBLANK(T582)),"",R582-(S582+T582))</f>
        <v/>
      </c>
      <c r="V582" s="26"/>
      <c r="W582" s="53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3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5"/>
      <c r="J583" s="45"/>
      <c r="K583" s="45"/>
      <c r="L583" s="50"/>
      <c r="M583" s="42"/>
      <c r="N583" s="49"/>
      <c r="O583" s="49"/>
      <c r="P583" s="48"/>
      <c r="Q583" s="51"/>
      <c r="R583" s="49"/>
      <c r="S583" s="49"/>
      <c r="T583" s="49"/>
      <c r="U583" s="52" t="str">
        <f t="shared" si="66"/>
        <v/>
      </c>
      <c r="V583" s="26"/>
      <c r="W583" s="53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3" t="str">
        <f t="shared" si="68"/>
        <v/>
      </c>
      <c r="G584" s="43" t="str">
        <f t="shared" si="69"/>
        <v/>
      </c>
      <c r="H584" s="43" t="str">
        <f t="shared" si="70"/>
        <v/>
      </c>
      <c r="I584" s="45"/>
      <c r="J584" s="45"/>
      <c r="K584" s="45"/>
      <c r="L584" s="50"/>
      <c r="M584" s="42"/>
      <c r="N584" s="49"/>
      <c r="O584" s="49"/>
      <c r="P584" s="48"/>
      <c r="Q584" s="51"/>
      <c r="R584" s="49"/>
      <c r="S584" s="49"/>
      <c r="T584" s="49"/>
      <c r="U584" s="52" t="str">
        <f t="shared" si="66"/>
        <v/>
      </c>
      <c r="V584" s="26"/>
      <c r="W584" s="53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3" t="str">
        <f t="shared" si="68"/>
        <v/>
      </c>
      <c r="G585" s="43" t="str">
        <f t="shared" si="69"/>
        <v/>
      </c>
      <c r="H585" s="43" t="str">
        <f t="shared" si="70"/>
        <v/>
      </c>
      <c r="I585" s="45"/>
      <c r="J585" s="45"/>
      <c r="K585" s="45"/>
      <c r="L585" s="50"/>
      <c r="M585" s="42"/>
      <c r="N585" s="49"/>
      <c r="O585" s="49"/>
      <c r="P585" s="48"/>
      <c r="Q585" s="51"/>
      <c r="R585" s="49"/>
      <c r="S585" s="49"/>
      <c r="T585" s="49"/>
      <c r="U585" s="52" t="str">
        <f t="shared" si="66"/>
        <v/>
      </c>
      <c r="V585" s="26"/>
      <c r="W585" s="53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3" t="str">
        <f t="shared" si="68"/>
        <v/>
      </c>
      <c r="G586" s="43" t="str">
        <f t="shared" si="69"/>
        <v/>
      </c>
      <c r="H586" s="43" t="str">
        <f t="shared" si="70"/>
        <v/>
      </c>
      <c r="I586" s="45"/>
      <c r="J586" s="45"/>
      <c r="K586" s="45"/>
      <c r="L586" s="50"/>
      <c r="M586" s="42"/>
      <c r="N586" s="49"/>
      <c r="O586" s="49"/>
      <c r="P586" s="48"/>
      <c r="Q586" s="51"/>
      <c r="R586" s="49"/>
      <c r="S586" s="49"/>
      <c r="T586" s="49"/>
      <c r="U586" s="52" t="str">
        <f t="shared" si="66"/>
        <v/>
      </c>
      <c r="V586" s="26"/>
      <c r="W586" s="53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3" t="str">
        <f t="shared" si="68"/>
        <v/>
      </c>
      <c r="G587" s="43" t="str">
        <f t="shared" si="69"/>
        <v/>
      </c>
      <c r="H587" s="43" t="str">
        <f t="shared" si="70"/>
        <v/>
      </c>
      <c r="I587" s="45"/>
      <c r="J587" s="45"/>
      <c r="K587" s="45"/>
      <c r="L587" s="50"/>
      <c r="M587" s="42"/>
      <c r="N587" s="49"/>
      <c r="O587" s="49"/>
      <c r="P587" s="48"/>
      <c r="Q587" s="51"/>
      <c r="R587" s="49"/>
      <c r="S587" s="49"/>
      <c r="T587" s="49"/>
      <c r="U587" s="52" t="str">
        <f t="shared" si="66"/>
        <v/>
      </c>
      <c r="V587" s="26"/>
      <c r="W587" s="53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3" t="str">
        <f t="shared" si="68"/>
        <v/>
      </c>
      <c r="G588" s="43" t="str">
        <f t="shared" si="69"/>
        <v/>
      </c>
      <c r="H588" s="43" t="str">
        <f t="shared" si="70"/>
        <v/>
      </c>
      <c r="I588" s="45"/>
      <c r="J588" s="45"/>
      <c r="K588" s="45"/>
      <c r="L588" s="50"/>
      <c r="M588" s="42"/>
      <c r="N588" s="49"/>
      <c r="O588" s="49"/>
      <c r="P588" s="48"/>
      <c r="Q588" s="51"/>
      <c r="R588" s="49"/>
      <c r="S588" s="49"/>
      <c r="T588" s="49"/>
      <c r="U588" s="52" t="str">
        <f t="shared" si="66"/>
        <v/>
      </c>
      <c r="V588" s="26"/>
      <c r="W588" s="53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3" t="str">
        <f t="shared" si="68"/>
        <v/>
      </c>
      <c r="G589" s="43" t="str">
        <f t="shared" si="69"/>
        <v/>
      </c>
      <c r="H589" s="43" t="str">
        <f t="shared" si="70"/>
        <v/>
      </c>
      <c r="I589" s="45"/>
      <c r="J589" s="45"/>
      <c r="K589" s="45"/>
      <c r="L589" s="50"/>
      <c r="M589" s="42"/>
      <c r="N589" s="49"/>
      <c r="O589" s="49"/>
      <c r="P589" s="48"/>
      <c r="Q589" s="51"/>
      <c r="R589" s="49"/>
      <c r="S589" s="49"/>
      <c r="T589" s="49"/>
      <c r="U589" s="52" t="str">
        <f t="shared" si="66"/>
        <v/>
      </c>
      <c r="V589" s="26"/>
      <c r="W589" s="53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3" t="str">
        <f t="shared" si="68"/>
        <v/>
      </c>
      <c r="G590" s="43" t="str">
        <f t="shared" si="69"/>
        <v/>
      </c>
      <c r="H590" s="43" t="str">
        <f t="shared" si="70"/>
        <v/>
      </c>
      <c r="I590" s="45"/>
      <c r="J590" s="45"/>
      <c r="K590" s="45"/>
      <c r="L590" s="50"/>
      <c r="M590" s="42"/>
      <c r="N590" s="49"/>
      <c r="O590" s="49"/>
      <c r="P590" s="48"/>
      <c r="Q590" s="51"/>
      <c r="R590" s="49"/>
      <c r="S590" s="49"/>
      <c r="T590" s="49"/>
      <c r="U590" s="52" t="str">
        <f t="shared" si="66"/>
        <v/>
      </c>
      <c r="V590" s="26"/>
      <c r="W590" s="53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3" t="str">
        <f t="shared" si="68"/>
        <v/>
      </c>
      <c r="G591" s="43" t="str">
        <f t="shared" si="69"/>
        <v/>
      </c>
      <c r="H591" s="43" t="str">
        <f t="shared" si="70"/>
        <v/>
      </c>
      <c r="I591" s="45"/>
      <c r="J591" s="45"/>
      <c r="K591" s="45"/>
      <c r="L591" s="50"/>
      <c r="M591" s="42"/>
      <c r="N591" s="49"/>
      <c r="O591" s="49"/>
      <c r="P591" s="48"/>
      <c r="Q591" s="51"/>
      <c r="R591" s="49"/>
      <c r="S591" s="49"/>
      <c r="T591" s="49"/>
      <c r="U591" s="52" t="str">
        <f t="shared" si="66"/>
        <v/>
      </c>
      <c r="V591" s="26"/>
      <c r="W591" s="53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3" t="str">
        <f t="shared" si="68"/>
        <v/>
      </c>
      <c r="G592" s="43" t="str">
        <f t="shared" si="69"/>
        <v/>
      </c>
      <c r="H592" s="43" t="str">
        <f t="shared" si="70"/>
        <v/>
      </c>
      <c r="I592" s="45"/>
      <c r="J592" s="45"/>
      <c r="K592" s="45"/>
      <c r="L592" s="50"/>
      <c r="M592" s="42"/>
      <c r="N592" s="49"/>
      <c r="O592" s="49"/>
      <c r="P592" s="48"/>
      <c r="Q592" s="51"/>
      <c r="R592" s="49"/>
      <c r="S592" s="49"/>
      <c r="T592" s="49"/>
      <c r="U592" s="52" t="str">
        <f t="shared" si="66"/>
        <v/>
      </c>
      <c r="V592" s="26"/>
      <c r="W592" s="53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3" t="str">
        <f t="shared" si="68"/>
        <v/>
      </c>
      <c r="G593" s="43" t="str">
        <f t="shared" si="69"/>
        <v/>
      </c>
      <c r="H593" s="43" t="str">
        <f t="shared" si="70"/>
        <v/>
      </c>
      <c r="I593" s="45"/>
      <c r="J593" s="45"/>
      <c r="K593" s="45"/>
      <c r="L593" s="50"/>
      <c r="M593" s="42"/>
      <c r="N593" s="49"/>
      <c r="O593" s="49"/>
      <c r="P593" s="48"/>
      <c r="Q593" s="51"/>
      <c r="R593" s="49"/>
      <c r="S593" s="49"/>
      <c r="T593" s="49"/>
      <c r="U593" s="52" t="str">
        <f t="shared" si="66"/>
        <v/>
      </c>
      <c r="V593" s="26"/>
      <c r="W593" s="53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3" t="str">
        <f t="shared" si="68"/>
        <v/>
      </c>
      <c r="G594" s="43" t="str">
        <f t="shared" si="69"/>
        <v/>
      </c>
      <c r="H594" s="43" t="str">
        <f t="shared" si="70"/>
        <v/>
      </c>
      <c r="I594" s="45"/>
      <c r="J594" s="45"/>
      <c r="K594" s="45"/>
      <c r="L594" s="50"/>
      <c r="M594" s="42"/>
      <c r="N594" s="49"/>
      <c r="O594" s="49"/>
      <c r="P594" s="48"/>
      <c r="Q594" s="51"/>
      <c r="R594" s="49"/>
      <c r="S594" s="49"/>
      <c r="T594" s="49"/>
      <c r="U594" s="52" t="str">
        <f t="shared" si="66"/>
        <v/>
      </c>
      <c r="V594" s="26"/>
      <c r="W594" s="53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3" t="str">
        <f t="shared" si="68"/>
        <v/>
      </c>
      <c r="G595" s="43" t="str">
        <f t="shared" si="69"/>
        <v/>
      </c>
      <c r="H595" s="43" t="str">
        <f t="shared" si="70"/>
        <v/>
      </c>
      <c r="I595" s="45"/>
      <c r="J595" s="45"/>
      <c r="K595" s="45"/>
      <c r="L595" s="50"/>
      <c r="M595" s="42"/>
      <c r="N595" s="49"/>
      <c r="O595" s="49"/>
      <c r="P595" s="48"/>
      <c r="Q595" s="51"/>
      <c r="R595" s="49"/>
      <c r="S595" s="49"/>
      <c r="T595" s="49"/>
      <c r="U595" s="52" t="str">
        <f t="shared" si="66"/>
        <v/>
      </c>
      <c r="V595" s="26"/>
      <c r="W595" s="53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3" t="str">
        <f t="shared" si="68"/>
        <v/>
      </c>
      <c r="G596" s="43" t="str">
        <f t="shared" si="69"/>
        <v/>
      </c>
      <c r="H596" s="43" t="str">
        <f t="shared" si="70"/>
        <v/>
      </c>
      <c r="I596" s="45"/>
      <c r="J596" s="45"/>
      <c r="K596" s="45"/>
      <c r="L596" s="50"/>
      <c r="M596" s="42"/>
      <c r="N596" s="49"/>
      <c r="O596" s="49"/>
      <c r="P596" s="48"/>
      <c r="Q596" s="51"/>
      <c r="R596" s="49"/>
      <c r="S596" s="49"/>
      <c r="T596" s="49"/>
      <c r="U596" s="52" t="str">
        <f t="shared" si="66"/>
        <v/>
      </c>
      <c r="V596" s="26"/>
      <c r="W596" s="53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3" t="str">
        <f t="shared" si="68"/>
        <v/>
      </c>
      <c r="G597" s="43" t="str">
        <f t="shared" si="69"/>
        <v/>
      </c>
      <c r="H597" s="43" t="str">
        <f t="shared" si="70"/>
        <v/>
      </c>
      <c r="I597" s="45"/>
      <c r="J597" s="45"/>
      <c r="K597" s="45"/>
      <c r="L597" s="50"/>
      <c r="M597" s="42"/>
      <c r="N597" s="49"/>
      <c r="O597" s="49"/>
      <c r="P597" s="48"/>
      <c r="Q597" s="51"/>
      <c r="R597" s="49"/>
      <c r="S597" s="49"/>
      <c r="T597" s="49"/>
      <c r="U597" s="52" t="str">
        <f t="shared" si="66"/>
        <v/>
      </c>
      <c r="V597" s="26"/>
      <c r="W597" s="53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3" t="str">
        <f t="shared" si="68"/>
        <v/>
      </c>
      <c r="G598" s="43" t="str">
        <f t="shared" si="69"/>
        <v/>
      </c>
      <c r="H598" s="43" t="str">
        <f t="shared" si="70"/>
        <v/>
      </c>
      <c r="I598" s="45"/>
      <c r="J598" s="45"/>
      <c r="K598" s="45"/>
      <c r="L598" s="50"/>
      <c r="M598" s="42"/>
      <c r="N598" s="49"/>
      <c r="O598" s="49"/>
      <c r="P598" s="48"/>
      <c r="Q598" s="51"/>
      <c r="R598" s="49"/>
      <c r="S598" s="49"/>
      <c r="T598" s="49"/>
      <c r="U598" s="52" t="str">
        <f t="shared" si="66"/>
        <v/>
      </c>
      <c r="V598" s="26"/>
      <c r="W598" s="53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3" t="str">
        <f t="shared" si="68"/>
        <v/>
      </c>
      <c r="G599" s="43" t="str">
        <f t="shared" si="69"/>
        <v/>
      </c>
      <c r="H599" s="43" t="str">
        <f t="shared" si="70"/>
        <v/>
      </c>
      <c r="I599" s="45"/>
      <c r="J599" s="45"/>
      <c r="K599" s="45"/>
      <c r="L599" s="50"/>
      <c r="M599" s="42"/>
      <c r="N599" s="49"/>
      <c r="O599" s="49"/>
      <c r="P599" s="48"/>
      <c r="Q599" s="51"/>
      <c r="R599" s="49"/>
      <c r="S599" s="49"/>
      <c r="T599" s="49"/>
      <c r="U599" s="52" t="str">
        <f t="shared" si="66"/>
        <v/>
      </c>
      <c r="V599" s="26"/>
      <c r="W599" s="53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3" t="str">
        <f t="shared" si="68"/>
        <v/>
      </c>
      <c r="G600" s="43" t="str">
        <f t="shared" si="69"/>
        <v/>
      </c>
      <c r="H600" s="43" t="str">
        <f t="shared" si="70"/>
        <v/>
      </c>
      <c r="I600" s="45"/>
      <c r="J600" s="45"/>
      <c r="K600" s="45"/>
      <c r="L600" s="50"/>
      <c r="M600" s="42"/>
      <c r="N600" s="49"/>
      <c r="O600" s="49"/>
      <c r="P600" s="48"/>
      <c r="Q600" s="51"/>
      <c r="R600" s="49"/>
      <c r="S600" s="49"/>
      <c r="T600" s="49"/>
      <c r="U600" s="52" t="str">
        <f t="shared" si="66"/>
        <v/>
      </c>
      <c r="V600" s="26"/>
      <c r="W600" s="53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3" t="str">
        <f t="shared" si="68"/>
        <v/>
      </c>
      <c r="G601" s="43" t="str">
        <f t="shared" si="69"/>
        <v/>
      </c>
      <c r="H601" s="43" t="str">
        <f t="shared" si="70"/>
        <v/>
      </c>
      <c r="I601" s="45"/>
      <c r="J601" s="45"/>
      <c r="K601" s="45"/>
      <c r="L601" s="50"/>
      <c r="M601" s="42"/>
      <c r="N601" s="49"/>
      <c r="O601" s="49"/>
      <c r="P601" s="48"/>
      <c r="Q601" s="51"/>
      <c r="R601" s="49"/>
      <c r="S601" s="49"/>
      <c r="T601" s="49"/>
      <c r="U601" s="52" t="str">
        <f t="shared" si="66"/>
        <v/>
      </c>
      <c r="V601" s="26"/>
      <c r="W601" s="53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3" t="str">
        <f t="shared" si="68"/>
        <v/>
      </c>
      <c r="G602" s="43" t="str">
        <f t="shared" si="69"/>
        <v/>
      </c>
      <c r="H602" s="43" t="str">
        <f t="shared" si="70"/>
        <v/>
      </c>
      <c r="I602" s="45"/>
      <c r="J602" s="45"/>
      <c r="K602" s="45"/>
      <c r="L602" s="50"/>
      <c r="M602" s="42"/>
      <c r="N602" s="49"/>
      <c r="O602" s="49"/>
      <c r="P602" s="48"/>
      <c r="Q602" s="51"/>
      <c r="R602" s="49"/>
      <c r="S602" s="49"/>
      <c r="T602" s="49"/>
      <c r="U602" s="52" t="str">
        <f t="shared" si="66"/>
        <v/>
      </c>
      <c r="V602" s="26"/>
      <c r="W602" s="53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3" t="str">
        <f t="shared" si="68"/>
        <v/>
      </c>
      <c r="G603" s="43" t="str">
        <f t="shared" si="69"/>
        <v/>
      </c>
      <c r="H603" s="43" t="str">
        <f t="shared" si="70"/>
        <v/>
      </c>
      <c r="I603" s="45"/>
      <c r="J603" s="45"/>
      <c r="K603" s="45"/>
      <c r="L603" s="50"/>
      <c r="M603" s="42"/>
      <c r="N603" s="49"/>
      <c r="O603" s="49"/>
      <c r="P603" s="48"/>
      <c r="Q603" s="51"/>
      <c r="R603" s="49"/>
      <c r="S603" s="49"/>
      <c r="T603" s="49"/>
      <c r="U603" s="52" t="str">
        <f t="shared" si="66"/>
        <v/>
      </c>
      <c r="V603" s="26"/>
      <c r="W603" s="53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3" t="str">
        <f t="shared" si="68"/>
        <v/>
      </c>
      <c r="G604" s="43" t="str">
        <f t="shared" si="69"/>
        <v/>
      </c>
      <c r="H604" s="43" t="str">
        <f t="shared" si="70"/>
        <v/>
      </c>
      <c r="I604" s="45"/>
      <c r="J604" s="45"/>
      <c r="K604" s="45"/>
      <c r="L604" s="50"/>
      <c r="M604" s="42"/>
      <c r="N604" s="49"/>
      <c r="O604" s="49"/>
      <c r="P604" s="48"/>
      <c r="Q604" s="51"/>
      <c r="R604" s="49"/>
      <c r="S604" s="49"/>
      <c r="T604" s="49"/>
      <c r="U604" s="52" t="str">
        <f t="shared" si="66"/>
        <v/>
      </c>
      <c r="V604" s="26"/>
      <c r="W604" s="53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3" t="str">
        <f t="shared" si="68"/>
        <v/>
      </c>
      <c r="G605" s="43" t="str">
        <f t="shared" si="69"/>
        <v/>
      </c>
      <c r="H605" s="43" t="str">
        <f t="shared" si="70"/>
        <v/>
      </c>
      <c r="I605" s="45"/>
      <c r="J605" s="45"/>
      <c r="K605" s="45"/>
      <c r="L605" s="50"/>
      <c r="M605" s="42"/>
      <c r="N605" s="49"/>
      <c r="O605" s="49"/>
      <c r="P605" s="48"/>
      <c r="Q605" s="51"/>
      <c r="R605" s="49"/>
      <c r="S605" s="49"/>
      <c r="T605" s="49"/>
      <c r="U605" s="52" t="str">
        <f t="shared" si="66"/>
        <v/>
      </c>
      <c r="V605" s="26"/>
      <c r="W605" s="53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3" t="str">
        <f t="shared" si="68"/>
        <v/>
      </c>
      <c r="G606" s="43" t="str">
        <f t="shared" si="69"/>
        <v/>
      </c>
      <c r="H606" s="43" t="str">
        <f t="shared" si="70"/>
        <v/>
      </c>
      <c r="I606" s="45"/>
      <c r="J606" s="45"/>
      <c r="K606" s="45"/>
      <c r="L606" s="50"/>
      <c r="M606" s="42"/>
      <c r="N606" s="49"/>
      <c r="O606" s="49"/>
      <c r="P606" s="48"/>
      <c r="Q606" s="51"/>
      <c r="R606" s="49"/>
      <c r="S606" s="49"/>
      <c r="T606" s="49"/>
      <c r="U606" s="52" t="str">
        <f t="shared" si="66"/>
        <v/>
      </c>
      <c r="V606" s="26"/>
      <c r="W606" s="53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3" t="str">
        <f t="shared" si="68"/>
        <v/>
      </c>
      <c r="G607" s="43" t="str">
        <f t="shared" si="69"/>
        <v/>
      </c>
      <c r="H607" s="43" t="str">
        <f t="shared" si="70"/>
        <v/>
      </c>
      <c r="I607" s="45"/>
      <c r="J607" s="45"/>
      <c r="K607" s="45"/>
      <c r="L607" s="50"/>
      <c r="M607" s="42"/>
      <c r="N607" s="49"/>
      <c r="O607" s="49"/>
      <c r="P607" s="48"/>
      <c r="Q607" s="51"/>
      <c r="R607" s="49"/>
      <c r="S607" s="49"/>
      <c r="T607" s="49"/>
      <c r="U607" s="52" t="str">
        <f t="shared" si="66"/>
        <v/>
      </c>
      <c r="V607" s="26"/>
      <c r="W607" s="53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3" t="str">
        <f t="shared" si="68"/>
        <v/>
      </c>
      <c r="G608" s="43" t="str">
        <f t="shared" si="69"/>
        <v/>
      </c>
      <c r="H608" s="43" t="str">
        <f t="shared" si="70"/>
        <v/>
      </c>
      <c r="I608" s="45"/>
      <c r="J608" s="45"/>
      <c r="K608" s="45"/>
      <c r="L608" s="50"/>
      <c r="M608" s="42"/>
      <c r="N608" s="49"/>
      <c r="O608" s="49"/>
      <c r="P608" s="48"/>
      <c r="Q608" s="51"/>
      <c r="R608" s="49"/>
      <c r="S608" s="49"/>
      <c r="T608" s="49"/>
      <c r="U608" s="52" t="str">
        <f t="shared" si="66"/>
        <v/>
      </c>
      <c r="V608" s="26"/>
      <c r="W608" s="53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3" t="str">
        <f t="shared" si="68"/>
        <v/>
      </c>
      <c r="G609" s="43" t="str">
        <f t="shared" si="69"/>
        <v/>
      </c>
      <c r="H609" s="43" t="str">
        <f t="shared" si="70"/>
        <v/>
      </c>
      <c r="I609" s="45"/>
      <c r="J609" s="45"/>
      <c r="K609" s="45"/>
      <c r="L609" s="50"/>
      <c r="M609" s="42"/>
      <c r="N609" s="49"/>
      <c r="O609" s="49"/>
      <c r="P609" s="48"/>
      <c r="Q609" s="51"/>
      <c r="R609" s="49"/>
      <c r="S609" s="49"/>
      <c r="T609" s="49"/>
      <c r="U609" s="52" t="str">
        <f t="shared" si="66"/>
        <v/>
      </c>
      <c r="V609" s="26"/>
      <c r="W609" s="53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3" t="str">
        <f t="shared" si="68"/>
        <v/>
      </c>
      <c r="G610" s="43" t="str">
        <f t="shared" si="69"/>
        <v/>
      </c>
      <c r="H610" s="43" t="str">
        <f t="shared" si="70"/>
        <v/>
      </c>
      <c r="I610" s="45"/>
      <c r="J610" s="45"/>
      <c r="K610" s="45"/>
      <c r="L610" s="50"/>
      <c r="M610" s="42"/>
      <c r="N610" s="49"/>
      <c r="O610" s="49"/>
      <c r="P610" s="48"/>
      <c r="Q610" s="51"/>
      <c r="R610" s="49"/>
      <c r="S610" s="49"/>
      <c r="T610" s="49"/>
      <c r="U610" s="52" t="str">
        <f t="shared" si="66"/>
        <v/>
      </c>
      <c r="V610" s="26"/>
      <c r="W610" s="53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3" t="str">
        <f t="shared" si="68"/>
        <v/>
      </c>
      <c r="G611" s="43" t="str">
        <f t="shared" si="69"/>
        <v/>
      </c>
      <c r="H611" s="43" t="str">
        <f t="shared" si="70"/>
        <v/>
      </c>
      <c r="I611" s="45"/>
      <c r="J611" s="45"/>
      <c r="K611" s="45"/>
      <c r="L611" s="50"/>
      <c r="M611" s="42"/>
      <c r="N611" s="49"/>
      <c r="O611" s="49"/>
      <c r="P611" s="48"/>
      <c r="Q611" s="51"/>
      <c r="R611" s="49"/>
      <c r="S611" s="49"/>
      <c r="T611" s="49"/>
      <c r="U611" s="52" t="str">
        <f t="shared" si="66"/>
        <v/>
      </c>
      <c r="V611" s="26"/>
      <c r="W611" s="53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3" t="str">
        <f t="shared" si="68"/>
        <v/>
      </c>
      <c r="G612" s="43" t="str">
        <f t="shared" si="69"/>
        <v/>
      </c>
      <c r="H612" s="43" t="str">
        <f t="shared" si="70"/>
        <v/>
      </c>
      <c r="I612" s="45"/>
      <c r="J612" s="45"/>
      <c r="K612" s="45"/>
      <c r="L612" s="50"/>
      <c r="M612" s="42"/>
      <c r="N612" s="49"/>
      <c r="O612" s="49"/>
      <c r="P612" s="48"/>
      <c r="Q612" s="51"/>
      <c r="R612" s="49"/>
      <c r="S612" s="49"/>
      <c r="T612" s="49"/>
      <c r="U612" s="52" t="str">
        <f t="shared" si="66"/>
        <v/>
      </c>
      <c r="V612" s="26"/>
      <c r="W612" s="53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3" t="str">
        <f t="shared" si="68"/>
        <v/>
      </c>
      <c r="G613" s="43" t="str">
        <f t="shared" si="69"/>
        <v/>
      </c>
      <c r="H613" s="43" t="str">
        <f t="shared" si="70"/>
        <v/>
      </c>
      <c r="I613" s="45"/>
      <c r="J613" s="45"/>
      <c r="K613" s="45"/>
      <c r="L613" s="50"/>
      <c r="M613" s="42"/>
      <c r="N613" s="49"/>
      <c r="O613" s="49"/>
      <c r="P613" s="48"/>
      <c r="Q613" s="51"/>
      <c r="R613" s="49"/>
      <c r="S613" s="49"/>
      <c r="T613" s="49"/>
      <c r="U613" s="52" t="str">
        <f t="shared" si="66"/>
        <v/>
      </c>
      <c r="V613" s="26"/>
      <c r="W613" s="53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3" t="str">
        <f t="shared" si="68"/>
        <v/>
      </c>
      <c r="G614" s="43" t="str">
        <f t="shared" si="69"/>
        <v/>
      </c>
      <c r="H614" s="43" t="str">
        <f t="shared" si="70"/>
        <v/>
      </c>
      <c r="I614" s="45"/>
      <c r="J614" s="45"/>
      <c r="K614" s="45"/>
      <c r="L614" s="50"/>
      <c r="M614" s="42"/>
      <c r="N614" s="49"/>
      <c r="O614" s="49"/>
      <c r="P614" s="48"/>
      <c r="Q614" s="51"/>
      <c r="R614" s="49"/>
      <c r="S614" s="49"/>
      <c r="T614" s="49"/>
      <c r="U614" s="52" t="str">
        <f t="shared" si="66"/>
        <v/>
      </c>
      <c r="V614" s="26"/>
      <c r="W614" s="53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3" t="str">
        <f t="shared" si="68"/>
        <v/>
      </c>
      <c r="G615" s="43" t="str">
        <f t="shared" si="69"/>
        <v/>
      </c>
      <c r="H615" s="43" t="str">
        <f t="shared" si="70"/>
        <v/>
      </c>
      <c r="I615" s="45"/>
      <c r="J615" s="45"/>
      <c r="K615" s="45"/>
      <c r="L615" s="50"/>
      <c r="M615" s="42"/>
      <c r="N615" s="49"/>
      <c r="O615" s="49"/>
      <c r="P615" s="48"/>
      <c r="Q615" s="51"/>
      <c r="R615" s="49"/>
      <c r="S615" s="49"/>
      <c r="T615" s="49"/>
      <c r="U615" s="52" t="str">
        <f t="shared" si="66"/>
        <v/>
      </c>
      <c r="V615" s="26"/>
      <c r="W615" s="53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3" t="str">
        <f t="shared" si="68"/>
        <v/>
      </c>
      <c r="G616" s="43" t="str">
        <f t="shared" si="69"/>
        <v/>
      </c>
      <c r="H616" s="43" t="str">
        <f t="shared" si="70"/>
        <v/>
      </c>
      <c r="I616" s="45"/>
      <c r="J616" s="45"/>
      <c r="K616" s="45"/>
      <c r="L616" s="50"/>
      <c r="M616" s="42"/>
      <c r="N616" s="49"/>
      <c r="O616" s="49"/>
      <c r="P616" s="48"/>
      <c r="Q616" s="51"/>
      <c r="R616" s="49"/>
      <c r="S616" s="49"/>
      <c r="T616" s="49"/>
      <c r="U616" s="52" t="str">
        <f t="shared" si="66"/>
        <v/>
      </c>
      <c r="V616" s="26"/>
      <c r="W616" s="53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3" t="str">
        <f t="shared" si="68"/>
        <v/>
      </c>
      <c r="G617" s="43" t="str">
        <f t="shared" si="69"/>
        <v/>
      </c>
      <c r="H617" s="43" t="str">
        <f t="shared" si="70"/>
        <v/>
      </c>
      <c r="I617" s="45"/>
      <c r="J617" s="45"/>
      <c r="K617" s="45"/>
      <c r="L617" s="50"/>
      <c r="M617" s="42"/>
      <c r="N617" s="49"/>
      <c r="O617" s="49"/>
      <c r="P617" s="48"/>
      <c r="Q617" s="51"/>
      <c r="R617" s="49"/>
      <c r="S617" s="49"/>
      <c r="T617" s="49"/>
      <c r="U617" s="52" t="str">
        <f t="shared" si="66"/>
        <v/>
      </c>
      <c r="V617" s="26"/>
      <c r="W617" s="53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3" t="str">
        <f t="shared" si="68"/>
        <v/>
      </c>
      <c r="G618" s="43" t="str">
        <f t="shared" si="69"/>
        <v/>
      </c>
      <c r="H618" s="43" t="str">
        <f t="shared" si="70"/>
        <v/>
      </c>
      <c r="I618" s="45"/>
      <c r="J618" s="45"/>
      <c r="K618" s="45"/>
      <c r="L618" s="50"/>
      <c r="M618" s="42"/>
      <c r="N618" s="49"/>
      <c r="O618" s="49"/>
      <c r="P618" s="48"/>
      <c r="Q618" s="51"/>
      <c r="R618" s="49"/>
      <c r="S618" s="49"/>
      <c r="T618" s="49"/>
      <c r="U618" s="52" t="str">
        <f t="shared" si="66"/>
        <v/>
      </c>
      <c r="V618" s="26"/>
      <c r="W618" s="53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3" t="str">
        <f t="shared" si="68"/>
        <v/>
      </c>
      <c r="G619" s="43" t="str">
        <f t="shared" si="69"/>
        <v/>
      </c>
      <c r="H619" s="43" t="str">
        <f t="shared" si="70"/>
        <v/>
      </c>
      <c r="I619" s="45"/>
      <c r="J619" s="45"/>
      <c r="K619" s="45"/>
      <c r="L619" s="50"/>
      <c r="M619" s="42"/>
      <c r="N619" s="49"/>
      <c r="O619" s="49"/>
      <c r="P619" s="48"/>
      <c r="Q619" s="51"/>
      <c r="R619" s="49"/>
      <c r="S619" s="49"/>
      <c r="T619" s="49"/>
      <c r="U619" s="52" t="str">
        <f t="shared" si="66"/>
        <v/>
      </c>
      <c r="V619" s="26"/>
      <c r="W619" s="53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3" t="str">
        <f t="shared" si="68"/>
        <v/>
      </c>
      <c r="G620" s="43" t="str">
        <f t="shared" si="69"/>
        <v/>
      </c>
      <c r="H620" s="43" t="str">
        <f t="shared" si="70"/>
        <v/>
      </c>
      <c r="I620" s="45"/>
      <c r="J620" s="45"/>
      <c r="K620" s="45"/>
      <c r="L620" s="50"/>
      <c r="M620" s="42"/>
      <c r="N620" s="49"/>
      <c r="O620" s="49"/>
      <c r="P620" s="48"/>
      <c r="Q620" s="51"/>
      <c r="R620" s="49"/>
      <c r="S620" s="49"/>
      <c r="T620" s="49"/>
      <c r="U620" s="52" t="str">
        <f t="shared" si="66"/>
        <v/>
      </c>
      <c r="V620" s="26"/>
      <c r="W620" s="53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3" t="str">
        <f t="shared" si="68"/>
        <v/>
      </c>
      <c r="G621" s="43" t="str">
        <f t="shared" si="69"/>
        <v/>
      </c>
      <c r="H621" s="43" t="str">
        <f t="shared" si="70"/>
        <v/>
      </c>
      <c r="I621" s="45"/>
      <c r="J621" s="45"/>
      <c r="K621" s="45"/>
      <c r="L621" s="50"/>
      <c r="M621" s="42"/>
      <c r="N621" s="49"/>
      <c r="O621" s="49"/>
      <c r="P621" s="48"/>
      <c r="Q621" s="51"/>
      <c r="R621" s="49"/>
      <c r="S621" s="49"/>
      <c r="T621" s="49"/>
      <c r="U621" s="52" t="str">
        <f t="shared" si="66"/>
        <v/>
      </c>
      <c r="V621" s="26"/>
      <c r="W621" s="53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3" t="str">
        <f t="shared" si="68"/>
        <v/>
      </c>
      <c r="G622" s="43" t="str">
        <f t="shared" si="69"/>
        <v/>
      </c>
      <c r="H622" s="43" t="str">
        <f t="shared" si="70"/>
        <v/>
      </c>
      <c r="I622" s="45"/>
      <c r="J622" s="45"/>
      <c r="K622" s="45"/>
      <c r="L622" s="50"/>
      <c r="M622" s="42"/>
      <c r="N622" s="49"/>
      <c r="O622" s="49"/>
      <c r="P622" s="48"/>
      <c r="Q622" s="51"/>
      <c r="R622" s="49"/>
      <c r="S622" s="49"/>
      <c r="T622" s="49"/>
      <c r="U622" s="52" t="str">
        <f t="shared" si="66"/>
        <v/>
      </c>
      <c r="V622" s="26"/>
      <c r="W622" s="53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3" t="str">
        <f t="shared" si="68"/>
        <v/>
      </c>
      <c r="G623" s="43" t="str">
        <f t="shared" si="69"/>
        <v/>
      </c>
      <c r="H623" s="43" t="str">
        <f t="shared" si="70"/>
        <v/>
      </c>
      <c r="I623" s="45"/>
      <c r="J623" s="45"/>
      <c r="K623" s="45"/>
      <c r="L623" s="50"/>
      <c r="M623" s="42"/>
      <c r="N623" s="49"/>
      <c r="O623" s="49"/>
      <c r="P623" s="48"/>
      <c r="Q623" s="51"/>
      <c r="R623" s="49"/>
      <c r="S623" s="49"/>
      <c r="T623" s="49"/>
      <c r="U623" s="52" t="str">
        <f t="shared" si="66"/>
        <v/>
      </c>
      <c r="V623" s="26"/>
      <c r="W623" s="53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3" t="str">
        <f t="shared" si="68"/>
        <v/>
      </c>
      <c r="G624" s="43" t="str">
        <f t="shared" si="69"/>
        <v/>
      </c>
      <c r="H624" s="43" t="str">
        <f t="shared" si="70"/>
        <v/>
      </c>
      <c r="I624" s="45"/>
      <c r="J624" s="45"/>
      <c r="K624" s="45"/>
      <c r="L624" s="50"/>
      <c r="M624" s="42"/>
      <c r="N624" s="49"/>
      <c r="O624" s="49"/>
      <c r="P624" s="48"/>
      <c r="Q624" s="51"/>
      <c r="R624" s="49"/>
      <c r="S624" s="49"/>
      <c r="T624" s="49"/>
      <c r="U624" s="52" t="str">
        <f t="shared" si="66"/>
        <v/>
      </c>
      <c r="V624" s="26"/>
      <c r="W624" s="53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3" t="str">
        <f t="shared" si="68"/>
        <v/>
      </c>
      <c r="G625" s="43" t="str">
        <f t="shared" si="69"/>
        <v/>
      </c>
      <c r="H625" s="43" t="str">
        <f t="shared" si="70"/>
        <v/>
      </c>
      <c r="I625" s="45"/>
      <c r="J625" s="45"/>
      <c r="K625" s="45"/>
      <c r="L625" s="50"/>
      <c r="M625" s="42"/>
      <c r="N625" s="49"/>
      <c r="O625" s="49"/>
      <c r="P625" s="48"/>
      <c r="Q625" s="51"/>
      <c r="R625" s="49"/>
      <c r="S625" s="49"/>
      <c r="T625" s="49"/>
      <c r="U625" s="52" t="str">
        <f t="shared" si="66"/>
        <v/>
      </c>
      <c r="V625" s="26"/>
      <c r="W625" s="53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3" t="str">
        <f t="shared" si="68"/>
        <v/>
      </c>
      <c r="G626" s="43" t="str">
        <f t="shared" si="69"/>
        <v/>
      </c>
      <c r="H626" s="43" t="str">
        <f t="shared" si="70"/>
        <v/>
      </c>
      <c r="I626" s="45"/>
      <c r="J626" s="45"/>
      <c r="K626" s="45"/>
      <c r="L626" s="50"/>
      <c r="M626" s="42"/>
      <c r="N626" s="49"/>
      <c r="O626" s="49"/>
      <c r="P626" s="48"/>
      <c r="Q626" s="51"/>
      <c r="R626" s="49"/>
      <c r="S626" s="49"/>
      <c r="T626" s="49"/>
      <c r="U626" s="52" t="str">
        <f t="shared" si="66"/>
        <v/>
      </c>
      <c r="V626" s="26"/>
      <c r="W626" s="53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3" t="str">
        <f t="shared" si="68"/>
        <v/>
      </c>
      <c r="G627" s="43" t="str">
        <f t="shared" si="69"/>
        <v/>
      </c>
      <c r="H627" s="43" t="str">
        <f t="shared" si="70"/>
        <v/>
      </c>
      <c r="I627" s="45"/>
      <c r="J627" s="45"/>
      <c r="K627" s="45"/>
      <c r="L627" s="50"/>
      <c r="M627" s="42"/>
      <c r="N627" s="49"/>
      <c r="O627" s="49"/>
      <c r="P627" s="48"/>
      <c r="Q627" s="51"/>
      <c r="R627" s="49"/>
      <c r="S627" s="49"/>
      <c r="T627" s="49"/>
      <c r="U627" s="52" t="str">
        <f t="shared" si="66"/>
        <v/>
      </c>
      <c r="V627" s="26"/>
      <c r="W627" s="53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3" t="str">
        <f t="shared" si="68"/>
        <v/>
      </c>
      <c r="G628" s="43" t="str">
        <f t="shared" si="69"/>
        <v/>
      </c>
      <c r="H628" s="43" t="str">
        <f t="shared" si="70"/>
        <v/>
      </c>
      <c r="I628" s="45"/>
      <c r="J628" s="45"/>
      <c r="K628" s="45"/>
      <c r="L628" s="50"/>
      <c r="M628" s="42"/>
      <c r="N628" s="49"/>
      <c r="O628" s="49"/>
      <c r="P628" s="48"/>
      <c r="Q628" s="51"/>
      <c r="R628" s="49"/>
      <c r="S628" s="49"/>
      <c r="T628" s="49"/>
      <c r="U628" s="52" t="str">
        <f t="shared" si="66"/>
        <v/>
      </c>
      <c r="V628" s="26"/>
      <c r="W628" s="53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3" t="str">
        <f t="shared" si="68"/>
        <v/>
      </c>
      <c r="G629" s="43" t="str">
        <f t="shared" si="69"/>
        <v/>
      </c>
      <c r="H629" s="43" t="str">
        <f t="shared" si="70"/>
        <v/>
      </c>
      <c r="I629" s="45"/>
      <c r="J629" s="45"/>
      <c r="K629" s="45"/>
      <c r="L629" s="50"/>
      <c r="M629" s="42"/>
      <c r="N629" s="49"/>
      <c r="O629" s="49"/>
      <c r="P629" s="48"/>
      <c r="Q629" s="51"/>
      <c r="R629" s="49"/>
      <c r="S629" s="49"/>
      <c r="T629" s="49"/>
      <c r="U629" s="52" t="str">
        <f t="shared" si="66"/>
        <v/>
      </c>
      <c r="V629" s="26"/>
      <c r="W629" s="53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3" t="str">
        <f t="shared" si="68"/>
        <v/>
      </c>
      <c r="G630" s="43" t="str">
        <f t="shared" si="69"/>
        <v/>
      </c>
      <c r="H630" s="43" t="str">
        <f t="shared" si="70"/>
        <v/>
      </c>
      <c r="I630" s="45"/>
      <c r="J630" s="45"/>
      <c r="K630" s="45"/>
      <c r="L630" s="50"/>
      <c r="M630" s="42"/>
      <c r="N630" s="49"/>
      <c r="O630" s="49"/>
      <c r="P630" s="48"/>
      <c r="Q630" s="51"/>
      <c r="R630" s="49"/>
      <c r="S630" s="49"/>
      <c r="T630" s="49"/>
      <c r="U630" s="52" t="str">
        <f t="shared" si="66"/>
        <v/>
      </c>
      <c r="V630" s="26"/>
      <c r="W630" s="53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3" t="str">
        <f t="shared" si="68"/>
        <v/>
      </c>
      <c r="G631" s="43" t="str">
        <f t="shared" si="69"/>
        <v/>
      </c>
      <c r="H631" s="43" t="str">
        <f t="shared" si="70"/>
        <v/>
      </c>
      <c r="I631" s="45"/>
      <c r="J631" s="45"/>
      <c r="K631" s="45"/>
      <c r="L631" s="50"/>
      <c r="M631" s="42"/>
      <c r="N631" s="49"/>
      <c r="O631" s="49"/>
      <c r="P631" s="48"/>
      <c r="Q631" s="51"/>
      <c r="R631" s="49"/>
      <c r="S631" s="49"/>
      <c r="T631" s="49"/>
      <c r="U631" s="52" t="str">
        <f t="shared" si="66"/>
        <v/>
      </c>
      <c r="V631" s="26"/>
      <c r="W631" s="53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3" t="str">
        <f t="shared" si="68"/>
        <v/>
      </c>
      <c r="G632" s="43" t="str">
        <f t="shared" si="69"/>
        <v/>
      </c>
      <c r="H632" s="43" t="str">
        <f t="shared" si="70"/>
        <v/>
      </c>
      <c r="I632" s="45"/>
      <c r="J632" s="45"/>
      <c r="K632" s="45"/>
      <c r="L632" s="50"/>
      <c r="M632" s="42"/>
      <c r="N632" s="49"/>
      <c r="O632" s="49"/>
      <c r="P632" s="48"/>
      <c r="Q632" s="51"/>
      <c r="R632" s="49"/>
      <c r="S632" s="49"/>
      <c r="T632" s="49"/>
      <c r="U632" s="52" t="str">
        <f t="shared" si="66"/>
        <v/>
      </c>
      <c r="V632" s="26"/>
      <c r="W632" s="53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3" t="str">
        <f t="shared" si="68"/>
        <v/>
      </c>
      <c r="G633" s="43" t="str">
        <f t="shared" si="69"/>
        <v/>
      </c>
      <c r="H633" s="43" t="str">
        <f t="shared" si="70"/>
        <v/>
      </c>
      <c r="I633" s="45"/>
      <c r="J633" s="45"/>
      <c r="K633" s="45"/>
      <c r="L633" s="50"/>
      <c r="M633" s="42"/>
      <c r="N633" s="49"/>
      <c r="O633" s="49"/>
      <c r="P633" s="48"/>
      <c r="Q633" s="51"/>
      <c r="R633" s="49"/>
      <c r="S633" s="49"/>
      <c r="T633" s="49"/>
      <c r="U633" s="52" t="str">
        <f t="shared" si="66"/>
        <v/>
      </c>
      <c r="V633" s="26"/>
      <c r="W633" s="53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3" t="str">
        <f t="shared" si="68"/>
        <v/>
      </c>
      <c r="G634" s="43" t="str">
        <f t="shared" si="69"/>
        <v/>
      </c>
      <c r="H634" s="43" t="str">
        <f t="shared" si="70"/>
        <v/>
      </c>
      <c r="I634" s="45"/>
      <c r="J634" s="45"/>
      <c r="K634" s="45"/>
      <c r="L634" s="50"/>
      <c r="M634" s="42"/>
      <c r="N634" s="49"/>
      <c r="O634" s="49"/>
      <c r="P634" s="48"/>
      <c r="Q634" s="51"/>
      <c r="R634" s="49"/>
      <c r="S634" s="49"/>
      <c r="T634" s="49"/>
      <c r="U634" s="52" t="str">
        <f t="shared" si="66"/>
        <v/>
      </c>
      <c r="V634" s="26"/>
      <c r="W634" s="53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3" t="str">
        <f t="shared" si="68"/>
        <v/>
      </c>
      <c r="G635" s="43" t="str">
        <f t="shared" si="69"/>
        <v/>
      </c>
      <c r="H635" s="43" t="str">
        <f t="shared" si="70"/>
        <v/>
      </c>
      <c r="I635" s="45"/>
      <c r="J635" s="45"/>
      <c r="K635" s="45"/>
      <c r="L635" s="50"/>
      <c r="M635" s="42"/>
      <c r="N635" s="49"/>
      <c r="O635" s="49"/>
      <c r="P635" s="48"/>
      <c r="Q635" s="51"/>
      <c r="R635" s="49"/>
      <c r="S635" s="49"/>
      <c r="T635" s="49"/>
      <c r="U635" s="52" t="str">
        <f t="shared" si="66"/>
        <v/>
      </c>
      <c r="V635" s="26"/>
      <c r="W635" s="53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3" t="str">
        <f t="shared" si="68"/>
        <v/>
      </c>
      <c r="G636" s="43" t="str">
        <f t="shared" si="69"/>
        <v/>
      </c>
      <c r="H636" s="43" t="str">
        <f t="shared" si="70"/>
        <v/>
      </c>
      <c r="I636" s="45"/>
      <c r="J636" s="45"/>
      <c r="K636" s="45"/>
      <c r="L636" s="50"/>
      <c r="M636" s="42"/>
      <c r="N636" s="49"/>
      <c r="O636" s="49"/>
      <c r="P636" s="48"/>
      <c r="Q636" s="51"/>
      <c r="R636" s="49"/>
      <c r="S636" s="49"/>
      <c r="T636" s="49"/>
      <c r="U636" s="52" t="str">
        <f t="shared" si="66"/>
        <v/>
      </c>
      <c r="V636" s="26"/>
      <c r="W636" s="53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3" t="str">
        <f t="shared" si="68"/>
        <v/>
      </c>
      <c r="G637" s="43" t="str">
        <f t="shared" si="69"/>
        <v/>
      </c>
      <c r="H637" s="43" t="str">
        <f t="shared" si="70"/>
        <v/>
      </c>
      <c r="I637" s="45"/>
      <c r="J637" s="45"/>
      <c r="K637" s="45"/>
      <c r="L637" s="50"/>
      <c r="M637" s="42"/>
      <c r="N637" s="49"/>
      <c r="O637" s="49"/>
      <c r="P637" s="48"/>
      <c r="Q637" s="51"/>
      <c r="R637" s="49"/>
      <c r="S637" s="49"/>
      <c r="T637" s="49"/>
      <c r="U637" s="52" t="str">
        <f t="shared" si="66"/>
        <v/>
      </c>
      <c r="V637" s="26"/>
      <c r="W637" s="53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3" t="str">
        <f t="shared" si="68"/>
        <v/>
      </c>
      <c r="G638" s="43" t="str">
        <f t="shared" si="69"/>
        <v/>
      </c>
      <c r="H638" s="43" t="str">
        <f t="shared" si="70"/>
        <v/>
      </c>
      <c r="I638" s="45"/>
      <c r="J638" s="45"/>
      <c r="K638" s="45"/>
      <c r="L638" s="50"/>
      <c r="M638" s="42"/>
      <c r="N638" s="49"/>
      <c r="O638" s="49"/>
      <c r="P638" s="48"/>
      <c r="Q638" s="51"/>
      <c r="R638" s="49"/>
      <c r="S638" s="49"/>
      <c r="T638" s="49"/>
      <c r="U638" s="52" t="str">
        <f t="shared" si="66"/>
        <v/>
      </c>
      <c r="V638" s="26"/>
      <c r="W638" s="53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3" t="str">
        <f t="shared" si="68"/>
        <v/>
      </c>
      <c r="G639" s="43" t="str">
        <f t="shared" si="69"/>
        <v/>
      </c>
      <c r="H639" s="43" t="str">
        <f t="shared" si="70"/>
        <v/>
      </c>
      <c r="I639" s="45"/>
      <c r="J639" s="45"/>
      <c r="K639" s="45"/>
      <c r="L639" s="50"/>
      <c r="M639" s="42"/>
      <c r="N639" s="49"/>
      <c r="O639" s="49"/>
      <c r="P639" s="48"/>
      <c r="Q639" s="51"/>
      <c r="R639" s="49"/>
      <c r="S639" s="49"/>
      <c r="T639" s="49"/>
      <c r="U639" s="52" t="str">
        <f t="shared" si="66"/>
        <v/>
      </c>
      <c r="V639" s="26"/>
      <c r="W639" s="53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3" t="str">
        <f t="shared" si="68"/>
        <v/>
      </c>
      <c r="G640" s="43" t="str">
        <f t="shared" si="69"/>
        <v/>
      </c>
      <c r="H640" s="43" t="str">
        <f t="shared" si="70"/>
        <v/>
      </c>
      <c r="I640" s="45"/>
      <c r="J640" s="45"/>
      <c r="K640" s="45"/>
      <c r="L640" s="50"/>
      <c r="M640" s="42"/>
      <c r="N640" s="49"/>
      <c r="O640" s="49"/>
      <c r="P640" s="48"/>
      <c r="Q640" s="51"/>
      <c r="R640" s="49"/>
      <c r="S640" s="49"/>
      <c r="T640" s="49"/>
      <c r="U640" s="52" t="str">
        <f t="shared" si="66"/>
        <v/>
      </c>
      <c r="V640" s="26"/>
      <c r="W640" s="53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3" t="str">
        <f t="shared" si="68"/>
        <v/>
      </c>
      <c r="G641" s="43" t="str">
        <f t="shared" si="69"/>
        <v/>
      </c>
      <c r="H641" s="43" t="str">
        <f t="shared" si="70"/>
        <v/>
      </c>
      <c r="I641" s="45"/>
      <c r="J641" s="45"/>
      <c r="K641" s="45"/>
      <c r="L641" s="50"/>
      <c r="M641" s="42"/>
      <c r="N641" s="49"/>
      <c r="O641" s="49"/>
      <c r="P641" s="48"/>
      <c r="Q641" s="51"/>
      <c r="R641" s="49"/>
      <c r="S641" s="49"/>
      <c r="T641" s="49"/>
      <c r="U641" s="52" t="str">
        <f t="shared" si="66"/>
        <v/>
      </c>
      <c r="V641" s="26"/>
      <c r="W641" s="53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3" t="str">
        <f t="shared" si="68"/>
        <v/>
      </c>
      <c r="G642" s="43" t="str">
        <f t="shared" si="69"/>
        <v/>
      </c>
      <c r="H642" s="43" t="str">
        <f t="shared" si="70"/>
        <v/>
      </c>
      <c r="I642" s="45"/>
      <c r="J642" s="45"/>
      <c r="K642" s="45"/>
      <c r="L642" s="50"/>
      <c r="M642" s="42"/>
      <c r="N642" s="49"/>
      <c r="O642" s="49"/>
      <c r="P642" s="48"/>
      <c r="Q642" s="51"/>
      <c r="R642" s="49"/>
      <c r="S642" s="49"/>
      <c r="T642" s="49"/>
      <c r="U642" s="52" t="str">
        <f t="shared" si="66"/>
        <v/>
      </c>
      <c r="V642" s="26"/>
      <c r="W642" s="53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3" t="str">
        <f t="shared" si="68"/>
        <v/>
      </c>
      <c r="G643" s="43" t="str">
        <f t="shared" si="69"/>
        <v/>
      </c>
      <c r="H643" s="43" t="str">
        <f t="shared" si="70"/>
        <v/>
      </c>
      <c r="I643" s="45"/>
      <c r="J643" s="45"/>
      <c r="K643" s="45"/>
      <c r="L643" s="50"/>
      <c r="M643" s="42"/>
      <c r="N643" s="49"/>
      <c r="O643" s="49"/>
      <c r="P643" s="48"/>
      <c r="Q643" s="51"/>
      <c r="R643" s="49"/>
      <c r="S643" s="49"/>
      <c r="T643" s="49"/>
      <c r="U643" s="52" t="str">
        <f t="shared" si="66"/>
        <v/>
      </c>
      <c r="V643" s="26"/>
      <c r="W643" s="53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3" t="str">
        <f t="shared" si="68"/>
        <v/>
      </c>
      <c r="G644" s="43" t="str">
        <f t="shared" si="69"/>
        <v/>
      </c>
      <c r="H644" s="43" t="str">
        <f t="shared" si="70"/>
        <v/>
      </c>
      <c r="I644" s="45"/>
      <c r="J644" s="45"/>
      <c r="K644" s="45"/>
      <c r="L644" s="50"/>
      <c r="M644" s="42"/>
      <c r="N644" s="49"/>
      <c r="O644" s="49"/>
      <c r="P644" s="48"/>
      <c r="Q644" s="51"/>
      <c r="R644" s="49"/>
      <c r="S644" s="49"/>
      <c r="T644" s="49"/>
      <c r="U644" s="52" t="str">
        <f t="shared" si="66"/>
        <v/>
      </c>
      <c r="V644" s="26"/>
      <c r="W644" s="53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3" t="str">
        <f t="shared" si="68"/>
        <v/>
      </c>
      <c r="G645" s="43" t="str">
        <f t="shared" si="69"/>
        <v/>
      </c>
      <c r="H645" s="43" t="str">
        <f t="shared" si="70"/>
        <v/>
      </c>
      <c r="I645" s="45"/>
      <c r="J645" s="45"/>
      <c r="K645" s="45"/>
      <c r="L645" s="50"/>
      <c r="M645" s="42"/>
      <c r="N645" s="49"/>
      <c r="O645" s="49"/>
      <c r="P645" s="48"/>
      <c r="Q645" s="51"/>
      <c r="R645" s="49"/>
      <c r="S645" s="49"/>
      <c r="T645" s="49"/>
      <c r="U645" s="52" t="str">
        <f t="shared" si="66"/>
        <v/>
      </c>
      <c r="V645" s="26"/>
      <c r="W645" s="53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3" t="str">
        <f t="shared" si="68"/>
        <v/>
      </c>
      <c r="G646" s="43" t="str">
        <f t="shared" si="69"/>
        <v/>
      </c>
      <c r="H646" s="43" t="str">
        <f t="shared" si="70"/>
        <v/>
      </c>
      <c r="I646" s="45"/>
      <c r="J646" s="45"/>
      <c r="K646" s="45"/>
      <c r="L646" s="50"/>
      <c r="M646" s="42"/>
      <c r="N646" s="49"/>
      <c r="O646" s="49"/>
      <c r="P646" s="48"/>
      <c r="Q646" s="51"/>
      <c r="R646" s="49"/>
      <c r="S646" s="49"/>
      <c r="T646" s="49"/>
      <c r="U646" s="52" t="str">
        <f t="shared" ref="U646:U709" si="73">IF(AND(ISBLANK(R646),ISBLANK(S646),ISBLANK(T646)),"",R646-(S646+T646))</f>
        <v/>
      </c>
      <c r="V646" s="26"/>
      <c r="W646" s="53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3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5"/>
      <c r="J647" s="45"/>
      <c r="K647" s="45"/>
      <c r="L647" s="50"/>
      <c r="M647" s="42"/>
      <c r="N647" s="49"/>
      <c r="O647" s="49"/>
      <c r="P647" s="48"/>
      <c r="Q647" s="51"/>
      <c r="R647" s="49"/>
      <c r="S647" s="49"/>
      <c r="T647" s="49"/>
      <c r="U647" s="52" t="str">
        <f t="shared" si="73"/>
        <v/>
      </c>
      <c r="V647" s="26"/>
      <c r="W647" s="53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3" t="str">
        <f t="shared" si="75"/>
        <v/>
      </c>
      <c r="G648" s="43" t="str">
        <f t="shared" si="76"/>
        <v/>
      </c>
      <c r="H648" s="43" t="str">
        <f t="shared" si="77"/>
        <v/>
      </c>
      <c r="I648" s="45"/>
      <c r="J648" s="45"/>
      <c r="K648" s="45"/>
      <c r="L648" s="50"/>
      <c r="M648" s="42"/>
      <c r="N648" s="49"/>
      <c r="O648" s="49"/>
      <c r="P648" s="48"/>
      <c r="Q648" s="51"/>
      <c r="R648" s="49"/>
      <c r="S648" s="49"/>
      <c r="T648" s="49"/>
      <c r="U648" s="52" t="str">
        <f t="shared" si="73"/>
        <v/>
      </c>
      <c r="V648" s="26"/>
      <c r="W648" s="53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3" t="str">
        <f t="shared" si="75"/>
        <v/>
      </c>
      <c r="G649" s="43" t="str">
        <f t="shared" si="76"/>
        <v/>
      </c>
      <c r="H649" s="43" t="str">
        <f t="shared" si="77"/>
        <v/>
      </c>
      <c r="I649" s="45"/>
      <c r="J649" s="45"/>
      <c r="K649" s="45"/>
      <c r="L649" s="50"/>
      <c r="M649" s="42"/>
      <c r="N649" s="49"/>
      <c r="O649" s="49"/>
      <c r="P649" s="48"/>
      <c r="Q649" s="51"/>
      <c r="R649" s="49"/>
      <c r="S649" s="49"/>
      <c r="T649" s="49"/>
      <c r="U649" s="52" t="str">
        <f t="shared" si="73"/>
        <v/>
      </c>
      <c r="V649" s="26"/>
      <c r="W649" s="53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3" t="str">
        <f t="shared" si="75"/>
        <v/>
      </c>
      <c r="G650" s="43" t="str">
        <f t="shared" si="76"/>
        <v/>
      </c>
      <c r="H650" s="43" t="str">
        <f t="shared" si="77"/>
        <v/>
      </c>
      <c r="I650" s="45"/>
      <c r="J650" s="45"/>
      <c r="K650" s="45"/>
      <c r="L650" s="50"/>
      <c r="M650" s="42"/>
      <c r="N650" s="49"/>
      <c r="O650" s="49"/>
      <c r="P650" s="48"/>
      <c r="Q650" s="51"/>
      <c r="R650" s="49"/>
      <c r="S650" s="49"/>
      <c r="T650" s="49"/>
      <c r="U650" s="52" t="str">
        <f t="shared" si="73"/>
        <v/>
      </c>
      <c r="V650" s="26"/>
      <c r="W650" s="53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3" t="str">
        <f t="shared" si="75"/>
        <v/>
      </c>
      <c r="G651" s="43" t="str">
        <f t="shared" si="76"/>
        <v/>
      </c>
      <c r="H651" s="43" t="str">
        <f t="shared" si="77"/>
        <v/>
      </c>
      <c r="I651" s="45"/>
      <c r="J651" s="45"/>
      <c r="K651" s="45"/>
      <c r="L651" s="50"/>
      <c r="M651" s="42"/>
      <c r="N651" s="49"/>
      <c r="O651" s="49"/>
      <c r="P651" s="48"/>
      <c r="Q651" s="51"/>
      <c r="R651" s="49"/>
      <c r="S651" s="49"/>
      <c r="T651" s="49"/>
      <c r="U651" s="52" t="str">
        <f t="shared" si="73"/>
        <v/>
      </c>
      <c r="V651" s="26"/>
      <c r="W651" s="53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3" t="str">
        <f t="shared" si="75"/>
        <v/>
      </c>
      <c r="G652" s="43" t="str">
        <f t="shared" si="76"/>
        <v/>
      </c>
      <c r="H652" s="43" t="str">
        <f t="shared" si="77"/>
        <v/>
      </c>
      <c r="I652" s="45"/>
      <c r="J652" s="45"/>
      <c r="K652" s="45"/>
      <c r="L652" s="50"/>
      <c r="M652" s="42"/>
      <c r="N652" s="49"/>
      <c r="O652" s="49"/>
      <c r="P652" s="48"/>
      <c r="Q652" s="51"/>
      <c r="R652" s="49"/>
      <c r="S652" s="49"/>
      <c r="T652" s="49"/>
      <c r="U652" s="52" t="str">
        <f t="shared" si="73"/>
        <v/>
      </c>
      <c r="V652" s="26"/>
      <c r="W652" s="53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3" t="str">
        <f t="shared" si="75"/>
        <v/>
      </c>
      <c r="G653" s="43" t="str">
        <f t="shared" si="76"/>
        <v/>
      </c>
      <c r="H653" s="43" t="str">
        <f t="shared" si="77"/>
        <v/>
      </c>
      <c r="I653" s="45"/>
      <c r="J653" s="45"/>
      <c r="K653" s="45"/>
      <c r="L653" s="50"/>
      <c r="M653" s="42"/>
      <c r="N653" s="49"/>
      <c r="O653" s="49"/>
      <c r="P653" s="48"/>
      <c r="Q653" s="51"/>
      <c r="R653" s="49"/>
      <c r="S653" s="49"/>
      <c r="T653" s="49"/>
      <c r="U653" s="52" t="str">
        <f t="shared" si="73"/>
        <v/>
      </c>
      <c r="V653" s="26"/>
      <c r="W653" s="53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3" t="str">
        <f t="shared" si="75"/>
        <v/>
      </c>
      <c r="G654" s="43" t="str">
        <f t="shared" si="76"/>
        <v/>
      </c>
      <c r="H654" s="43" t="str">
        <f t="shared" si="77"/>
        <v/>
      </c>
      <c r="I654" s="45"/>
      <c r="J654" s="45"/>
      <c r="K654" s="45"/>
      <c r="L654" s="50"/>
      <c r="M654" s="42"/>
      <c r="N654" s="49"/>
      <c r="O654" s="49"/>
      <c r="P654" s="48"/>
      <c r="Q654" s="51"/>
      <c r="R654" s="49"/>
      <c r="S654" s="49"/>
      <c r="T654" s="49"/>
      <c r="U654" s="52" t="str">
        <f t="shared" si="73"/>
        <v/>
      </c>
      <c r="V654" s="26"/>
      <c r="W654" s="53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3" t="str">
        <f t="shared" si="75"/>
        <v/>
      </c>
      <c r="G655" s="43" t="str">
        <f t="shared" si="76"/>
        <v/>
      </c>
      <c r="H655" s="43" t="str">
        <f t="shared" si="77"/>
        <v/>
      </c>
      <c r="I655" s="45"/>
      <c r="J655" s="45"/>
      <c r="K655" s="45"/>
      <c r="L655" s="50"/>
      <c r="M655" s="42"/>
      <c r="N655" s="49"/>
      <c r="O655" s="49"/>
      <c r="P655" s="48"/>
      <c r="Q655" s="51"/>
      <c r="R655" s="49"/>
      <c r="S655" s="49"/>
      <c r="T655" s="49"/>
      <c r="U655" s="52" t="str">
        <f t="shared" si="73"/>
        <v/>
      </c>
      <c r="V655" s="26"/>
      <c r="W655" s="53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3" t="str">
        <f t="shared" si="75"/>
        <v/>
      </c>
      <c r="G656" s="43" t="str">
        <f t="shared" si="76"/>
        <v/>
      </c>
      <c r="H656" s="43" t="str">
        <f t="shared" si="77"/>
        <v/>
      </c>
      <c r="I656" s="45"/>
      <c r="J656" s="45"/>
      <c r="K656" s="45"/>
      <c r="L656" s="50"/>
      <c r="M656" s="42"/>
      <c r="N656" s="49"/>
      <c r="O656" s="49"/>
      <c r="P656" s="48"/>
      <c r="Q656" s="51"/>
      <c r="R656" s="49"/>
      <c r="S656" s="49"/>
      <c r="T656" s="49"/>
      <c r="U656" s="52" t="str">
        <f t="shared" si="73"/>
        <v/>
      </c>
      <c r="V656" s="26"/>
      <c r="W656" s="53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3" t="str">
        <f t="shared" si="75"/>
        <v/>
      </c>
      <c r="G657" s="43" t="str">
        <f t="shared" si="76"/>
        <v/>
      </c>
      <c r="H657" s="43" t="str">
        <f t="shared" si="77"/>
        <v/>
      </c>
      <c r="I657" s="45"/>
      <c r="J657" s="45"/>
      <c r="K657" s="45"/>
      <c r="L657" s="50"/>
      <c r="M657" s="42"/>
      <c r="N657" s="49"/>
      <c r="O657" s="49"/>
      <c r="P657" s="48"/>
      <c r="Q657" s="51"/>
      <c r="R657" s="49"/>
      <c r="S657" s="49"/>
      <c r="T657" s="49"/>
      <c r="U657" s="52" t="str">
        <f t="shared" si="73"/>
        <v/>
      </c>
      <c r="V657" s="26"/>
      <c r="W657" s="53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3" t="str">
        <f t="shared" si="75"/>
        <v/>
      </c>
      <c r="G658" s="43" t="str">
        <f t="shared" si="76"/>
        <v/>
      </c>
      <c r="H658" s="43" t="str">
        <f t="shared" si="77"/>
        <v/>
      </c>
      <c r="I658" s="45"/>
      <c r="J658" s="45"/>
      <c r="K658" s="45"/>
      <c r="L658" s="50"/>
      <c r="M658" s="42"/>
      <c r="N658" s="49"/>
      <c r="O658" s="49"/>
      <c r="P658" s="48"/>
      <c r="Q658" s="51"/>
      <c r="R658" s="49"/>
      <c r="S658" s="49"/>
      <c r="T658" s="49"/>
      <c r="U658" s="52" t="str">
        <f t="shared" si="73"/>
        <v/>
      </c>
      <c r="V658" s="26"/>
      <c r="W658" s="53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3" t="str">
        <f t="shared" si="75"/>
        <v/>
      </c>
      <c r="G659" s="43" t="str">
        <f t="shared" si="76"/>
        <v/>
      </c>
      <c r="H659" s="43" t="str">
        <f t="shared" si="77"/>
        <v/>
      </c>
      <c r="I659" s="45"/>
      <c r="J659" s="45"/>
      <c r="K659" s="45"/>
      <c r="L659" s="50"/>
      <c r="M659" s="42"/>
      <c r="N659" s="49"/>
      <c r="O659" s="49"/>
      <c r="P659" s="48"/>
      <c r="Q659" s="51"/>
      <c r="R659" s="49"/>
      <c r="S659" s="49"/>
      <c r="T659" s="49"/>
      <c r="U659" s="52" t="str">
        <f t="shared" si="73"/>
        <v/>
      </c>
      <c r="V659" s="26"/>
      <c r="W659" s="53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3" t="str">
        <f t="shared" si="75"/>
        <v/>
      </c>
      <c r="G660" s="43" t="str">
        <f t="shared" si="76"/>
        <v/>
      </c>
      <c r="H660" s="43" t="str">
        <f t="shared" si="77"/>
        <v/>
      </c>
      <c r="I660" s="45"/>
      <c r="J660" s="45"/>
      <c r="K660" s="45"/>
      <c r="L660" s="50"/>
      <c r="M660" s="42"/>
      <c r="N660" s="49"/>
      <c r="O660" s="49"/>
      <c r="P660" s="48"/>
      <c r="Q660" s="51"/>
      <c r="R660" s="49"/>
      <c r="S660" s="49"/>
      <c r="T660" s="49"/>
      <c r="U660" s="52" t="str">
        <f t="shared" si="73"/>
        <v/>
      </c>
      <c r="V660" s="26"/>
      <c r="W660" s="53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3" t="str">
        <f t="shared" si="75"/>
        <v/>
      </c>
      <c r="G661" s="43" t="str">
        <f t="shared" si="76"/>
        <v/>
      </c>
      <c r="H661" s="43" t="str">
        <f t="shared" si="77"/>
        <v/>
      </c>
      <c r="I661" s="45"/>
      <c r="J661" s="45"/>
      <c r="K661" s="45"/>
      <c r="L661" s="50"/>
      <c r="M661" s="42"/>
      <c r="N661" s="49"/>
      <c r="O661" s="49"/>
      <c r="P661" s="48"/>
      <c r="Q661" s="51"/>
      <c r="R661" s="49"/>
      <c r="S661" s="49"/>
      <c r="T661" s="49"/>
      <c r="U661" s="52" t="str">
        <f t="shared" si="73"/>
        <v/>
      </c>
      <c r="V661" s="26"/>
      <c r="W661" s="53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3" t="str">
        <f t="shared" si="75"/>
        <v/>
      </c>
      <c r="G662" s="43" t="str">
        <f t="shared" si="76"/>
        <v/>
      </c>
      <c r="H662" s="43" t="str">
        <f t="shared" si="77"/>
        <v/>
      </c>
      <c r="I662" s="45"/>
      <c r="J662" s="45"/>
      <c r="K662" s="45"/>
      <c r="L662" s="50"/>
      <c r="M662" s="42"/>
      <c r="N662" s="49"/>
      <c r="O662" s="49"/>
      <c r="P662" s="48"/>
      <c r="Q662" s="51"/>
      <c r="R662" s="49"/>
      <c r="S662" s="49"/>
      <c r="T662" s="49"/>
      <c r="U662" s="52" t="str">
        <f t="shared" si="73"/>
        <v/>
      </c>
      <c r="V662" s="26"/>
      <c r="W662" s="53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3" t="str">
        <f t="shared" si="75"/>
        <v/>
      </c>
      <c r="G663" s="43" t="str">
        <f t="shared" si="76"/>
        <v/>
      </c>
      <c r="H663" s="43" t="str">
        <f t="shared" si="77"/>
        <v/>
      </c>
      <c r="I663" s="45"/>
      <c r="J663" s="45"/>
      <c r="K663" s="45"/>
      <c r="L663" s="50"/>
      <c r="M663" s="42"/>
      <c r="N663" s="49"/>
      <c r="O663" s="49"/>
      <c r="P663" s="48"/>
      <c r="Q663" s="51"/>
      <c r="R663" s="49"/>
      <c r="S663" s="49"/>
      <c r="T663" s="49"/>
      <c r="U663" s="52" t="str">
        <f t="shared" si="73"/>
        <v/>
      </c>
      <c r="V663" s="26"/>
      <c r="W663" s="53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3" t="str">
        <f t="shared" si="75"/>
        <v/>
      </c>
      <c r="G664" s="43" t="str">
        <f t="shared" si="76"/>
        <v/>
      </c>
      <c r="H664" s="43" t="str">
        <f t="shared" si="77"/>
        <v/>
      </c>
      <c r="I664" s="45"/>
      <c r="J664" s="45"/>
      <c r="K664" s="45"/>
      <c r="L664" s="50"/>
      <c r="M664" s="42"/>
      <c r="N664" s="49"/>
      <c r="O664" s="49"/>
      <c r="P664" s="48"/>
      <c r="Q664" s="51"/>
      <c r="R664" s="49"/>
      <c r="S664" s="49"/>
      <c r="T664" s="49"/>
      <c r="U664" s="52" t="str">
        <f t="shared" si="73"/>
        <v/>
      </c>
      <c r="V664" s="26"/>
      <c r="W664" s="53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3" t="str">
        <f t="shared" si="75"/>
        <v/>
      </c>
      <c r="G665" s="43" t="str">
        <f t="shared" si="76"/>
        <v/>
      </c>
      <c r="H665" s="43" t="str">
        <f t="shared" si="77"/>
        <v/>
      </c>
      <c r="I665" s="45"/>
      <c r="J665" s="45"/>
      <c r="K665" s="45"/>
      <c r="L665" s="50"/>
      <c r="M665" s="42"/>
      <c r="N665" s="49"/>
      <c r="O665" s="49"/>
      <c r="P665" s="48"/>
      <c r="Q665" s="51"/>
      <c r="R665" s="49"/>
      <c r="S665" s="49"/>
      <c r="T665" s="49"/>
      <c r="U665" s="52" t="str">
        <f t="shared" si="73"/>
        <v/>
      </c>
      <c r="V665" s="26"/>
      <c r="W665" s="53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3" t="str">
        <f t="shared" si="75"/>
        <v/>
      </c>
      <c r="G666" s="43" t="str">
        <f t="shared" si="76"/>
        <v/>
      </c>
      <c r="H666" s="43" t="str">
        <f t="shared" si="77"/>
        <v/>
      </c>
      <c r="I666" s="45"/>
      <c r="J666" s="45"/>
      <c r="K666" s="45"/>
      <c r="L666" s="50"/>
      <c r="M666" s="42"/>
      <c r="N666" s="49"/>
      <c r="O666" s="49"/>
      <c r="P666" s="48"/>
      <c r="Q666" s="51"/>
      <c r="R666" s="49"/>
      <c r="S666" s="49"/>
      <c r="T666" s="49"/>
      <c r="U666" s="52" t="str">
        <f t="shared" si="73"/>
        <v/>
      </c>
      <c r="V666" s="26"/>
      <c r="W666" s="53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3" t="str">
        <f t="shared" si="75"/>
        <v/>
      </c>
      <c r="G667" s="43" t="str">
        <f t="shared" si="76"/>
        <v/>
      </c>
      <c r="H667" s="43" t="str">
        <f t="shared" si="77"/>
        <v/>
      </c>
      <c r="I667" s="45"/>
      <c r="J667" s="45"/>
      <c r="K667" s="45"/>
      <c r="L667" s="50"/>
      <c r="M667" s="42"/>
      <c r="N667" s="49"/>
      <c r="O667" s="49"/>
      <c r="P667" s="48"/>
      <c r="Q667" s="51"/>
      <c r="R667" s="49"/>
      <c r="S667" s="49"/>
      <c r="T667" s="49"/>
      <c r="U667" s="52" t="str">
        <f t="shared" si="73"/>
        <v/>
      </c>
      <c r="V667" s="26"/>
      <c r="W667" s="53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3" t="str">
        <f t="shared" si="75"/>
        <v/>
      </c>
      <c r="G668" s="43" t="str">
        <f t="shared" si="76"/>
        <v/>
      </c>
      <c r="H668" s="43" t="str">
        <f t="shared" si="77"/>
        <v/>
      </c>
      <c r="I668" s="45"/>
      <c r="J668" s="45"/>
      <c r="K668" s="45"/>
      <c r="L668" s="50"/>
      <c r="M668" s="42"/>
      <c r="N668" s="49"/>
      <c r="O668" s="49"/>
      <c r="P668" s="48"/>
      <c r="Q668" s="51"/>
      <c r="R668" s="49"/>
      <c r="S668" s="49"/>
      <c r="T668" s="49"/>
      <c r="U668" s="52" t="str">
        <f t="shared" si="73"/>
        <v/>
      </c>
      <c r="V668" s="26"/>
      <c r="W668" s="53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3" t="str">
        <f t="shared" si="75"/>
        <v/>
      </c>
      <c r="G669" s="43" t="str">
        <f t="shared" si="76"/>
        <v/>
      </c>
      <c r="H669" s="43" t="str">
        <f t="shared" si="77"/>
        <v/>
      </c>
      <c r="I669" s="45"/>
      <c r="J669" s="45"/>
      <c r="K669" s="45"/>
      <c r="L669" s="50"/>
      <c r="M669" s="42"/>
      <c r="N669" s="49"/>
      <c r="O669" s="49"/>
      <c r="P669" s="48"/>
      <c r="Q669" s="51"/>
      <c r="R669" s="49"/>
      <c r="S669" s="49"/>
      <c r="T669" s="49"/>
      <c r="U669" s="52" t="str">
        <f t="shared" si="73"/>
        <v/>
      </c>
      <c r="V669" s="26"/>
      <c r="W669" s="53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3" t="str">
        <f t="shared" si="75"/>
        <v/>
      </c>
      <c r="G670" s="43" t="str">
        <f t="shared" si="76"/>
        <v/>
      </c>
      <c r="H670" s="43" t="str">
        <f t="shared" si="77"/>
        <v/>
      </c>
      <c r="I670" s="45"/>
      <c r="J670" s="45"/>
      <c r="K670" s="45"/>
      <c r="L670" s="50"/>
      <c r="M670" s="42"/>
      <c r="N670" s="49"/>
      <c r="O670" s="49"/>
      <c r="P670" s="48"/>
      <c r="Q670" s="51"/>
      <c r="R670" s="49"/>
      <c r="S670" s="49"/>
      <c r="T670" s="49"/>
      <c r="U670" s="52" t="str">
        <f t="shared" si="73"/>
        <v/>
      </c>
      <c r="V670" s="26"/>
      <c r="W670" s="53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3" t="str">
        <f t="shared" si="75"/>
        <v/>
      </c>
      <c r="G671" s="43" t="str">
        <f t="shared" si="76"/>
        <v/>
      </c>
      <c r="H671" s="43" t="str">
        <f t="shared" si="77"/>
        <v/>
      </c>
      <c r="I671" s="45"/>
      <c r="J671" s="45"/>
      <c r="K671" s="45"/>
      <c r="L671" s="50"/>
      <c r="M671" s="42"/>
      <c r="N671" s="49"/>
      <c r="O671" s="49"/>
      <c r="P671" s="48"/>
      <c r="Q671" s="51"/>
      <c r="R671" s="49"/>
      <c r="S671" s="49"/>
      <c r="T671" s="49"/>
      <c r="U671" s="52" t="str">
        <f t="shared" si="73"/>
        <v/>
      </c>
      <c r="V671" s="26"/>
      <c r="W671" s="53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3" t="str">
        <f t="shared" si="75"/>
        <v/>
      </c>
      <c r="G672" s="43" t="str">
        <f t="shared" si="76"/>
        <v/>
      </c>
      <c r="H672" s="43" t="str">
        <f t="shared" si="77"/>
        <v/>
      </c>
      <c r="I672" s="45"/>
      <c r="J672" s="45"/>
      <c r="K672" s="45"/>
      <c r="L672" s="50"/>
      <c r="M672" s="42"/>
      <c r="N672" s="49"/>
      <c r="O672" s="49"/>
      <c r="P672" s="48"/>
      <c r="Q672" s="51"/>
      <c r="R672" s="49"/>
      <c r="S672" s="49"/>
      <c r="T672" s="49"/>
      <c r="U672" s="52" t="str">
        <f t="shared" si="73"/>
        <v/>
      </c>
      <c r="V672" s="26"/>
      <c r="W672" s="53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3" t="str">
        <f t="shared" si="75"/>
        <v/>
      </c>
      <c r="G673" s="43" t="str">
        <f t="shared" si="76"/>
        <v/>
      </c>
      <c r="H673" s="43" t="str">
        <f t="shared" si="77"/>
        <v/>
      </c>
      <c r="I673" s="45"/>
      <c r="J673" s="45"/>
      <c r="K673" s="45"/>
      <c r="L673" s="50"/>
      <c r="M673" s="42"/>
      <c r="N673" s="49"/>
      <c r="O673" s="49"/>
      <c r="P673" s="48"/>
      <c r="Q673" s="51"/>
      <c r="R673" s="49"/>
      <c r="S673" s="49"/>
      <c r="T673" s="49"/>
      <c r="U673" s="52" t="str">
        <f t="shared" si="73"/>
        <v/>
      </c>
      <c r="V673" s="26"/>
      <c r="W673" s="53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3" t="str">
        <f t="shared" si="75"/>
        <v/>
      </c>
      <c r="G674" s="43" t="str">
        <f t="shared" si="76"/>
        <v/>
      </c>
      <c r="H674" s="43" t="str">
        <f t="shared" si="77"/>
        <v/>
      </c>
      <c r="I674" s="45"/>
      <c r="J674" s="45"/>
      <c r="K674" s="45"/>
      <c r="L674" s="50"/>
      <c r="M674" s="42"/>
      <c r="N674" s="49"/>
      <c r="O674" s="49"/>
      <c r="P674" s="48"/>
      <c r="Q674" s="51"/>
      <c r="R674" s="49"/>
      <c r="S674" s="49"/>
      <c r="T674" s="49"/>
      <c r="U674" s="52" t="str">
        <f t="shared" si="73"/>
        <v/>
      </c>
      <c r="V674" s="26"/>
      <c r="W674" s="53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3" t="str">
        <f t="shared" si="75"/>
        <v/>
      </c>
      <c r="G675" s="43" t="str">
        <f t="shared" si="76"/>
        <v/>
      </c>
      <c r="H675" s="43" t="str">
        <f t="shared" si="77"/>
        <v/>
      </c>
      <c r="I675" s="45"/>
      <c r="J675" s="45"/>
      <c r="K675" s="45"/>
      <c r="L675" s="50"/>
      <c r="M675" s="42"/>
      <c r="N675" s="49"/>
      <c r="O675" s="49"/>
      <c r="P675" s="48"/>
      <c r="Q675" s="51"/>
      <c r="R675" s="49"/>
      <c r="S675" s="49"/>
      <c r="T675" s="49"/>
      <c r="U675" s="52" t="str">
        <f t="shared" si="73"/>
        <v/>
      </c>
      <c r="V675" s="26"/>
      <c r="W675" s="53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3" t="str">
        <f t="shared" si="75"/>
        <v/>
      </c>
      <c r="G676" s="43" t="str">
        <f t="shared" si="76"/>
        <v/>
      </c>
      <c r="H676" s="43" t="str">
        <f t="shared" si="77"/>
        <v/>
      </c>
      <c r="I676" s="45"/>
      <c r="J676" s="45"/>
      <c r="K676" s="45"/>
      <c r="L676" s="50"/>
      <c r="M676" s="42"/>
      <c r="N676" s="49"/>
      <c r="O676" s="49"/>
      <c r="P676" s="48"/>
      <c r="Q676" s="51"/>
      <c r="R676" s="49"/>
      <c r="S676" s="49"/>
      <c r="T676" s="49"/>
      <c r="U676" s="52" t="str">
        <f t="shared" si="73"/>
        <v/>
      </c>
      <c r="V676" s="26"/>
      <c r="W676" s="53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3" t="str">
        <f t="shared" si="75"/>
        <v/>
      </c>
      <c r="G677" s="43" t="str">
        <f t="shared" si="76"/>
        <v/>
      </c>
      <c r="H677" s="43" t="str">
        <f t="shared" si="77"/>
        <v/>
      </c>
      <c r="I677" s="45"/>
      <c r="J677" s="45"/>
      <c r="K677" s="45"/>
      <c r="L677" s="50"/>
      <c r="M677" s="42"/>
      <c r="N677" s="49"/>
      <c r="O677" s="49"/>
      <c r="P677" s="48"/>
      <c r="Q677" s="51"/>
      <c r="R677" s="49"/>
      <c r="S677" s="49"/>
      <c r="T677" s="49"/>
      <c r="U677" s="52" t="str">
        <f t="shared" si="73"/>
        <v/>
      </c>
      <c r="V677" s="26"/>
      <c r="W677" s="53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3" t="str">
        <f t="shared" si="75"/>
        <v/>
      </c>
      <c r="G678" s="43" t="str">
        <f t="shared" si="76"/>
        <v/>
      </c>
      <c r="H678" s="43" t="str">
        <f t="shared" si="77"/>
        <v/>
      </c>
      <c r="I678" s="45"/>
      <c r="J678" s="45"/>
      <c r="K678" s="45"/>
      <c r="L678" s="50"/>
      <c r="M678" s="42"/>
      <c r="N678" s="49"/>
      <c r="O678" s="49"/>
      <c r="P678" s="48"/>
      <c r="Q678" s="51"/>
      <c r="R678" s="49"/>
      <c r="S678" s="49"/>
      <c r="T678" s="49"/>
      <c r="U678" s="52" t="str">
        <f t="shared" si="73"/>
        <v/>
      </c>
      <c r="V678" s="26"/>
      <c r="W678" s="53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3" t="str">
        <f t="shared" si="75"/>
        <v/>
      </c>
      <c r="G679" s="43" t="str">
        <f t="shared" si="76"/>
        <v/>
      </c>
      <c r="H679" s="43" t="str">
        <f t="shared" si="77"/>
        <v/>
      </c>
      <c r="I679" s="45"/>
      <c r="J679" s="45"/>
      <c r="K679" s="45"/>
      <c r="L679" s="50"/>
      <c r="M679" s="42"/>
      <c r="N679" s="49"/>
      <c r="O679" s="49"/>
      <c r="P679" s="48"/>
      <c r="Q679" s="51"/>
      <c r="R679" s="49"/>
      <c r="S679" s="49"/>
      <c r="T679" s="49"/>
      <c r="U679" s="52" t="str">
        <f t="shared" si="73"/>
        <v/>
      </c>
      <c r="V679" s="26"/>
      <c r="W679" s="53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3" t="str">
        <f t="shared" si="75"/>
        <v/>
      </c>
      <c r="G680" s="43" t="str">
        <f t="shared" si="76"/>
        <v/>
      </c>
      <c r="H680" s="43" t="str">
        <f t="shared" si="77"/>
        <v/>
      </c>
      <c r="I680" s="45"/>
      <c r="J680" s="45"/>
      <c r="K680" s="45"/>
      <c r="L680" s="50"/>
      <c r="M680" s="42"/>
      <c r="N680" s="49"/>
      <c r="O680" s="49"/>
      <c r="P680" s="48"/>
      <c r="Q680" s="51"/>
      <c r="R680" s="49"/>
      <c r="S680" s="49"/>
      <c r="T680" s="49"/>
      <c r="U680" s="52" t="str">
        <f t="shared" si="73"/>
        <v/>
      </c>
      <c r="V680" s="26"/>
      <c r="W680" s="53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3" t="str">
        <f t="shared" si="75"/>
        <v/>
      </c>
      <c r="G681" s="43" t="str">
        <f t="shared" si="76"/>
        <v/>
      </c>
      <c r="H681" s="43" t="str">
        <f t="shared" si="77"/>
        <v/>
      </c>
      <c r="I681" s="45"/>
      <c r="J681" s="45"/>
      <c r="K681" s="45"/>
      <c r="L681" s="50"/>
      <c r="M681" s="42"/>
      <c r="N681" s="49"/>
      <c r="O681" s="49"/>
      <c r="P681" s="48"/>
      <c r="Q681" s="51"/>
      <c r="R681" s="49"/>
      <c r="S681" s="49"/>
      <c r="T681" s="49"/>
      <c r="U681" s="52" t="str">
        <f t="shared" si="73"/>
        <v/>
      </c>
      <c r="V681" s="26"/>
      <c r="W681" s="53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3" t="str">
        <f t="shared" si="75"/>
        <v/>
      </c>
      <c r="G682" s="43" t="str">
        <f t="shared" si="76"/>
        <v/>
      </c>
      <c r="H682" s="43" t="str">
        <f t="shared" si="77"/>
        <v/>
      </c>
      <c r="I682" s="45"/>
      <c r="J682" s="45"/>
      <c r="K682" s="45"/>
      <c r="L682" s="50"/>
      <c r="M682" s="42"/>
      <c r="N682" s="49"/>
      <c r="O682" s="49"/>
      <c r="P682" s="48"/>
      <c r="Q682" s="51"/>
      <c r="R682" s="49"/>
      <c r="S682" s="49"/>
      <c r="T682" s="49"/>
      <c r="U682" s="52" t="str">
        <f t="shared" si="73"/>
        <v/>
      </c>
      <c r="V682" s="26"/>
      <c r="W682" s="53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3" t="str">
        <f t="shared" si="75"/>
        <v/>
      </c>
      <c r="G683" s="43" t="str">
        <f t="shared" si="76"/>
        <v/>
      </c>
      <c r="H683" s="43" t="str">
        <f t="shared" si="77"/>
        <v/>
      </c>
      <c r="I683" s="45"/>
      <c r="J683" s="45"/>
      <c r="K683" s="45"/>
      <c r="L683" s="50"/>
      <c r="M683" s="42"/>
      <c r="N683" s="49"/>
      <c r="O683" s="49"/>
      <c r="P683" s="48"/>
      <c r="Q683" s="51"/>
      <c r="R683" s="49"/>
      <c r="S683" s="49"/>
      <c r="T683" s="49"/>
      <c r="U683" s="52" t="str">
        <f t="shared" si="73"/>
        <v/>
      </c>
      <c r="V683" s="26"/>
      <c r="W683" s="53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3" t="str">
        <f t="shared" si="75"/>
        <v/>
      </c>
      <c r="G684" s="43" t="str">
        <f t="shared" si="76"/>
        <v/>
      </c>
      <c r="H684" s="43" t="str">
        <f t="shared" si="77"/>
        <v/>
      </c>
      <c r="I684" s="45"/>
      <c r="J684" s="45"/>
      <c r="K684" s="45"/>
      <c r="L684" s="50"/>
      <c r="M684" s="42"/>
      <c r="N684" s="49"/>
      <c r="O684" s="49"/>
      <c r="P684" s="48"/>
      <c r="Q684" s="51"/>
      <c r="R684" s="49"/>
      <c r="S684" s="49"/>
      <c r="T684" s="49"/>
      <c r="U684" s="52" t="str">
        <f t="shared" si="73"/>
        <v/>
      </c>
      <c r="V684" s="26"/>
      <c r="W684" s="53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3" t="str">
        <f t="shared" si="75"/>
        <v/>
      </c>
      <c r="G685" s="43" t="str">
        <f t="shared" si="76"/>
        <v/>
      </c>
      <c r="H685" s="43" t="str">
        <f t="shared" si="77"/>
        <v/>
      </c>
      <c r="I685" s="45"/>
      <c r="J685" s="45"/>
      <c r="K685" s="45"/>
      <c r="L685" s="50"/>
      <c r="M685" s="42"/>
      <c r="N685" s="49"/>
      <c r="O685" s="49"/>
      <c r="P685" s="48"/>
      <c r="Q685" s="51"/>
      <c r="R685" s="49"/>
      <c r="S685" s="49"/>
      <c r="T685" s="49"/>
      <c r="U685" s="52" t="str">
        <f t="shared" si="73"/>
        <v/>
      </c>
      <c r="V685" s="26"/>
      <c r="W685" s="53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3" t="str">
        <f t="shared" si="75"/>
        <v/>
      </c>
      <c r="G686" s="43" t="str">
        <f t="shared" si="76"/>
        <v/>
      </c>
      <c r="H686" s="43" t="str">
        <f t="shared" si="77"/>
        <v/>
      </c>
      <c r="I686" s="45"/>
      <c r="J686" s="45"/>
      <c r="K686" s="45"/>
      <c r="L686" s="50"/>
      <c r="M686" s="42"/>
      <c r="N686" s="49"/>
      <c r="O686" s="49"/>
      <c r="P686" s="48"/>
      <c r="Q686" s="51"/>
      <c r="R686" s="49"/>
      <c r="S686" s="49"/>
      <c r="T686" s="49"/>
      <c r="U686" s="52" t="str">
        <f t="shared" si="73"/>
        <v/>
      </c>
      <c r="V686" s="26"/>
      <c r="W686" s="53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3" t="str">
        <f t="shared" si="75"/>
        <v/>
      </c>
      <c r="G687" s="43" t="str">
        <f t="shared" si="76"/>
        <v/>
      </c>
      <c r="H687" s="43" t="str">
        <f t="shared" si="77"/>
        <v/>
      </c>
      <c r="I687" s="45"/>
      <c r="J687" s="45"/>
      <c r="K687" s="45"/>
      <c r="L687" s="50"/>
      <c r="M687" s="42"/>
      <c r="N687" s="49"/>
      <c r="O687" s="49"/>
      <c r="P687" s="48"/>
      <c r="Q687" s="51"/>
      <c r="R687" s="49"/>
      <c r="S687" s="49"/>
      <c r="T687" s="49"/>
      <c r="U687" s="52" t="str">
        <f t="shared" si="73"/>
        <v/>
      </c>
      <c r="V687" s="26"/>
      <c r="W687" s="53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3" t="str">
        <f t="shared" si="75"/>
        <v/>
      </c>
      <c r="G688" s="43" t="str">
        <f t="shared" si="76"/>
        <v/>
      </c>
      <c r="H688" s="43" t="str">
        <f t="shared" si="77"/>
        <v/>
      </c>
      <c r="I688" s="45"/>
      <c r="J688" s="45"/>
      <c r="K688" s="45"/>
      <c r="L688" s="50"/>
      <c r="M688" s="42"/>
      <c r="N688" s="49"/>
      <c r="O688" s="49"/>
      <c r="P688" s="48"/>
      <c r="Q688" s="51"/>
      <c r="R688" s="49"/>
      <c r="S688" s="49"/>
      <c r="T688" s="49"/>
      <c r="U688" s="52" t="str">
        <f t="shared" si="73"/>
        <v/>
      </c>
      <c r="V688" s="26"/>
      <c r="W688" s="53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3" t="str">
        <f t="shared" si="75"/>
        <v/>
      </c>
      <c r="G689" s="43" t="str">
        <f t="shared" si="76"/>
        <v/>
      </c>
      <c r="H689" s="43" t="str">
        <f t="shared" si="77"/>
        <v/>
      </c>
      <c r="I689" s="45"/>
      <c r="J689" s="45"/>
      <c r="K689" s="45"/>
      <c r="L689" s="50"/>
      <c r="M689" s="42"/>
      <c r="N689" s="49"/>
      <c r="O689" s="49"/>
      <c r="P689" s="48"/>
      <c r="Q689" s="51"/>
      <c r="R689" s="49"/>
      <c r="S689" s="49"/>
      <c r="T689" s="49"/>
      <c r="U689" s="52" t="str">
        <f t="shared" si="73"/>
        <v/>
      </c>
      <c r="V689" s="26"/>
      <c r="W689" s="53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3" t="str">
        <f t="shared" si="75"/>
        <v/>
      </c>
      <c r="G690" s="43" t="str">
        <f t="shared" si="76"/>
        <v/>
      </c>
      <c r="H690" s="43" t="str">
        <f t="shared" si="77"/>
        <v/>
      </c>
      <c r="I690" s="45"/>
      <c r="J690" s="45"/>
      <c r="K690" s="45"/>
      <c r="L690" s="50"/>
      <c r="M690" s="42"/>
      <c r="N690" s="49"/>
      <c r="O690" s="49"/>
      <c r="P690" s="48"/>
      <c r="Q690" s="51"/>
      <c r="R690" s="49"/>
      <c r="S690" s="49"/>
      <c r="T690" s="49"/>
      <c r="U690" s="52" t="str">
        <f t="shared" si="73"/>
        <v/>
      </c>
      <c r="V690" s="26"/>
      <c r="W690" s="53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3" t="str">
        <f t="shared" si="75"/>
        <v/>
      </c>
      <c r="G691" s="43" t="str">
        <f t="shared" si="76"/>
        <v/>
      </c>
      <c r="H691" s="43" t="str">
        <f t="shared" si="77"/>
        <v/>
      </c>
      <c r="I691" s="45"/>
      <c r="J691" s="45"/>
      <c r="K691" s="45"/>
      <c r="L691" s="50"/>
      <c r="M691" s="42"/>
      <c r="N691" s="49"/>
      <c r="O691" s="49"/>
      <c r="P691" s="48"/>
      <c r="Q691" s="51"/>
      <c r="R691" s="49"/>
      <c r="S691" s="49"/>
      <c r="T691" s="49"/>
      <c r="U691" s="52" t="str">
        <f t="shared" si="73"/>
        <v/>
      </c>
      <c r="V691" s="26"/>
      <c r="W691" s="53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3" t="str">
        <f t="shared" si="75"/>
        <v/>
      </c>
      <c r="G692" s="43" t="str">
        <f t="shared" si="76"/>
        <v/>
      </c>
      <c r="H692" s="43" t="str">
        <f t="shared" si="77"/>
        <v/>
      </c>
      <c r="I692" s="45"/>
      <c r="J692" s="45"/>
      <c r="K692" s="45"/>
      <c r="L692" s="50"/>
      <c r="M692" s="42"/>
      <c r="N692" s="49"/>
      <c r="O692" s="49"/>
      <c r="P692" s="48"/>
      <c r="Q692" s="51"/>
      <c r="R692" s="49"/>
      <c r="S692" s="49"/>
      <c r="T692" s="49"/>
      <c r="U692" s="52" t="str">
        <f t="shared" si="73"/>
        <v/>
      </c>
      <c r="V692" s="26"/>
      <c r="W692" s="53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3" t="str">
        <f t="shared" si="75"/>
        <v/>
      </c>
      <c r="G693" s="43" t="str">
        <f t="shared" si="76"/>
        <v/>
      </c>
      <c r="H693" s="43" t="str">
        <f t="shared" si="77"/>
        <v/>
      </c>
      <c r="I693" s="45"/>
      <c r="J693" s="45"/>
      <c r="K693" s="45"/>
      <c r="L693" s="50"/>
      <c r="M693" s="42"/>
      <c r="N693" s="49"/>
      <c r="O693" s="49"/>
      <c r="P693" s="48"/>
      <c r="Q693" s="51"/>
      <c r="R693" s="49"/>
      <c r="S693" s="49"/>
      <c r="T693" s="49"/>
      <c r="U693" s="52" t="str">
        <f t="shared" si="73"/>
        <v/>
      </c>
      <c r="V693" s="26"/>
      <c r="W693" s="53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3" t="str">
        <f t="shared" si="75"/>
        <v/>
      </c>
      <c r="G694" s="43" t="str">
        <f t="shared" si="76"/>
        <v/>
      </c>
      <c r="H694" s="43" t="str">
        <f t="shared" si="77"/>
        <v/>
      </c>
      <c r="I694" s="45"/>
      <c r="J694" s="45"/>
      <c r="K694" s="45"/>
      <c r="L694" s="50"/>
      <c r="M694" s="42"/>
      <c r="N694" s="49"/>
      <c r="O694" s="49"/>
      <c r="P694" s="48"/>
      <c r="Q694" s="51"/>
      <c r="R694" s="49"/>
      <c r="S694" s="49"/>
      <c r="T694" s="49"/>
      <c r="U694" s="52" t="str">
        <f t="shared" si="73"/>
        <v/>
      </c>
      <c r="V694" s="26"/>
      <c r="W694" s="53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3" t="str">
        <f t="shared" si="75"/>
        <v/>
      </c>
      <c r="G695" s="43" t="str">
        <f t="shared" si="76"/>
        <v/>
      </c>
      <c r="H695" s="43" t="str">
        <f t="shared" si="77"/>
        <v/>
      </c>
      <c r="I695" s="45"/>
      <c r="J695" s="45"/>
      <c r="K695" s="45"/>
      <c r="L695" s="50"/>
      <c r="M695" s="42"/>
      <c r="N695" s="49"/>
      <c r="O695" s="49"/>
      <c r="P695" s="48"/>
      <c r="Q695" s="51"/>
      <c r="R695" s="49"/>
      <c r="S695" s="49"/>
      <c r="T695" s="49"/>
      <c r="U695" s="52" t="str">
        <f t="shared" si="73"/>
        <v/>
      </c>
      <c r="V695" s="26"/>
      <c r="W695" s="53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3" t="str">
        <f t="shared" si="75"/>
        <v/>
      </c>
      <c r="G696" s="43" t="str">
        <f t="shared" si="76"/>
        <v/>
      </c>
      <c r="H696" s="43" t="str">
        <f t="shared" si="77"/>
        <v/>
      </c>
      <c r="I696" s="45"/>
      <c r="J696" s="45"/>
      <c r="K696" s="45"/>
      <c r="L696" s="50"/>
      <c r="M696" s="42"/>
      <c r="N696" s="49"/>
      <c r="O696" s="49"/>
      <c r="P696" s="48"/>
      <c r="Q696" s="51"/>
      <c r="R696" s="49"/>
      <c r="S696" s="49"/>
      <c r="T696" s="49"/>
      <c r="U696" s="52" t="str">
        <f t="shared" si="73"/>
        <v/>
      </c>
      <c r="V696" s="26"/>
      <c r="W696" s="53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3" t="str">
        <f t="shared" si="75"/>
        <v/>
      </c>
      <c r="G697" s="43" t="str">
        <f t="shared" si="76"/>
        <v/>
      </c>
      <c r="H697" s="43" t="str">
        <f t="shared" si="77"/>
        <v/>
      </c>
      <c r="I697" s="45"/>
      <c r="J697" s="45"/>
      <c r="K697" s="45"/>
      <c r="L697" s="50"/>
      <c r="M697" s="42"/>
      <c r="N697" s="49"/>
      <c r="O697" s="49"/>
      <c r="P697" s="48"/>
      <c r="Q697" s="51"/>
      <c r="R697" s="49"/>
      <c r="S697" s="49"/>
      <c r="T697" s="49"/>
      <c r="U697" s="52" t="str">
        <f t="shared" si="73"/>
        <v/>
      </c>
      <c r="V697" s="26"/>
      <c r="W697" s="53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3" t="str">
        <f t="shared" si="75"/>
        <v/>
      </c>
      <c r="G698" s="43" t="str">
        <f t="shared" si="76"/>
        <v/>
      </c>
      <c r="H698" s="43" t="str">
        <f t="shared" si="77"/>
        <v/>
      </c>
      <c r="I698" s="45"/>
      <c r="J698" s="45"/>
      <c r="K698" s="45"/>
      <c r="L698" s="50"/>
      <c r="M698" s="42"/>
      <c r="N698" s="49"/>
      <c r="O698" s="49"/>
      <c r="P698" s="48"/>
      <c r="Q698" s="51"/>
      <c r="R698" s="49"/>
      <c r="S698" s="49"/>
      <c r="T698" s="49"/>
      <c r="U698" s="52" t="str">
        <f t="shared" si="73"/>
        <v/>
      </c>
      <c r="V698" s="26"/>
      <c r="W698" s="53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3" t="str">
        <f t="shared" si="75"/>
        <v/>
      </c>
      <c r="G699" s="43" t="str">
        <f t="shared" si="76"/>
        <v/>
      </c>
      <c r="H699" s="43" t="str">
        <f t="shared" si="77"/>
        <v/>
      </c>
      <c r="I699" s="45"/>
      <c r="J699" s="45"/>
      <c r="K699" s="45"/>
      <c r="L699" s="50"/>
      <c r="M699" s="42"/>
      <c r="N699" s="49"/>
      <c r="O699" s="49"/>
      <c r="P699" s="48"/>
      <c r="Q699" s="51"/>
      <c r="R699" s="49"/>
      <c r="S699" s="49"/>
      <c r="T699" s="49"/>
      <c r="U699" s="52" t="str">
        <f t="shared" si="73"/>
        <v/>
      </c>
      <c r="V699" s="26"/>
      <c r="W699" s="53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3" t="str">
        <f t="shared" si="75"/>
        <v/>
      </c>
      <c r="G700" s="43" t="str">
        <f t="shared" si="76"/>
        <v/>
      </c>
      <c r="H700" s="43" t="str">
        <f t="shared" si="77"/>
        <v/>
      </c>
      <c r="I700" s="45"/>
      <c r="J700" s="45"/>
      <c r="K700" s="45"/>
      <c r="L700" s="50"/>
      <c r="M700" s="42"/>
      <c r="N700" s="49"/>
      <c r="O700" s="49"/>
      <c r="P700" s="48"/>
      <c r="Q700" s="51"/>
      <c r="R700" s="49"/>
      <c r="S700" s="49"/>
      <c r="T700" s="49"/>
      <c r="U700" s="52" t="str">
        <f t="shared" si="73"/>
        <v/>
      </c>
      <c r="V700" s="26"/>
      <c r="W700" s="53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3" t="str">
        <f t="shared" si="75"/>
        <v/>
      </c>
      <c r="G701" s="43" t="str">
        <f t="shared" si="76"/>
        <v/>
      </c>
      <c r="H701" s="43" t="str">
        <f t="shared" si="77"/>
        <v/>
      </c>
      <c r="I701" s="45"/>
      <c r="J701" s="45"/>
      <c r="K701" s="45"/>
      <c r="L701" s="50"/>
      <c r="M701" s="42"/>
      <c r="N701" s="49"/>
      <c r="O701" s="49"/>
      <c r="P701" s="48"/>
      <c r="Q701" s="51"/>
      <c r="R701" s="49"/>
      <c r="S701" s="49"/>
      <c r="T701" s="49"/>
      <c r="U701" s="52" t="str">
        <f t="shared" si="73"/>
        <v/>
      </c>
      <c r="V701" s="26"/>
      <c r="W701" s="53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3" t="str">
        <f t="shared" si="75"/>
        <v/>
      </c>
      <c r="G702" s="43" t="str">
        <f t="shared" si="76"/>
        <v/>
      </c>
      <c r="H702" s="43" t="str">
        <f t="shared" si="77"/>
        <v/>
      </c>
      <c r="I702" s="45"/>
      <c r="J702" s="45"/>
      <c r="K702" s="45"/>
      <c r="L702" s="50"/>
      <c r="M702" s="42"/>
      <c r="N702" s="49"/>
      <c r="O702" s="49"/>
      <c r="P702" s="48"/>
      <c r="Q702" s="51"/>
      <c r="R702" s="49"/>
      <c r="S702" s="49"/>
      <c r="T702" s="49"/>
      <c r="U702" s="52" t="str">
        <f t="shared" si="73"/>
        <v/>
      </c>
      <c r="V702" s="26"/>
      <c r="W702" s="53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3" t="str">
        <f t="shared" si="75"/>
        <v/>
      </c>
      <c r="G703" s="43" t="str">
        <f t="shared" si="76"/>
        <v/>
      </c>
      <c r="H703" s="43" t="str">
        <f t="shared" si="77"/>
        <v/>
      </c>
      <c r="I703" s="45"/>
      <c r="J703" s="45"/>
      <c r="K703" s="45"/>
      <c r="L703" s="50"/>
      <c r="M703" s="42"/>
      <c r="N703" s="49"/>
      <c r="O703" s="49"/>
      <c r="P703" s="48"/>
      <c r="Q703" s="51"/>
      <c r="R703" s="49"/>
      <c r="S703" s="49"/>
      <c r="T703" s="49"/>
      <c r="U703" s="52" t="str">
        <f t="shared" si="73"/>
        <v/>
      </c>
      <c r="V703" s="26"/>
      <c r="W703" s="53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3" t="str">
        <f t="shared" si="75"/>
        <v/>
      </c>
      <c r="G704" s="43" t="str">
        <f t="shared" si="76"/>
        <v/>
      </c>
      <c r="H704" s="43" t="str">
        <f t="shared" si="77"/>
        <v/>
      </c>
      <c r="I704" s="45"/>
      <c r="J704" s="45"/>
      <c r="K704" s="45"/>
      <c r="L704" s="50"/>
      <c r="M704" s="42"/>
      <c r="N704" s="49"/>
      <c r="O704" s="49"/>
      <c r="P704" s="48"/>
      <c r="Q704" s="51"/>
      <c r="R704" s="49"/>
      <c r="S704" s="49"/>
      <c r="T704" s="49"/>
      <c r="U704" s="52" t="str">
        <f t="shared" si="73"/>
        <v/>
      </c>
      <c r="V704" s="26"/>
      <c r="W704" s="53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3" t="str">
        <f t="shared" si="75"/>
        <v/>
      </c>
      <c r="G705" s="43" t="str">
        <f t="shared" si="76"/>
        <v/>
      </c>
      <c r="H705" s="43" t="str">
        <f t="shared" si="77"/>
        <v/>
      </c>
      <c r="I705" s="45"/>
      <c r="J705" s="45"/>
      <c r="K705" s="45"/>
      <c r="L705" s="50"/>
      <c r="M705" s="42"/>
      <c r="N705" s="49"/>
      <c r="O705" s="49"/>
      <c r="P705" s="48"/>
      <c r="Q705" s="51"/>
      <c r="R705" s="49"/>
      <c r="S705" s="49"/>
      <c r="T705" s="49"/>
      <c r="U705" s="52" t="str">
        <f t="shared" si="73"/>
        <v/>
      </c>
      <c r="V705" s="26"/>
      <c r="W705" s="53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3" t="str">
        <f t="shared" si="75"/>
        <v/>
      </c>
      <c r="G706" s="43" t="str">
        <f t="shared" si="76"/>
        <v/>
      </c>
      <c r="H706" s="43" t="str">
        <f t="shared" si="77"/>
        <v/>
      </c>
      <c r="I706" s="45"/>
      <c r="J706" s="45"/>
      <c r="K706" s="45"/>
      <c r="L706" s="50"/>
      <c r="M706" s="42"/>
      <c r="N706" s="49"/>
      <c r="O706" s="49"/>
      <c r="P706" s="48"/>
      <c r="Q706" s="51"/>
      <c r="R706" s="49"/>
      <c r="S706" s="49"/>
      <c r="T706" s="49"/>
      <c r="U706" s="52" t="str">
        <f t="shared" si="73"/>
        <v/>
      </c>
      <c r="V706" s="26"/>
      <c r="W706" s="53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3" t="str">
        <f t="shared" si="75"/>
        <v/>
      </c>
      <c r="G707" s="43" t="str">
        <f t="shared" si="76"/>
        <v/>
      </c>
      <c r="H707" s="43" t="str">
        <f t="shared" si="77"/>
        <v/>
      </c>
      <c r="I707" s="45"/>
      <c r="J707" s="45"/>
      <c r="K707" s="45"/>
      <c r="L707" s="50"/>
      <c r="M707" s="42"/>
      <c r="N707" s="49"/>
      <c r="O707" s="49"/>
      <c r="P707" s="48"/>
      <c r="Q707" s="51"/>
      <c r="R707" s="49"/>
      <c r="S707" s="49"/>
      <c r="T707" s="49"/>
      <c r="U707" s="52" t="str">
        <f t="shared" si="73"/>
        <v/>
      </c>
      <c r="V707" s="26"/>
      <c r="W707" s="53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3" t="str">
        <f t="shared" si="75"/>
        <v/>
      </c>
      <c r="G708" s="43" t="str">
        <f t="shared" si="76"/>
        <v/>
      </c>
      <c r="H708" s="43" t="str">
        <f t="shared" si="77"/>
        <v/>
      </c>
      <c r="I708" s="45"/>
      <c r="J708" s="45"/>
      <c r="K708" s="45"/>
      <c r="L708" s="50"/>
      <c r="M708" s="42"/>
      <c r="N708" s="49"/>
      <c r="O708" s="49"/>
      <c r="P708" s="48"/>
      <c r="Q708" s="51"/>
      <c r="R708" s="49"/>
      <c r="S708" s="49"/>
      <c r="T708" s="49"/>
      <c r="U708" s="52" t="str">
        <f t="shared" si="73"/>
        <v/>
      </c>
      <c r="V708" s="26"/>
      <c r="W708" s="53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3" t="str">
        <f t="shared" si="75"/>
        <v/>
      </c>
      <c r="G709" s="43" t="str">
        <f t="shared" si="76"/>
        <v/>
      </c>
      <c r="H709" s="43" t="str">
        <f t="shared" si="77"/>
        <v/>
      </c>
      <c r="I709" s="45"/>
      <c r="J709" s="45"/>
      <c r="K709" s="45"/>
      <c r="L709" s="50"/>
      <c r="M709" s="42"/>
      <c r="N709" s="49"/>
      <c r="O709" s="49"/>
      <c r="P709" s="48"/>
      <c r="Q709" s="51"/>
      <c r="R709" s="49"/>
      <c r="S709" s="49"/>
      <c r="T709" s="49"/>
      <c r="U709" s="52" t="str">
        <f t="shared" si="73"/>
        <v/>
      </c>
      <c r="V709" s="26"/>
      <c r="W709" s="53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3" t="str">
        <f t="shared" si="75"/>
        <v/>
      </c>
      <c r="G710" s="43" t="str">
        <f t="shared" si="76"/>
        <v/>
      </c>
      <c r="H710" s="43" t="str">
        <f t="shared" si="77"/>
        <v/>
      </c>
      <c r="I710" s="45"/>
      <c r="J710" s="45"/>
      <c r="K710" s="45"/>
      <c r="L710" s="50"/>
      <c r="M710" s="42"/>
      <c r="N710" s="49"/>
      <c r="O710" s="49"/>
      <c r="P710" s="48"/>
      <c r="Q710" s="51"/>
      <c r="R710" s="49"/>
      <c r="S710" s="49"/>
      <c r="T710" s="49"/>
      <c r="U710" s="52" t="str">
        <f t="shared" ref="U710:U773" si="80">IF(AND(ISBLANK(R710),ISBLANK(S710),ISBLANK(T710)),"",R710-(S710+T710))</f>
        <v/>
      </c>
      <c r="V710" s="26"/>
      <c r="W710" s="53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3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5"/>
      <c r="J711" s="45"/>
      <c r="K711" s="45"/>
      <c r="L711" s="50"/>
      <c r="M711" s="42"/>
      <c r="N711" s="49"/>
      <c r="O711" s="49"/>
      <c r="P711" s="48"/>
      <c r="Q711" s="51"/>
      <c r="R711" s="49"/>
      <c r="S711" s="49"/>
      <c r="T711" s="49"/>
      <c r="U711" s="52" t="str">
        <f t="shared" si="80"/>
        <v/>
      </c>
      <c r="V711" s="26"/>
      <c r="W711" s="53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3" t="str">
        <f t="shared" si="82"/>
        <v/>
      </c>
      <c r="G712" s="43" t="str">
        <f t="shared" si="83"/>
        <v/>
      </c>
      <c r="H712" s="43" t="str">
        <f t="shared" si="84"/>
        <v/>
      </c>
      <c r="I712" s="45"/>
      <c r="J712" s="45"/>
      <c r="K712" s="45"/>
      <c r="L712" s="50"/>
      <c r="M712" s="42"/>
      <c r="N712" s="49"/>
      <c r="O712" s="49"/>
      <c r="P712" s="48"/>
      <c r="Q712" s="51"/>
      <c r="R712" s="49"/>
      <c r="S712" s="49"/>
      <c r="T712" s="49"/>
      <c r="U712" s="52" t="str">
        <f t="shared" si="80"/>
        <v/>
      </c>
      <c r="V712" s="26"/>
      <c r="W712" s="53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3" t="str">
        <f t="shared" si="82"/>
        <v/>
      </c>
      <c r="G713" s="43" t="str">
        <f t="shared" si="83"/>
        <v/>
      </c>
      <c r="H713" s="43" t="str">
        <f t="shared" si="84"/>
        <v/>
      </c>
      <c r="I713" s="45"/>
      <c r="J713" s="45"/>
      <c r="K713" s="45"/>
      <c r="L713" s="50"/>
      <c r="M713" s="42"/>
      <c r="N713" s="49"/>
      <c r="O713" s="49"/>
      <c r="P713" s="48"/>
      <c r="Q713" s="51"/>
      <c r="R713" s="49"/>
      <c r="S713" s="49"/>
      <c r="T713" s="49"/>
      <c r="U713" s="52" t="str">
        <f t="shared" si="80"/>
        <v/>
      </c>
      <c r="V713" s="26"/>
      <c r="W713" s="53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3" t="str">
        <f t="shared" si="82"/>
        <v/>
      </c>
      <c r="G714" s="43" t="str">
        <f t="shared" si="83"/>
        <v/>
      </c>
      <c r="H714" s="43" t="str">
        <f t="shared" si="84"/>
        <v/>
      </c>
      <c r="I714" s="45"/>
      <c r="J714" s="45"/>
      <c r="K714" s="45"/>
      <c r="L714" s="50"/>
      <c r="M714" s="42"/>
      <c r="N714" s="49"/>
      <c r="O714" s="49"/>
      <c r="P714" s="48"/>
      <c r="Q714" s="51"/>
      <c r="R714" s="49"/>
      <c r="S714" s="49"/>
      <c r="T714" s="49"/>
      <c r="U714" s="52" t="str">
        <f t="shared" si="80"/>
        <v/>
      </c>
      <c r="V714" s="26"/>
      <c r="W714" s="53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3" t="str">
        <f t="shared" si="82"/>
        <v/>
      </c>
      <c r="G715" s="43" t="str">
        <f t="shared" si="83"/>
        <v/>
      </c>
      <c r="H715" s="43" t="str">
        <f t="shared" si="84"/>
        <v/>
      </c>
      <c r="I715" s="45"/>
      <c r="J715" s="45"/>
      <c r="K715" s="45"/>
      <c r="L715" s="50"/>
      <c r="M715" s="42"/>
      <c r="N715" s="49"/>
      <c r="O715" s="49"/>
      <c r="P715" s="48"/>
      <c r="Q715" s="51"/>
      <c r="R715" s="49"/>
      <c r="S715" s="49"/>
      <c r="T715" s="49"/>
      <c r="U715" s="52" t="str">
        <f t="shared" si="80"/>
        <v/>
      </c>
      <c r="V715" s="26"/>
      <c r="W715" s="53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3" t="str">
        <f t="shared" si="82"/>
        <v/>
      </c>
      <c r="G716" s="43" t="str">
        <f t="shared" si="83"/>
        <v/>
      </c>
      <c r="H716" s="43" t="str">
        <f t="shared" si="84"/>
        <v/>
      </c>
      <c r="I716" s="45"/>
      <c r="J716" s="45"/>
      <c r="K716" s="45"/>
      <c r="L716" s="50"/>
      <c r="M716" s="42"/>
      <c r="N716" s="49"/>
      <c r="O716" s="49"/>
      <c r="P716" s="48"/>
      <c r="Q716" s="51"/>
      <c r="R716" s="49"/>
      <c r="S716" s="49"/>
      <c r="T716" s="49"/>
      <c r="U716" s="52" t="str">
        <f t="shared" si="80"/>
        <v/>
      </c>
      <c r="V716" s="26"/>
      <c r="W716" s="53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3" t="str">
        <f t="shared" si="82"/>
        <v/>
      </c>
      <c r="G717" s="43" t="str">
        <f t="shared" si="83"/>
        <v/>
      </c>
      <c r="H717" s="43" t="str">
        <f t="shared" si="84"/>
        <v/>
      </c>
      <c r="I717" s="45"/>
      <c r="J717" s="45"/>
      <c r="K717" s="45"/>
      <c r="L717" s="50"/>
      <c r="M717" s="42"/>
      <c r="N717" s="49"/>
      <c r="O717" s="49"/>
      <c r="P717" s="48"/>
      <c r="Q717" s="51"/>
      <c r="R717" s="49"/>
      <c r="S717" s="49"/>
      <c r="T717" s="49"/>
      <c r="U717" s="52" t="str">
        <f t="shared" si="80"/>
        <v/>
      </c>
      <c r="V717" s="26"/>
      <c r="W717" s="53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3" t="str">
        <f t="shared" si="82"/>
        <v/>
      </c>
      <c r="G718" s="43" t="str">
        <f t="shared" si="83"/>
        <v/>
      </c>
      <c r="H718" s="43" t="str">
        <f t="shared" si="84"/>
        <v/>
      </c>
      <c r="I718" s="45"/>
      <c r="J718" s="45"/>
      <c r="K718" s="45"/>
      <c r="L718" s="50"/>
      <c r="M718" s="42"/>
      <c r="N718" s="49"/>
      <c r="O718" s="49"/>
      <c r="P718" s="48"/>
      <c r="Q718" s="51"/>
      <c r="R718" s="49"/>
      <c r="S718" s="49"/>
      <c r="T718" s="49"/>
      <c r="U718" s="52" t="str">
        <f t="shared" si="80"/>
        <v/>
      </c>
      <c r="V718" s="26"/>
      <c r="W718" s="53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3" t="str">
        <f t="shared" si="82"/>
        <v/>
      </c>
      <c r="G719" s="43" t="str">
        <f t="shared" si="83"/>
        <v/>
      </c>
      <c r="H719" s="43" t="str">
        <f t="shared" si="84"/>
        <v/>
      </c>
      <c r="I719" s="45"/>
      <c r="J719" s="45"/>
      <c r="K719" s="45"/>
      <c r="L719" s="50"/>
      <c r="M719" s="42"/>
      <c r="N719" s="49"/>
      <c r="O719" s="49"/>
      <c r="P719" s="48"/>
      <c r="Q719" s="51"/>
      <c r="R719" s="49"/>
      <c r="S719" s="49"/>
      <c r="T719" s="49"/>
      <c r="U719" s="52" t="str">
        <f t="shared" si="80"/>
        <v/>
      </c>
      <c r="V719" s="26"/>
      <c r="W719" s="53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3" t="str">
        <f t="shared" si="82"/>
        <v/>
      </c>
      <c r="G720" s="43" t="str">
        <f t="shared" si="83"/>
        <v/>
      </c>
      <c r="H720" s="43" t="str">
        <f t="shared" si="84"/>
        <v/>
      </c>
      <c r="I720" s="45"/>
      <c r="J720" s="45"/>
      <c r="K720" s="45"/>
      <c r="L720" s="50"/>
      <c r="M720" s="42"/>
      <c r="N720" s="49"/>
      <c r="O720" s="49"/>
      <c r="P720" s="48"/>
      <c r="Q720" s="51"/>
      <c r="R720" s="49"/>
      <c r="S720" s="49"/>
      <c r="T720" s="49"/>
      <c r="U720" s="52" t="str">
        <f t="shared" si="80"/>
        <v/>
      </c>
      <c r="V720" s="26"/>
      <c r="W720" s="53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3" t="str">
        <f t="shared" si="82"/>
        <v/>
      </c>
      <c r="G721" s="43" t="str">
        <f t="shared" si="83"/>
        <v/>
      </c>
      <c r="H721" s="43" t="str">
        <f t="shared" si="84"/>
        <v/>
      </c>
      <c r="I721" s="45"/>
      <c r="J721" s="45"/>
      <c r="K721" s="45"/>
      <c r="L721" s="50"/>
      <c r="M721" s="42"/>
      <c r="N721" s="49"/>
      <c r="O721" s="49"/>
      <c r="P721" s="48"/>
      <c r="Q721" s="51"/>
      <c r="R721" s="49"/>
      <c r="S721" s="49"/>
      <c r="T721" s="49"/>
      <c r="U721" s="52" t="str">
        <f t="shared" si="80"/>
        <v/>
      </c>
      <c r="V721" s="26"/>
      <c r="W721" s="53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3" t="str">
        <f t="shared" si="82"/>
        <v/>
      </c>
      <c r="G722" s="43" t="str">
        <f t="shared" si="83"/>
        <v/>
      </c>
      <c r="H722" s="43" t="str">
        <f t="shared" si="84"/>
        <v/>
      </c>
      <c r="I722" s="45"/>
      <c r="J722" s="45"/>
      <c r="K722" s="45"/>
      <c r="L722" s="50"/>
      <c r="M722" s="42"/>
      <c r="N722" s="49"/>
      <c r="O722" s="49"/>
      <c r="P722" s="48"/>
      <c r="Q722" s="51"/>
      <c r="R722" s="49"/>
      <c r="S722" s="49"/>
      <c r="T722" s="49"/>
      <c r="U722" s="52" t="str">
        <f t="shared" si="80"/>
        <v/>
      </c>
      <c r="V722" s="26"/>
      <c r="W722" s="53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3" t="str">
        <f t="shared" si="82"/>
        <v/>
      </c>
      <c r="G723" s="43" t="str">
        <f t="shared" si="83"/>
        <v/>
      </c>
      <c r="H723" s="43" t="str">
        <f t="shared" si="84"/>
        <v/>
      </c>
      <c r="I723" s="45"/>
      <c r="J723" s="45"/>
      <c r="K723" s="45"/>
      <c r="L723" s="50"/>
      <c r="M723" s="42"/>
      <c r="N723" s="49"/>
      <c r="O723" s="49"/>
      <c r="P723" s="48"/>
      <c r="Q723" s="51"/>
      <c r="R723" s="49"/>
      <c r="S723" s="49"/>
      <c r="T723" s="49"/>
      <c r="U723" s="52" t="str">
        <f t="shared" si="80"/>
        <v/>
      </c>
      <c r="V723" s="26"/>
      <c r="W723" s="53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3" t="str">
        <f t="shared" si="82"/>
        <v/>
      </c>
      <c r="G724" s="43" t="str">
        <f t="shared" si="83"/>
        <v/>
      </c>
      <c r="H724" s="43" t="str">
        <f t="shared" si="84"/>
        <v/>
      </c>
      <c r="I724" s="45"/>
      <c r="J724" s="45"/>
      <c r="K724" s="45"/>
      <c r="L724" s="50"/>
      <c r="M724" s="42"/>
      <c r="N724" s="49"/>
      <c r="O724" s="49"/>
      <c r="P724" s="48"/>
      <c r="Q724" s="51"/>
      <c r="R724" s="49"/>
      <c r="S724" s="49"/>
      <c r="T724" s="49"/>
      <c r="U724" s="52" t="str">
        <f t="shared" si="80"/>
        <v/>
      </c>
      <c r="V724" s="26"/>
      <c r="W724" s="53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3" t="str">
        <f t="shared" si="82"/>
        <v/>
      </c>
      <c r="G725" s="43" t="str">
        <f t="shared" si="83"/>
        <v/>
      </c>
      <c r="H725" s="43" t="str">
        <f t="shared" si="84"/>
        <v/>
      </c>
      <c r="I725" s="45"/>
      <c r="J725" s="45"/>
      <c r="K725" s="45"/>
      <c r="L725" s="50"/>
      <c r="M725" s="42"/>
      <c r="N725" s="49"/>
      <c r="O725" s="49"/>
      <c r="P725" s="48"/>
      <c r="Q725" s="51"/>
      <c r="R725" s="49"/>
      <c r="S725" s="49"/>
      <c r="T725" s="49"/>
      <c r="U725" s="52" t="str">
        <f t="shared" si="80"/>
        <v/>
      </c>
      <c r="V725" s="26"/>
      <c r="W725" s="53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3" t="str">
        <f t="shared" si="82"/>
        <v/>
      </c>
      <c r="G726" s="43" t="str">
        <f t="shared" si="83"/>
        <v/>
      </c>
      <c r="H726" s="43" t="str">
        <f t="shared" si="84"/>
        <v/>
      </c>
      <c r="I726" s="45"/>
      <c r="J726" s="45"/>
      <c r="K726" s="45"/>
      <c r="L726" s="50"/>
      <c r="M726" s="42"/>
      <c r="N726" s="49"/>
      <c r="O726" s="49"/>
      <c r="P726" s="48"/>
      <c r="Q726" s="51"/>
      <c r="R726" s="49"/>
      <c r="S726" s="49"/>
      <c r="T726" s="49"/>
      <c r="U726" s="52" t="str">
        <f t="shared" si="80"/>
        <v/>
      </c>
      <c r="V726" s="26"/>
      <c r="W726" s="53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3" t="str">
        <f t="shared" si="82"/>
        <v/>
      </c>
      <c r="G727" s="43" t="str">
        <f t="shared" si="83"/>
        <v/>
      </c>
      <c r="H727" s="43" t="str">
        <f t="shared" si="84"/>
        <v/>
      </c>
      <c r="I727" s="45"/>
      <c r="J727" s="45"/>
      <c r="K727" s="45"/>
      <c r="L727" s="50"/>
      <c r="M727" s="42"/>
      <c r="N727" s="49"/>
      <c r="O727" s="49"/>
      <c r="P727" s="48"/>
      <c r="Q727" s="51"/>
      <c r="R727" s="49"/>
      <c r="S727" s="49"/>
      <c r="T727" s="49"/>
      <c r="U727" s="52" t="str">
        <f t="shared" si="80"/>
        <v/>
      </c>
      <c r="V727" s="26"/>
      <c r="W727" s="53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3" t="str">
        <f t="shared" si="82"/>
        <v/>
      </c>
      <c r="G728" s="43" t="str">
        <f t="shared" si="83"/>
        <v/>
      </c>
      <c r="H728" s="43" t="str">
        <f t="shared" si="84"/>
        <v/>
      </c>
      <c r="I728" s="45"/>
      <c r="J728" s="45"/>
      <c r="K728" s="45"/>
      <c r="L728" s="50"/>
      <c r="M728" s="42"/>
      <c r="N728" s="49"/>
      <c r="O728" s="49"/>
      <c r="P728" s="48"/>
      <c r="Q728" s="51"/>
      <c r="R728" s="49"/>
      <c r="S728" s="49"/>
      <c r="T728" s="49"/>
      <c r="U728" s="52" t="str">
        <f t="shared" si="80"/>
        <v/>
      </c>
      <c r="V728" s="26"/>
      <c r="W728" s="53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3" t="str">
        <f t="shared" si="82"/>
        <v/>
      </c>
      <c r="G729" s="43" t="str">
        <f t="shared" si="83"/>
        <v/>
      </c>
      <c r="H729" s="43" t="str">
        <f t="shared" si="84"/>
        <v/>
      </c>
      <c r="I729" s="45"/>
      <c r="J729" s="45"/>
      <c r="K729" s="45"/>
      <c r="L729" s="50"/>
      <c r="M729" s="42"/>
      <c r="N729" s="49"/>
      <c r="O729" s="49"/>
      <c r="P729" s="48"/>
      <c r="Q729" s="51"/>
      <c r="R729" s="49"/>
      <c r="S729" s="49"/>
      <c r="T729" s="49"/>
      <c r="U729" s="52" t="str">
        <f t="shared" si="80"/>
        <v/>
      </c>
      <c r="V729" s="26"/>
      <c r="W729" s="53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3" t="str">
        <f t="shared" si="82"/>
        <v/>
      </c>
      <c r="G730" s="43" t="str">
        <f t="shared" si="83"/>
        <v/>
      </c>
      <c r="H730" s="43" t="str">
        <f t="shared" si="84"/>
        <v/>
      </c>
      <c r="I730" s="45"/>
      <c r="J730" s="45"/>
      <c r="K730" s="45"/>
      <c r="L730" s="50"/>
      <c r="M730" s="42"/>
      <c r="N730" s="49"/>
      <c r="O730" s="49"/>
      <c r="P730" s="48"/>
      <c r="Q730" s="51"/>
      <c r="R730" s="49"/>
      <c r="S730" s="49"/>
      <c r="T730" s="49"/>
      <c r="U730" s="52" t="str">
        <f t="shared" si="80"/>
        <v/>
      </c>
      <c r="V730" s="26"/>
      <c r="W730" s="53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3" t="str">
        <f t="shared" si="82"/>
        <v/>
      </c>
      <c r="G731" s="43" t="str">
        <f t="shared" si="83"/>
        <v/>
      </c>
      <c r="H731" s="43" t="str">
        <f t="shared" si="84"/>
        <v/>
      </c>
      <c r="I731" s="45"/>
      <c r="J731" s="45"/>
      <c r="K731" s="45"/>
      <c r="L731" s="50"/>
      <c r="M731" s="42"/>
      <c r="N731" s="49"/>
      <c r="O731" s="49"/>
      <c r="P731" s="48"/>
      <c r="Q731" s="51"/>
      <c r="R731" s="49"/>
      <c r="S731" s="49"/>
      <c r="T731" s="49"/>
      <c r="U731" s="52" t="str">
        <f t="shared" si="80"/>
        <v/>
      </c>
      <c r="V731" s="26"/>
      <c r="W731" s="53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3" t="str">
        <f t="shared" si="82"/>
        <v/>
      </c>
      <c r="G732" s="43" t="str">
        <f t="shared" si="83"/>
        <v/>
      </c>
      <c r="H732" s="43" t="str">
        <f t="shared" si="84"/>
        <v/>
      </c>
      <c r="I732" s="45"/>
      <c r="J732" s="45"/>
      <c r="K732" s="45"/>
      <c r="L732" s="50"/>
      <c r="M732" s="42"/>
      <c r="N732" s="49"/>
      <c r="O732" s="49"/>
      <c r="P732" s="48"/>
      <c r="Q732" s="51"/>
      <c r="R732" s="49"/>
      <c r="S732" s="49"/>
      <c r="T732" s="49"/>
      <c r="U732" s="52" t="str">
        <f t="shared" si="80"/>
        <v/>
      </c>
      <c r="V732" s="26"/>
      <c r="W732" s="53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3" t="str">
        <f t="shared" si="82"/>
        <v/>
      </c>
      <c r="G733" s="43" t="str">
        <f t="shared" si="83"/>
        <v/>
      </c>
      <c r="H733" s="43" t="str">
        <f t="shared" si="84"/>
        <v/>
      </c>
      <c r="I733" s="45"/>
      <c r="J733" s="45"/>
      <c r="K733" s="45"/>
      <c r="L733" s="50"/>
      <c r="M733" s="42"/>
      <c r="N733" s="49"/>
      <c r="O733" s="49"/>
      <c r="P733" s="48"/>
      <c r="Q733" s="51"/>
      <c r="R733" s="49"/>
      <c r="S733" s="49"/>
      <c r="T733" s="49"/>
      <c r="U733" s="52" t="str">
        <f t="shared" si="80"/>
        <v/>
      </c>
      <c r="V733" s="26"/>
      <c r="W733" s="53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3" t="str">
        <f t="shared" si="82"/>
        <v/>
      </c>
      <c r="G734" s="43" t="str">
        <f t="shared" si="83"/>
        <v/>
      </c>
      <c r="H734" s="43" t="str">
        <f t="shared" si="84"/>
        <v/>
      </c>
      <c r="I734" s="45"/>
      <c r="J734" s="45"/>
      <c r="K734" s="45"/>
      <c r="L734" s="50"/>
      <c r="M734" s="42"/>
      <c r="N734" s="49"/>
      <c r="O734" s="49"/>
      <c r="P734" s="48"/>
      <c r="Q734" s="51"/>
      <c r="R734" s="49"/>
      <c r="S734" s="49"/>
      <c r="T734" s="49"/>
      <c r="U734" s="52" t="str">
        <f t="shared" si="80"/>
        <v/>
      </c>
      <c r="V734" s="26"/>
      <c r="W734" s="53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3" t="str">
        <f t="shared" si="82"/>
        <v/>
      </c>
      <c r="G735" s="43" t="str">
        <f t="shared" si="83"/>
        <v/>
      </c>
      <c r="H735" s="43" t="str">
        <f t="shared" si="84"/>
        <v/>
      </c>
      <c r="I735" s="45"/>
      <c r="J735" s="45"/>
      <c r="K735" s="45"/>
      <c r="L735" s="50"/>
      <c r="M735" s="42"/>
      <c r="N735" s="49"/>
      <c r="O735" s="49"/>
      <c r="P735" s="48"/>
      <c r="Q735" s="51"/>
      <c r="R735" s="49"/>
      <c r="S735" s="49"/>
      <c r="T735" s="49"/>
      <c r="U735" s="52" t="str">
        <f t="shared" si="80"/>
        <v/>
      </c>
      <c r="V735" s="26"/>
      <c r="W735" s="53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3" t="str">
        <f t="shared" si="82"/>
        <v/>
      </c>
      <c r="G736" s="43" t="str">
        <f t="shared" si="83"/>
        <v/>
      </c>
      <c r="H736" s="43" t="str">
        <f t="shared" si="84"/>
        <v/>
      </c>
      <c r="I736" s="45"/>
      <c r="J736" s="45"/>
      <c r="K736" s="45"/>
      <c r="L736" s="50"/>
      <c r="M736" s="42"/>
      <c r="N736" s="49"/>
      <c r="O736" s="49"/>
      <c r="P736" s="48"/>
      <c r="Q736" s="51"/>
      <c r="R736" s="49"/>
      <c r="S736" s="49"/>
      <c r="T736" s="49"/>
      <c r="U736" s="52" t="str">
        <f t="shared" si="80"/>
        <v/>
      </c>
      <c r="V736" s="26"/>
      <c r="W736" s="53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3" t="str">
        <f t="shared" si="82"/>
        <v/>
      </c>
      <c r="G737" s="43" t="str">
        <f t="shared" si="83"/>
        <v/>
      </c>
      <c r="H737" s="43" t="str">
        <f t="shared" si="84"/>
        <v/>
      </c>
      <c r="I737" s="45"/>
      <c r="J737" s="45"/>
      <c r="K737" s="45"/>
      <c r="L737" s="50"/>
      <c r="M737" s="42"/>
      <c r="N737" s="49"/>
      <c r="O737" s="49"/>
      <c r="P737" s="48"/>
      <c r="Q737" s="51"/>
      <c r="R737" s="49"/>
      <c r="S737" s="49"/>
      <c r="T737" s="49"/>
      <c r="U737" s="52" t="str">
        <f t="shared" si="80"/>
        <v/>
      </c>
      <c r="V737" s="26"/>
      <c r="W737" s="53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3" t="str">
        <f t="shared" si="82"/>
        <v/>
      </c>
      <c r="G738" s="43" t="str">
        <f t="shared" si="83"/>
        <v/>
      </c>
      <c r="H738" s="43" t="str">
        <f t="shared" si="84"/>
        <v/>
      </c>
      <c r="I738" s="45"/>
      <c r="J738" s="45"/>
      <c r="K738" s="45"/>
      <c r="L738" s="50"/>
      <c r="M738" s="42"/>
      <c r="N738" s="49"/>
      <c r="O738" s="49"/>
      <c r="P738" s="48"/>
      <c r="Q738" s="51"/>
      <c r="R738" s="49"/>
      <c r="S738" s="49"/>
      <c r="T738" s="49"/>
      <c r="U738" s="52" t="str">
        <f t="shared" si="80"/>
        <v/>
      </c>
      <c r="V738" s="26"/>
      <c r="W738" s="53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3" t="str">
        <f t="shared" si="82"/>
        <v/>
      </c>
      <c r="G739" s="43" t="str">
        <f t="shared" si="83"/>
        <v/>
      </c>
      <c r="H739" s="43" t="str">
        <f t="shared" si="84"/>
        <v/>
      </c>
      <c r="I739" s="45"/>
      <c r="J739" s="45"/>
      <c r="K739" s="45"/>
      <c r="L739" s="50"/>
      <c r="M739" s="42"/>
      <c r="N739" s="49"/>
      <c r="O739" s="49"/>
      <c r="P739" s="48"/>
      <c r="Q739" s="51"/>
      <c r="R739" s="49"/>
      <c r="S739" s="49"/>
      <c r="T739" s="49"/>
      <c r="U739" s="52" t="str">
        <f t="shared" si="80"/>
        <v/>
      </c>
      <c r="V739" s="26"/>
      <c r="W739" s="53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3" t="str">
        <f t="shared" si="82"/>
        <v/>
      </c>
      <c r="G740" s="43" t="str">
        <f t="shared" si="83"/>
        <v/>
      </c>
      <c r="H740" s="43" t="str">
        <f t="shared" si="84"/>
        <v/>
      </c>
      <c r="I740" s="45"/>
      <c r="J740" s="45"/>
      <c r="K740" s="45"/>
      <c r="L740" s="50"/>
      <c r="M740" s="42"/>
      <c r="N740" s="49"/>
      <c r="O740" s="49"/>
      <c r="P740" s="48"/>
      <c r="Q740" s="51"/>
      <c r="R740" s="49"/>
      <c r="S740" s="49"/>
      <c r="T740" s="49"/>
      <c r="U740" s="52" t="str">
        <f t="shared" si="80"/>
        <v/>
      </c>
      <c r="V740" s="26"/>
      <c r="W740" s="53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3" t="str">
        <f t="shared" si="82"/>
        <v/>
      </c>
      <c r="G741" s="43" t="str">
        <f t="shared" si="83"/>
        <v/>
      </c>
      <c r="H741" s="43" t="str">
        <f t="shared" si="84"/>
        <v/>
      </c>
      <c r="I741" s="45"/>
      <c r="J741" s="45"/>
      <c r="K741" s="45"/>
      <c r="L741" s="50"/>
      <c r="M741" s="42"/>
      <c r="N741" s="49"/>
      <c r="O741" s="49"/>
      <c r="P741" s="48"/>
      <c r="Q741" s="51"/>
      <c r="R741" s="49"/>
      <c r="S741" s="49"/>
      <c r="T741" s="49"/>
      <c r="U741" s="52" t="str">
        <f t="shared" si="80"/>
        <v/>
      </c>
      <c r="V741" s="26"/>
      <c r="W741" s="53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3" t="str">
        <f t="shared" si="82"/>
        <v/>
      </c>
      <c r="G742" s="43" t="str">
        <f t="shared" si="83"/>
        <v/>
      </c>
      <c r="H742" s="43" t="str">
        <f t="shared" si="84"/>
        <v/>
      </c>
      <c r="I742" s="45"/>
      <c r="J742" s="45"/>
      <c r="K742" s="45"/>
      <c r="L742" s="50"/>
      <c r="M742" s="42"/>
      <c r="N742" s="49"/>
      <c r="O742" s="49"/>
      <c r="P742" s="48"/>
      <c r="Q742" s="51"/>
      <c r="R742" s="49"/>
      <c r="S742" s="49"/>
      <c r="T742" s="49"/>
      <c r="U742" s="52" t="str">
        <f t="shared" si="80"/>
        <v/>
      </c>
      <c r="V742" s="26"/>
      <c r="W742" s="53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3" t="str">
        <f t="shared" si="82"/>
        <v/>
      </c>
      <c r="G743" s="43" t="str">
        <f t="shared" si="83"/>
        <v/>
      </c>
      <c r="H743" s="43" t="str">
        <f t="shared" si="84"/>
        <v/>
      </c>
      <c r="I743" s="45"/>
      <c r="J743" s="45"/>
      <c r="K743" s="45"/>
      <c r="L743" s="50"/>
      <c r="M743" s="42"/>
      <c r="N743" s="49"/>
      <c r="O743" s="49"/>
      <c r="P743" s="48"/>
      <c r="Q743" s="51"/>
      <c r="R743" s="49"/>
      <c r="S743" s="49"/>
      <c r="T743" s="49"/>
      <c r="U743" s="52" t="str">
        <f t="shared" si="80"/>
        <v/>
      </c>
      <c r="V743" s="26"/>
      <c r="W743" s="53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3" t="str">
        <f t="shared" si="82"/>
        <v/>
      </c>
      <c r="G744" s="43" t="str">
        <f t="shared" si="83"/>
        <v/>
      </c>
      <c r="H744" s="43" t="str">
        <f t="shared" si="84"/>
        <v/>
      </c>
      <c r="I744" s="45"/>
      <c r="J744" s="45"/>
      <c r="K744" s="45"/>
      <c r="L744" s="50"/>
      <c r="M744" s="42"/>
      <c r="N744" s="49"/>
      <c r="O744" s="49"/>
      <c r="P744" s="48"/>
      <c r="Q744" s="51"/>
      <c r="R744" s="49"/>
      <c r="S744" s="49"/>
      <c r="T744" s="49"/>
      <c r="U744" s="52" t="str">
        <f t="shared" si="80"/>
        <v/>
      </c>
      <c r="V744" s="26"/>
      <c r="W744" s="53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3" t="str">
        <f t="shared" si="82"/>
        <v/>
      </c>
      <c r="G745" s="43" t="str">
        <f t="shared" si="83"/>
        <v/>
      </c>
      <c r="H745" s="43" t="str">
        <f t="shared" si="84"/>
        <v/>
      </c>
      <c r="I745" s="45"/>
      <c r="J745" s="45"/>
      <c r="K745" s="45"/>
      <c r="L745" s="50"/>
      <c r="M745" s="42"/>
      <c r="N745" s="49"/>
      <c r="O745" s="49"/>
      <c r="P745" s="48"/>
      <c r="Q745" s="51"/>
      <c r="R745" s="49"/>
      <c r="S745" s="49"/>
      <c r="T745" s="49"/>
      <c r="U745" s="52" t="str">
        <f t="shared" si="80"/>
        <v/>
      </c>
      <c r="V745" s="26"/>
      <c r="W745" s="53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3" t="str">
        <f t="shared" si="82"/>
        <v/>
      </c>
      <c r="G746" s="43" t="str">
        <f t="shared" si="83"/>
        <v/>
      </c>
      <c r="H746" s="43" t="str">
        <f t="shared" si="84"/>
        <v/>
      </c>
      <c r="I746" s="45"/>
      <c r="J746" s="45"/>
      <c r="K746" s="45"/>
      <c r="L746" s="50"/>
      <c r="M746" s="42"/>
      <c r="N746" s="49"/>
      <c r="O746" s="49"/>
      <c r="P746" s="48"/>
      <c r="Q746" s="51"/>
      <c r="R746" s="49"/>
      <c r="S746" s="49"/>
      <c r="T746" s="49"/>
      <c r="U746" s="52" t="str">
        <f t="shared" si="80"/>
        <v/>
      </c>
      <c r="V746" s="26"/>
      <c r="W746" s="53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3" t="str">
        <f t="shared" si="82"/>
        <v/>
      </c>
      <c r="G747" s="43" t="str">
        <f t="shared" si="83"/>
        <v/>
      </c>
      <c r="H747" s="43" t="str">
        <f t="shared" si="84"/>
        <v/>
      </c>
      <c r="I747" s="45"/>
      <c r="J747" s="45"/>
      <c r="K747" s="45"/>
      <c r="L747" s="50"/>
      <c r="M747" s="42"/>
      <c r="N747" s="49"/>
      <c r="O747" s="49"/>
      <c r="P747" s="48"/>
      <c r="Q747" s="51"/>
      <c r="R747" s="49"/>
      <c r="S747" s="49"/>
      <c r="T747" s="49"/>
      <c r="U747" s="52" t="str">
        <f t="shared" si="80"/>
        <v/>
      </c>
      <c r="V747" s="26"/>
      <c r="W747" s="53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3" t="str">
        <f t="shared" si="82"/>
        <v/>
      </c>
      <c r="G748" s="43" t="str">
        <f t="shared" si="83"/>
        <v/>
      </c>
      <c r="H748" s="43" t="str">
        <f t="shared" si="84"/>
        <v/>
      </c>
      <c r="I748" s="45"/>
      <c r="J748" s="45"/>
      <c r="K748" s="45"/>
      <c r="L748" s="50"/>
      <c r="M748" s="42"/>
      <c r="N748" s="49"/>
      <c r="O748" s="49"/>
      <c r="P748" s="48"/>
      <c r="Q748" s="51"/>
      <c r="R748" s="49"/>
      <c r="S748" s="49"/>
      <c r="T748" s="49"/>
      <c r="U748" s="52" t="str">
        <f t="shared" si="80"/>
        <v/>
      </c>
      <c r="V748" s="26"/>
      <c r="W748" s="53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3" t="str">
        <f t="shared" si="82"/>
        <v/>
      </c>
      <c r="G749" s="43" t="str">
        <f t="shared" si="83"/>
        <v/>
      </c>
      <c r="H749" s="43" t="str">
        <f t="shared" si="84"/>
        <v/>
      </c>
      <c r="I749" s="45"/>
      <c r="J749" s="45"/>
      <c r="K749" s="45"/>
      <c r="L749" s="50"/>
      <c r="M749" s="42"/>
      <c r="N749" s="49"/>
      <c r="O749" s="49"/>
      <c r="P749" s="48"/>
      <c r="Q749" s="51"/>
      <c r="R749" s="49"/>
      <c r="S749" s="49"/>
      <c r="T749" s="49"/>
      <c r="U749" s="52" t="str">
        <f t="shared" si="80"/>
        <v/>
      </c>
      <c r="V749" s="26"/>
      <c r="W749" s="53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3" t="str">
        <f t="shared" si="82"/>
        <v/>
      </c>
      <c r="G750" s="43" t="str">
        <f t="shared" si="83"/>
        <v/>
      </c>
      <c r="H750" s="43" t="str">
        <f t="shared" si="84"/>
        <v/>
      </c>
      <c r="I750" s="45"/>
      <c r="J750" s="45"/>
      <c r="K750" s="45"/>
      <c r="L750" s="50"/>
      <c r="M750" s="42"/>
      <c r="N750" s="49"/>
      <c r="O750" s="49"/>
      <c r="P750" s="48"/>
      <c r="Q750" s="51"/>
      <c r="R750" s="49"/>
      <c r="S750" s="49"/>
      <c r="T750" s="49"/>
      <c r="U750" s="52" t="str">
        <f t="shared" si="80"/>
        <v/>
      </c>
      <c r="V750" s="26"/>
      <c r="W750" s="53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3" t="str">
        <f t="shared" si="82"/>
        <v/>
      </c>
      <c r="G751" s="43" t="str">
        <f t="shared" si="83"/>
        <v/>
      </c>
      <c r="H751" s="43" t="str">
        <f t="shared" si="84"/>
        <v/>
      </c>
      <c r="I751" s="45"/>
      <c r="J751" s="45"/>
      <c r="K751" s="45"/>
      <c r="L751" s="50"/>
      <c r="M751" s="42"/>
      <c r="N751" s="49"/>
      <c r="O751" s="49"/>
      <c r="P751" s="48"/>
      <c r="Q751" s="51"/>
      <c r="R751" s="49"/>
      <c r="S751" s="49"/>
      <c r="T751" s="49"/>
      <c r="U751" s="52" t="str">
        <f t="shared" si="80"/>
        <v/>
      </c>
      <c r="V751" s="26"/>
      <c r="W751" s="53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3" t="str">
        <f t="shared" si="82"/>
        <v/>
      </c>
      <c r="G752" s="43" t="str">
        <f t="shared" si="83"/>
        <v/>
      </c>
      <c r="H752" s="43" t="str">
        <f t="shared" si="84"/>
        <v/>
      </c>
      <c r="I752" s="45"/>
      <c r="J752" s="45"/>
      <c r="K752" s="45"/>
      <c r="L752" s="50"/>
      <c r="M752" s="42"/>
      <c r="N752" s="49"/>
      <c r="O752" s="49"/>
      <c r="P752" s="48"/>
      <c r="Q752" s="51"/>
      <c r="R752" s="49"/>
      <c r="S752" s="49"/>
      <c r="T752" s="49"/>
      <c r="U752" s="52" t="str">
        <f t="shared" si="80"/>
        <v/>
      </c>
      <c r="V752" s="26"/>
      <c r="W752" s="53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3" t="str">
        <f t="shared" si="82"/>
        <v/>
      </c>
      <c r="G753" s="43" t="str">
        <f t="shared" si="83"/>
        <v/>
      </c>
      <c r="H753" s="43" t="str">
        <f t="shared" si="84"/>
        <v/>
      </c>
      <c r="I753" s="45"/>
      <c r="J753" s="45"/>
      <c r="K753" s="45"/>
      <c r="L753" s="50"/>
      <c r="M753" s="42"/>
      <c r="N753" s="49"/>
      <c r="O753" s="49"/>
      <c r="P753" s="48"/>
      <c r="Q753" s="51"/>
      <c r="R753" s="49"/>
      <c r="S753" s="49"/>
      <c r="T753" s="49"/>
      <c r="U753" s="52" t="str">
        <f t="shared" si="80"/>
        <v/>
      </c>
      <c r="V753" s="26"/>
      <c r="W753" s="53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3" t="str">
        <f t="shared" si="82"/>
        <v/>
      </c>
      <c r="G754" s="43" t="str">
        <f t="shared" si="83"/>
        <v/>
      </c>
      <c r="H754" s="43" t="str">
        <f t="shared" si="84"/>
        <v/>
      </c>
      <c r="I754" s="45"/>
      <c r="J754" s="45"/>
      <c r="K754" s="45"/>
      <c r="L754" s="50"/>
      <c r="M754" s="42"/>
      <c r="N754" s="49"/>
      <c r="O754" s="49"/>
      <c r="P754" s="48"/>
      <c r="Q754" s="51"/>
      <c r="R754" s="49"/>
      <c r="S754" s="49"/>
      <c r="T754" s="49"/>
      <c r="U754" s="52" t="str">
        <f t="shared" si="80"/>
        <v/>
      </c>
      <c r="V754" s="26"/>
      <c r="W754" s="53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3" t="str">
        <f t="shared" si="82"/>
        <v/>
      </c>
      <c r="G755" s="43" t="str">
        <f t="shared" si="83"/>
        <v/>
      </c>
      <c r="H755" s="43" t="str">
        <f t="shared" si="84"/>
        <v/>
      </c>
      <c r="I755" s="45"/>
      <c r="J755" s="45"/>
      <c r="K755" s="45"/>
      <c r="L755" s="50"/>
      <c r="M755" s="42"/>
      <c r="N755" s="49"/>
      <c r="O755" s="49"/>
      <c r="P755" s="48"/>
      <c r="Q755" s="51"/>
      <c r="R755" s="49"/>
      <c r="S755" s="49"/>
      <c r="T755" s="49"/>
      <c r="U755" s="52" t="str">
        <f t="shared" si="80"/>
        <v/>
      </c>
      <c r="V755" s="26"/>
      <c r="W755" s="53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3" t="str">
        <f t="shared" si="82"/>
        <v/>
      </c>
      <c r="G756" s="43" t="str">
        <f t="shared" si="83"/>
        <v/>
      </c>
      <c r="H756" s="43" t="str">
        <f t="shared" si="84"/>
        <v/>
      </c>
      <c r="I756" s="45"/>
      <c r="J756" s="45"/>
      <c r="K756" s="45"/>
      <c r="L756" s="50"/>
      <c r="M756" s="42"/>
      <c r="N756" s="49"/>
      <c r="O756" s="49"/>
      <c r="P756" s="48"/>
      <c r="Q756" s="51"/>
      <c r="R756" s="49"/>
      <c r="S756" s="49"/>
      <c r="T756" s="49"/>
      <c r="U756" s="52" t="str">
        <f t="shared" si="80"/>
        <v/>
      </c>
      <c r="V756" s="26"/>
      <c r="W756" s="53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3" t="str">
        <f t="shared" si="82"/>
        <v/>
      </c>
      <c r="G757" s="43" t="str">
        <f t="shared" si="83"/>
        <v/>
      </c>
      <c r="H757" s="43" t="str">
        <f t="shared" si="84"/>
        <v/>
      </c>
      <c r="I757" s="45"/>
      <c r="J757" s="45"/>
      <c r="K757" s="45"/>
      <c r="L757" s="50"/>
      <c r="M757" s="42"/>
      <c r="N757" s="49"/>
      <c r="O757" s="49"/>
      <c r="P757" s="48"/>
      <c r="Q757" s="51"/>
      <c r="R757" s="49"/>
      <c r="S757" s="49"/>
      <c r="T757" s="49"/>
      <c r="U757" s="52" t="str">
        <f t="shared" si="80"/>
        <v/>
      </c>
      <c r="V757" s="26"/>
      <c r="W757" s="53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3" t="str">
        <f t="shared" si="82"/>
        <v/>
      </c>
      <c r="G758" s="43" t="str">
        <f t="shared" si="83"/>
        <v/>
      </c>
      <c r="H758" s="43" t="str">
        <f t="shared" si="84"/>
        <v/>
      </c>
      <c r="I758" s="45"/>
      <c r="J758" s="45"/>
      <c r="K758" s="45"/>
      <c r="L758" s="50"/>
      <c r="M758" s="42"/>
      <c r="N758" s="49"/>
      <c r="O758" s="49"/>
      <c r="P758" s="48"/>
      <c r="Q758" s="51"/>
      <c r="R758" s="49"/>
      <c r="S758" s="49"/>
      <c r="T758" s="49"/>
      <c r="U758" s="52" t="str">
        <f t="shared" si="80"/>
        <v/>
      </c>
      <c r="V758" s="26"/>
      <c r="W758" s="53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3" t="str">
        <f t="shared" si="82"/>
        <v/>
      </c>
      <c r="G759" s="43" t="str">
        <f t="shared" si="83"/>
        <v/>
      </c>
      <c r="H759" s="43" t="str">
        <f t="shared" si="84"/>
        <v/>
      </c>
      <c r="I759" s="45"/>
      <c r="J759" s="45"/>
      <c r="K759" s="45"/>
      <c r="L759" s="50"/>
      <c r="M759" s="42"/>
      <c r="N759" s="49"/>
      <c r="O759" s="49"/>
      <c r="P759" s="48"/>
      <c r="Q759" s="51"/>
      <c r="R759" s="49"/>
      <c r="S759" s="49"/>
      <c r="T759" s="49"/>
      <c r="U759" s="52" t="str">
        <f t="shared" si="80"/>
        <v/>
      </c>
      <c r="V759" s="26"/>
      <c r="W759" s="53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3" t="str">
        <f t="shared" si="82"/>
        <v/>
      </c>
      <c r="G760" s="43" t="str">
        <f t="shared" si="83"/>
        <v/>
      </c>
      <c r="H760" s="43" t="str">
        <f t="shared" si="84"/>
        <v/>
      </c>
      <c r="I760" s="45"/>
      <c r="J760" s="45"/>
      <c r="K760" s="45"/>
      <c r="L760" s="50"/>
      <c r="M760" s="42"/>
      <c r="N760" s="49"/>
      <c r="O760" s="49"/>
      <c r="P760" s="48"/>
      <c r="Q760" s="51"/>
      <c r="R760" s="49"/>
      <c r="S760" s="49"/>
      <c r="T760" s="49"/>
      <c r="U760" s="52" t="str">
        <f t="shared" si="80"/>
        <v/>
      </c>
      <c r="V760" s="26"/>
      <c r="W760" s="53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3" t="str">
        <f t="shared" si="82"/>
        <v/>
      </c>
      <c r="G761" s="43" t="str">
        <f t="shared" si="83"/>
        <v/>
      </c>
      <c r="H761" s="43" t="str">
        <f t="shared" si="84"/>
        <v/>
      </c>
      <c r="I761" s="45"/>
      <c r="J761" s="45"/>
      <c r="K761" s="45"/>
      <c r="L761" s="50"/>
      <c r="M761" s="42"/>
      <c r="N761" s="49"/>
      <c r="O761" s="49"/>
      <c r="P761" s="48"/>
      <c r="Q761" s="51"/>
      <c r="R761" s="49"/>
      <c r="S761" s="49"/>
      <c r="T761" s="49"/>
      <c r="U761" s="52" t="str">
        <f t="shared" si="80"/>
        <v/>
      </c>
      <c r="V761" s="26"/>
      <c r="W761" s="53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3" t="str">
        <f t="shared" si="82"/>
        <v/>
      </c>
      <c r="G762" s="43" t="str">
        <f t="shared" si="83"/>
        <v/>
      </c>
      <c r="H762" s="43" t="str">
        <f t="shared" si="84"/>
        <v/>
      </c>
      <c r="I762" s="45"/>
      <c r="J762" s="45"/>
      <c r="K762" s="45"/>
      <c r="L762" s="50"/>
      <c r="M762" s="42"/>
      <c r="N762" s="49"/>
      <c r="O762" s="49"/>
      <c r="P762" s="48"/>
      <c r="Q762" s="51"/>
      <c r="R762" s="49"/>
      <c r="S762" s="49"/>
      <c r="T762" s="49"/>
      <c r="U762" s="52" t="str">
        <f t="shared" si="80"/>
        <v/>
      </c>
      <c r="V762" s="26"/>
      <c r="W762" s="53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3" t="str">
        <f t="shared" si="82"/>
        <v/>
      </c>
      <c r="G763" s="43" t="str">
        <f t="shared" si="83"/>
        <v/>
      </c>
      <c r="H763" s="43" t="str">
        <f t="shared" si="84"/>
        <v/>
      </c>
      <c r="I763" s="45"/>
      <c r="J763" s="45"/>
      <c r="K763" s="45"/>
      <c r="L763" s="50"/>
      <c r="M763" s="42"/>
      <c r="N763" s="49"/>
      <c r="O763" s="49"/>
      <c r="P763" s="48"/>
      <c r="Q763" s="51"/>
      <c r="R763" s="49"/>
      <c r="S763" s="49"/>
      <c r="T763" s="49"/>
      <c r="U763" s="52" t="str">
        <f t="shared" si="80"/>
        <v/>
      </c>
      <c r="V763" s="26"/>
      <c r="W763" s="53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3" t="str">
        <f t="shared" si="82"/>
        <v/>
      </c>
      <c r="G764" s="43" t="str">
        <f t="shared" si="83"/>
        <v/>
      </c>
      <c r="H764" s="43" t="str">
        <f t="shared" si="84"/>
        <v/>
      </c>
      <c r="I764" s="45"/>
      <c r="J764" s="45"/>
      <c r="K764" s="45"/>
      <c r="L764" s="50"/>
      <c r="M764" s="42"/>
      <c r="N764" s="49"/>
      <c r="O764" s="49"/>
      <c r="P764" s="48"/>
      <c r="Q764" s="51"/>
      <c r="R764" s="49"/>
      <c r="S764" s="49"/>
      <c r="T764" s="49"/>
      <c r="U764" s="52" t="str">
        <f t="shared" si="80"/>
        <v/>
      </c>
      <c r="V764" s="26"/>
      <c r="W764" s="53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3" t="str">
        <f t="shared" si="82"/>
        <v/>
      </c>
      <c r="G765" s="43" t="str">
        <f t="shared" si="83"/>
        <v/>
      </c>
      <c r="H765" s="43" t="str">
        <f t="shared" si="84"/>
        <v/>
      </c>
      <c r="I765" s="45"/>
      <c r="J765" s="45"/>
      <c r="K765" s="45"/>
      <c r="L765" s="50"/>
      <c r="M765" s="42"/>
      <c r="N765" s="49"/>
      <c r="O765" s="49"/>
      <c r="P765" s="48"/>
      <c r="Q765" s="51"/>
      <c r="R765" s="49"/>
      <c r="S765" s="49"/>
      <c r="T765" s="49"/>
      <c r="U765" s="52" t="str">
        <f t="shared" si="80"/>
        <v/>
      </c>
      <c r="V765" s="26"/>
      <c r="W765" s="53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3" t="str">
        <f t="shared" si="82"/>
        <v/>
      </c>
      <c r="G766" s="43" t="str">
        <f t="shared" si="83"/>
        <v/>
      </c>
      <c r="H766" s="43" t="str">
        <f t="shared" si="84"/>
        <v/>
      </c>
      <c r="I766" s="45"/>
      <c r="J766" s="45"/>
      <c r="K766" s="45"/>
      <c r="L766" s="50"/>
      <c r="M766" s="42"/>
      <c r="N766" s="49"/>
      <c r="O766" s="49"/>
      <c r="P766" s="48"/>
      <c r="Q766" s="51"/>
      <c r="R766" s="49"/>
      <c r="S766" s="49"/>
      <c r="T766" s="49"/>
      <c r="U766" s="52" t="str">
        <f t="shared" si="80"/>
        <v/>
      </c>
      <c r="V766" s="26"/>
      <c r="W766" s="53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3" t="str">
        <f t="shared" si="82"/>
        <v/>
      </c>
      <c r="G767" s="43" t="str">
        <f t="shared" si="83"/>
        <v/>
      </c>
      <c r="H767" s="43" t="str">
        <f t="shared" si="84"/>
        <v/>
      </c>
      <c r="I767" s="45"/>
      <c r="J767" s="45"/>
      <c r="K767" s="45"/>
      <c r="L767" s="50"/>
      <c r="M767" s="42"/>
      <c r="N767" s="49"/>
      <c r="O767" s="49"/>
      <c r="P767" s="48"/>
      <c r="Q767" s="51"/>
      <c r="R767" s="49"/>
      <c r="S767" s="49"/>
      <c r="T767" s="49"/>
      <c r="U767" s="52" t="str">
        <f t="shared" si="80"/>
        <v/>
      </c>
      <c r="V767" s="26"/>
      <c r="W767" s="53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3" t="str">
        <f t="shared" si="82"/>
        <v/>
      </c>
      <c r="G768" s="43" t="str">
        <f t="shared" si="83"/>
        <v/>
      </c>
      <c r="H768" s="43" t="str">
        <f t="shared" si="84"/>
        <v/>
      </c>
      <c r="I768" s="45"/>
      <c r="J768" s="45"/>
      <c r="K768" s="45"/>
      <c r="L768" s="50"/>
      <c r="M768" s="42"/>
      <c r="N768" s="49"/>
      <c r="O768" s="49"/>
      <c r="P768" s="48"/>
      <c r="Q768" s="51"/>
      <c r="R768" s="49"/>
      <c r="S768" s="49"/>
      <c r="T768" s="49"/>
      <c r="U768" s="52" t="str">
        <f t="shared" si="80"/>
        <v/>
      </c>
      <c r="V768" s="26"/>
      <c r="W768" s="53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3" t="str">
        <f t="shared" si="82"/>
        <v/>
      </c>
      <c r="G769" s="43" t="str">
        <f t="shared" si="83"/>
        <v/>
      </c>
      <c r="H769" s="43" t="str">
        <f t="shared" si="84"/>
        <v/>
      </c>
      <c r="I769" s="45"/>
      <c r="J769" s="45"/>
      <c r="K769" s="45"/>
      <c r="L769" s="50"/>
      <c r="M769" s="42"/>
      <c r="N769" s="49"/>
      <c r="O769" s="49"/>
      <c r="P769" s="48"/>
      <c r="Q769" s="51"/>
      <c r="R769" s="49"/>
      <c r="S769" s="49"/>
      <c r="T769" s="49"/>
      <c r="U769" s="52" t="str">
        <f t="shared" si="80"/>
        <v/>
      </c>
      <c r="V769" s="26"/>
      <c r="W769" s="53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3" t="str">
        <f t="shared" si="82"/>
        <v/>
      </c>
      <c r="G770" s="43" t="str">
        <f t="shared" si="83"/>
        <v/>
      </c>
      <c r="H770" s="43" t="str">
        <f t="shared" si="84"/>
        <v/>
      </c>
      <c r="I770" s="45"/>
      <c r="J770" s="45"/>
      <c r="K770" s="45"/>
      <c r="L770" s="50"/>
      <c r="M770" s="42"/>
      <c r="N770" s="49"/>
      <c r="O770" s="49"/>
      <c r="P770" s="48"/>
      <c r="Q770" s="51"/>
      <c r="R770" s="49"/>
      <c r="S770" s="49"/>
      <c r="T770" s="49"/>
      <c r="U770" s="52" t="str">
        <f t="shared" si="80"/>
        <v/>
      </c>
      <c r="V770" s="26"/>
      <c r="W770" s="53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3" t="str">
        <f t="shared" si="82"/>
        <v/>
      </c>
      <c r="G771" s="43" t="str">
        <f t="shared" si="83"/>
        <v/>
      </c>
      <c r="H771" s="43" t="str">
        <f t="shared" si="84"/>
        <v/>
      </c>
      <c r="I771" s="45"/>
      <c r="J771" s="45"/>
      <c r="K771" s="45"/>
      <c r="L771" s="50"/>
      <c r="M771" s="42"/>
      <c r="N771" s="49"/>
      <c r="O771" s="49"/>
      <c r="P771" s="48"/>
      <c r="Q771" s="51"/>
      <c r="R771" s="49"/>
      <c r="S771" s="49"/>
      <c r="T771" s="49"/>
      <c r="U771" s="52" t="str">
        <f t="shared" si="80"/>
        <v/>
      </c>
      <c r="V771" s="26"/>
      <c r="W771" s="53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3" t="str">
        <f t="shared" si="82"/>
        <v/>
      </c>
      <c r="G772" s="43" t="str">
        <f t="shared" si="83"/>
        <v/>
      </c>
      <c r="H772" s="43" t="str">
        <f t="shared" si="84"/>
        <v/>
      </c>
      <c r="I772" s="45"/>
      <c r="J772" s="45"/>
      <c r="K772" s="45"/>
      <c r="L772" s="50"/>
      <c r="M772" s="42"/>
      <c r="N772" s="49"/>
      <c r="O772" s="49"/>
      <c r="P772" s="48"/>
      <c r="Q772" s="51"/>
      <c r="R772" s="49"/>
      <c r="S772" s="49"/>
      <c r="T772" s="49"/>
      <c r="U772" s="52" t="str">
        <f t="shared" si="80"/>
        <v/>
      </c>
      <c r="V772" s="26"/>
      <c r="W772" s="53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3" t="str">
        <f t="shared" si="82"/>
        <v/>
      </c>
      <c r="G773" s="43" t="str">
        <f t="shared" si="83"/>
        <v/>
      </c>
      <c r="H773" s="43" t="str">
        <f t="shared" si="84"/>
        <v/>
      </c>
      <c r="I773" s="45"/>
      <c r="J773" s="45"/>
      <c r="K773" s="45"/>
      <c r="L773" s="50"/>
      <c r="M773" s="42"/>
      <c r="N773" s="49"/>
      <c r="O773" s="49"/>
      <c r="P773" s="48"/>
      <c r="Q773" s="51"/>
      <c r="R773" s="49"/>
      <c r="S773" s="49"/>
      <c r="T773" s="49"/>
      <c r="U773" s="52" t="str">
        <f t="shared" si="80"/>
        <v/>
      </c>
      <c r="V773" s="26"/>
      <c r="W773" s="53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3" t="str">
        <f t="shared" si="82"/>
        <v/>
      </c>
      <c r="G774" s="43" t="str">
        <f t="shared" si="83"/>
        <v/>
      </c>
      <c r="H774" s="43" t="str">
        <f t="shared" si="84"/>
        <v/>
      </c>
      <c r="I774" s="45"/>
      <c r="J774" s="45"/>
      <c r="K774" s="45"/>
      <c r="L774" s="50"/>
      <c r="M774" s="42"/>
      <c r="N774" s="49"/>
      <c r="O774" s="49"/>
      <c r="P774" s="48"/>
      <c r="Q774" s="51"/>
      <c r="R774" s="49"/>
      <c r="S774" s="49"/>
      <c r="T774" s="49"/>
      <c r="U774" s="52" t="str">
        <f t="shared" ref="U774:U837" si="87">IF(AND(ISBLANK(R774),ISBLANK(S774),ISBLANK(T774)),"",R774-(S774+T774))</f>
        <v/>
      </c>
      <c r="V774" s="26"/>
      <c r="W774" s="53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3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5"/>
      <c r="J775" s="45"/>
      <c r="K775" s="45"/>
      <c r="L775" s="50"/>
      <c r="M775" s="42"/>
      <c r="N775" s="49"/>
      <c r="O775" s="49"/>
      <c r="P775" s="48"/>
      <c r="Q775" s="51"/>
      <c r="R775" s="49"/>
      <c r="S775" s="49"/>
      <c r="T775" s="49"/>
      <c r="U775" s="52" t="str">
        <f t="shared" si="87"/>
        <v/>
      </c>
      <c r="V775" s="26"/>
      <c r="W775" s="53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3" t="str">
        <f t="shared" si="89"/>
        <v/>
      </c>
      <c r="G776" s="43" t="str">
        <f t="shared" si="90"/>
        <v/>
      </c>
      <c r="H776" s="43" t="str">
        <f t="shared" si="91"/>
        <v/>
      </c>
      <c r="I776" s="45"/>
      <c r="J776" s="45"/>
      <c r="K776" s="45"/>
      <c r="L776" s="50"/>
      <c r="M776" s="42"/>
      <c r="N776" s="49"/>
      <c r="O776" s="49"/>
      <c r="P776" s="48"/>
      <c r="Q776" s="51"/>
      <c r="R776" s="49"/>
      <c r="S776" s="49"/>
      <c r="T776" s="49"/>
      <c r="U776" s="52" t="str">
        <f t="shared" si="87"/>
        <v/>
      </c>
      <c r="V776" s="26"/>
      <c r="W776" s="53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3" t="str">
        <f t="shared" si="89"/>
        <v/>
      </c>
      <c r="G777" s="43" t="str">
        <f t="shared" si="90"/>
        <v/>
      </c>
      <c r="H777" s="43" t="str">
        <f t="shared" si="91"/>
        <v/>
      </c>
      <c r="I777" s="45"/>
      <c r="J777" s="45"/>
      <c r="K777" s="45"/>
      <c r="L777" s="50"/>
      <c r="M777" s="42"/>
      <c r="N777" s="49"/>
      <c r="O777" s="49"/>
      <c r="P777" s="48"/>
      <c r="Q777" s="51"/>
      <c r="R777" s="49"/>
      <c r="S777" s="49"/>
      <c r="T777" s="49"/>
      <c r="U777" s="52" t="str">
        <f t="shared" si="87"/>
        <v/>
      </c>
      <c r="V777" s="26"/>
      <c r="W777" s="53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3" t="str">
        <f t="shared" si="89"/>
        <v/>
      </c>
      <c r="G778" s="43" t="str">
        <f t="shared" si="90"/>
        <v/>
      </c>
      <c r="H778" s="43" t="str">
        <f t="shared" si="91"/>
        <v/>
      </c>
      <c r="I778" s="45"/>
      <c r="J778" s="45"/>
      <c r="K778" s="45"/>
      <c r="L778" s="50"/>
      <c r="M778" s="42"/>
      <c r="N778" s="49"/>
      <c r="O778" s="49"/>
      <c r="P778" s="48"/>
      <c r="Q778" s="51"/>
      <c r="R778" s="49"/>
      <c r="S778" s="49"/>
      <c r="T778" s="49"/>
      <c r="U778" s="52" t="str">
        <f t="shared" si="87"/>
        <v/>
      </c>
      <c r="V778" s="26"/>
      <c r="W778" s="53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3" t="str">
        <f t="shared" si="89"/>
        <v/>
      </c>
      <c r="G779" s="43" t="str">
        <f t="shared" si="90"/>
        <v/>
      </c>
      <c r="H779" s="43" t="str">
        <f t="shared" si="91"/>
        <v/>
      </c>
      <c r="I779" s="45"/>
      <c r="J779" s="45"/>
      <c r="K779" s="45"/>
      <c r="L779" s="50"/>
      <c r="M779" s="42"/>
      <c r="N779" s="49"/>
      <c r="O779" s="49"/>
      <c r="P779" s="48"/>
      <c r="Q779" s="51"/>
      <c r="R779" s="49"/>
      <c r="S779" s="49"/>
      <c r="T779" s="49"/>
      <c r="U779" s="52" t="str">
        <f t="shared" si="87"/>
        <v/>
      </c>
      <c r="V779" s="26"/>
      <c r="W779" s="53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3" t="str">
        <f t="shared" si="89"/>
        <v/>
      </c>
      <c r="G780" s="43" t="str">
        <f t="shared" si="90"/>
        <v/>
      </c>
      <c r="H780" s="43" t="str">
        <f t="shared" si="91"/>
        <v/>
      </c>
      <c r="I780" s="45"/>
      <c r="J780" s="45"/>
      <c r="K780" s="45"/>
      <c r="L780" s="50"/>
      <c r="M780" s="42"/>
      <c r="N780" s="49"/>
      <c r="O780" s="49"/>
      <c r="P780" s="48"/>
      <c r="Q780" s="51"/>
      <c r="R780" s="49"/>
      <c r="S780" s="49"/>
      <c r="T780" s="49"/>
      <c r="U780" s="52" t="str">
        <f t="shared" si="87"/>
        <v/>
      </c>
      <c r="V780" s="26"/>
      <c r="W780" s="53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3" t="str">
        <f t="shared" si="89"/>
        <v/>
      </c>
      <c r="G781" s="43" t="str">
        <f t="shared" si="90"/>
        <v/>
      </c>
      <c r="H781" s="43" t="str">
        <f t="shared" si="91"/>
        <v/>
      </c>
      <c r="I781" s="45"/>
      <c r="J781" s="45"/>
      <c r="K781" s="45"/>
      <c r="L781" s="50"/>
      <c r="M781" s="42"/>
      <c r="N781" s="49"/>
      <c r="O781" s="49"/>
      <c r="P781" s="48"/>
      <c r="Q781" s="51"/>
      <c r="R781" s="49"/>
      <c r="S781" s="49"/>
      <c r="T781" s="49"/>
      <c r="U781" s="52" t="str">
        <f t="shared" si="87"/>
        <v/>
      </c>
      <c r="V781" s="26"/>
      <c r="W781" s="53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3" t="str">
        <f t="shared" si="89"/>
        <v/>
      </c>
      <c r="G782" s="43" t="str">
        <f t="shared" si="90"/>
        <v/>
      </c>
      <c r="H782" s="43" t="str">
        <f t="shared" si="91"/>
        <v/>
      </c>
      <c r="I782" s="45"/>
      <c r="J782" s="45"/>
      <c r="K782" s="45"/>
      <c r="L782" s="50"/>
      <c r="M782" s="42"/>
      <c r="N782" s="49"/>
      <c r="O782" s="49"/>
      <c r="P782" s="48"/>
      <c r="Q782" s="51"/>
      <c r="R782" s="49"/>
      <c r="S782" s="49"/>
      <c r="T782" s="49"/>
      <c r="U782" s="52" t="str">
        <f t="shared" si="87"/>
        <v/>
      </c>
      <c r="V782" s="26"/>
      <c r="W782" s="53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3" t="str">
        <f t="shared" si="89"/>
        <v/>
      </c>
      <c r="G783" s="43" t="str">
        <f t="shared" si="90"/>
        <v/>
      </c>
      <c r="H783" s="43" t="str">
        <f t="shared" si="91"/>
        <v/>
      </c>
      <c r="I783" s="45"/>
      <c r="J783" s="45"/>
      <c r="K783" s="45"/>
      <c r="L783" s="50"/>
      <c r="M783" s="42"/>
      <c r="N783" s="49"/>
      <c r="O783" s="49"/>
      <c r="P783" s="48"/>
      <c r="Q783" s="51"/>
      <c r="R783" s="49"/>
      <c r="S783" s="49"/>
      <c r="T783" s="49"/>
      <c r="U783" s="52" t="str">
        <f t="shared" si="87"/>
        <v/>
      </c>
      <c r="V783" s="26"/>
      <c r="W783" s="53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3" t="str">
        <f t="shared" si="89"/>
        <v/>
      </c>
      <c r="G784" s="43" t="str">
        <f t="shared" si="90"/>
        <v/>
      </c>
      <c r="H784" s="43" t="str">
        <f t="shared" si="91"/>
        <v/>
      </c>
      <c r="I784" s="45"/>
      <c r="J784" s="45"/>
      <c r="K784" s="45"/>
      <c r="L784" s="50"/>
      <c r="M784" s="42"/>
      <c r="N784" s="49"/>
      <c r="O784" s="49"/>
      <c r="P784" s="48"/>
      <c r="Q784" s="51"/>
      <c r="R784" s="49"/>
      <c r="S784" s="49"/>
      <c r="T784" s="49"/>
      <c r="U784" s="52" t="str">
        <f t="shared" si="87"/>
        <v/>
      </c>
      <c r="V784" s="26"/>
      <c r="W784" s="53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3" t="str">
        <f t="shared" si="89"/>
        <v/>
      </c>
      <c r="G785" s="43" t="str">
        <f t="shared" si="90"/>
        <v/>
      </c>
      <c r="H785" s="43" t="str">
        <f t="shared" si="91"/>
        <v/>
      </c>
      <c r="I785" s="45"/>
      <c r="J785" s="45"/>
      <c r="K785" s="45"/>
      <c r="L785" s="50"/>
      <c r="M785" s="42"/>
      <c r="N785" s="49"/>
      <c r="O785" s="49"/>
      <c r="P785" s="48"/>
      <c r="Q785" s="51"/>
      <c r="R785" s="49"/>
      <c r="S785" s="49"/>
      <c r="T785" s="49"/>
      <c r="U785" s="52" t="str">
        <f t="shared" si="87"/>
        <v/>
      </c>
      <c r="V785" s="26"/>
      <c r="W785" s="53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3" t="str">
        <f t="shared" si="89"/>
        <v/>
      </c>
      <c r="G786" s="43" t="str">
        <f t="shared" si="90"/>
        <v/>
      </c>
      <c r="H786" s="43" t="str">
        <f t="shared" si="91"/>
        <v/>
      </c>
      <c r="I786" s="45"/>
      <c r="J786" s="45"/>
      <c r="K786" s="45"/>
      <c r="L786" s="50"/>
      <c r="M786" s="42"/>
      <c r="N786" s="49"/>
      <c r="O786" s="49"/>
      <c r="P786" s="48"/>
      <c r="Q786" s="51"/>
      <c r="R786" s="49"/>
      <c r="S786" s="49"/>
      <c r="T786" s="49"/>
      <c r="U786" s="52" t="str">
        <f t="shared" si="87"/>
        <v/>
      </c>
      <c r="V786" s="26"/>
      <c r="W786" s="53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3" t="str">
        <f t="shared" si="89"/>
        <v/>
      </c>
      <c r="G787" s="43" t="str">
        <f t="shared" si="90"/>
        <v/>
      </c>
      <c r="H787" s="43" t="str">
        <f t="shared" si="91"/>
        <v/>
      </c>
      <c r="I787" s="45"/>
      <c r="J787" s="45"/>
      <c r="K787" s="45"/>
      <c r="L787" s="50"/>
      <c r="M787" s="42"/>
      <c r="N787" s="49"/>
      <c r="O787" s="49"/>
      <c r="P787" s="48"/>
      <c r="Q787" s="51"/>
      <c r="R787" s="49"/>
      <c r="S787" s="49"/>
      <c r="T787" s="49"/>
      <c r="U787" s="52" t="str">
        <f t="shared" si="87"/>
        <v/>
      </c>
      <c r="V787" s="26"/>
      <c r="W787" s="53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3" t="str">
        <f t="shared" si="89"/>
        <v/>
      </c>
      <c r="G788" s="43" t="str">
        <f t="shared" si="90"/>
        <v/>
      </c>
      <c r="H788" s="43" t="str">
        <f t="shared" si="91"/>
        <v/>
      </c>
      <c r="I788" s="45"/>
      <c r="J788" s="45"/>
      <c r="K788" s="45"/>
      <c r="L788" s="50"/>
      <c r="M788" s="42"/>
      <c r="N788" s="49"/>
      <c r="O788" s="49"/>
      <c r="P788" s="48"/>
      <c r="Q788" s="51"/>
      <c r="R788" s="49"/>
      <c r="S788" s="49"/>
      <c r="T788" s="49"/>
      <c r="U788" s="52" t="str">
        <f t="shared" si="87"/>
        <v/>
      </c>
      <c r="V788" s="26"/>
      <c r="W788" s="53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3" t="str">
        <f t="shared" si="89"/>
        <v/>
      </c>
      <c r="G789" s="43" t="str">
        <f t="shared" si="90"/>
        <v/>
      </c>
      <c r="H789" s="43" t="str">
        <f t="shared" si="91"/>
        <v/>
      </c>
      <c r="I789" s="45"/>
      <c r="J789" s="45"/>
      <c r="K789" s="45"/>
      <c r="L789" s="50"/>
      <c r="M789" s="42"/>
      <c r="N789" s="49"/>
      <c r="O789" s="49"/>
      <c r="P789" s="48"/>
      <c r="Q789" s="51"/>
      <c r="R789" s="49"/>
      <c r="S789" s="49"/>
      <c r="T789" s="49"/>
      <c r="U789" s="52" t="str">
        <f t="shared" si="87"/>
        <v/>
      </c>
      <c r="V789" s="26"/>
      <c r="W789" s="53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3" t="str">
        <f t="shared" si="89"/>
        <v/>
      </c>
      <c r="G790" s="43" t="str">
        <f t="shared" si="90"/>
        <v/>
      </c>
      <c r="H790" s="43" t="str">
        <f t="shared" si="91"/>
        <v/>
      </c>
      <c r="I790" s="45"/>
      <c r="J790" s="45"/>
      <c r="K790" s="45"/>
      <c r="L790" s="50"/>
      <c r="M790" s="42"/>
      <c r="N790" s="49"/>
      <c r="O790" s="49"/>
      <c r="P790" s="48"/>
      <c r="Q790" s="51"/>
      <c r="R790" s="49"/>
      <c r="S790" s="49"/>
      <c r="T790" s="49"/>
      <c r="U790" s="52" t="str">
        <f t="shared" si="87"/>
        <v/>
      </c>
      <c r="V790" s="26"/>
      <c r="W790" s="53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3" t="str">
        <f t="shared" si="89"/>
        <v/>
      </c>
      <c r="G791" s="43" t="str">
        <f t="shared" si="90"/>
        <v/>
      </c>
      <c r="H791" s="43" t="str">
        <f t="shared" si="91"/>
        <v/>
      </c>
      <c r="I791" s="45"/>
      <c r="J791" s="45"/>
      <c r="K791" s="45"/>
      <c r="L791" s="50"/>
      <c r="M791" s="42"/>
      <c r="N791" s="49"/>
      <c r="O791" s="49"/>
      <c r="P791" s="48"/>
      <c r="Q791" s="51"/>
      <c r="R791" s="49"/>
      <c r="S791" s="49"/>
      <c r="T791" s="49"/>
      <c r="U791" s="52" t="str">
        <f t="shared" si="87"/>
        <v/>
      </c>
      <c r="V791" s="26"/>
      <c r="W791" s="53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3" t="str">
        <f t="shared" si="89"/>
        <v/>
      </c>
      <c r="G792" s="43" t="str">
        <f t="shared" si="90"/>
        <v/>
      </c>
      <c r="H792" s="43" t="str">
        <f t="shared" si="91"/>
        <v/>
      </c>
      <c r="I792" s="45"/>
      <c r="J792" s="45"/>
      <c r="K792" s="45"/>
      <c r="L792" s="50"/>
      <c r="M792" s="42"/>
      <c r="N792" s="49"/>
      <c r="O792" s="49"/>
      <c r="P792" s="48"/>
      <c r="Q792" s="51"/>
      <c r="R792" s="49"/>
      <c r="S792" s="49"/>
      <c r="T792" s="49"/>
      <c r="U792" s="52" t="str">
        <f t="shared" si="87"/>
        <v/>
      </c>
      <c r="V792" s="26"/>
      <c r="W792" s="53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3" t="str">
        <f t="shared" si="89"/>
        <v/>
      </c>
      <c r="G793" s="43" t="str">
        <f t="shared" si="90"/>
        <v/>
      </c>
      <c r="H793" s="43" t="str">
        <f t="shared" si="91"/>
        <v/>
      </c>
      <c r="I793" s="45"/>
      <c r="J793" s="45"/>
      <c r="K793" s="45"/>
      <c r="L793" s="50"/>
      <c r="M793" s="42"/>
      <c r="N793" s="49"/>
      <c r="O793" s="49"/>
      <c r="P793" s="48"/>
      <c r="Q793" s="51"/>
      <c r="R793" s="49"/>
      <c r="S793" s="49"/>
      <c r="T793" s="49"/>
      <c r="U793" s="52" t="str">
        <f t="shared" si="87"/>
        <v/>
      </c>
      <c r="V793" s="26"/>
      <c r="W793" s="53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3" t="str">
        <f t="shared" si="89"/>
        <v/>
      </c>
      <c r="G794" s="43" t="str">
        <f t="shared" si="90"/>
        <v/>
      </c>
      <c r="H794" s="43" t="str">
        <f t="shared" si="91"/>
        <v/>
      </c>
      <c r="I794" s="45"/>
      <c r="J794" s="45"/>
      <c r="K794" s="45"/>
      <c r="L794" s="50"/>
      <c r="M794" s="42"/>
      <c r="N794" s="49"/>
      <c r="O794" s="49"/>
      <c r="P794" s="48"/>
      <c r="Q794" s="51"/>
      <c r="R794" s="49"/>
      <c r="S794" s="49"/>
      <c r="T794" s="49"/>
      <c r="U794" s="52" t="str">
        <f t="shared" si="87"/>
        <v/>
      </c>
      <c r="V794" s="26"/>
      <c r="W794" s="53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3" t="str">
        <f t="shared" si="89"/>
        <v/>
      </c>
      <c r="G795" s="43" t="str">
        <f t="shared" si="90"/>
        <v/>
      </c>
      <c r="H795" s="43" t="str">
        <f t="shared" si="91"/>
        <v/>
      </c>
      <c r="I795" s="45"/>
      <c r="J795" s="45"/>
      <c r="K795" s="45"/>
      <c r="L795" s="50"/>
      <c r="M795" s="42"/>
      <c r="N795" s="49"/>
      <c r="O795" s="49"/>
      <c r="P795" s="48"/>
      <c r="Q795" s="51"/>
      <c r="R795" s="49"/>
      <c r="S795" s="49"/>
      <c r="T795" s="49"/>
      <c r="U795" s="52" t="str">
        <f t="shared" si="87"/>
        <v/>
      </c>
      <c r="V795" s="26"/>
      <c r="W795" s="53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3" t="str">
        <f t="shared" si="89"/>
        <v/>
      </c>
      <c r="G796" s="43" t="str">
        <f t="shared" si="90"/>
        <v/>
      </c>
      <c r="H796" s="43" t="str">
        <f t="shared" si="91"/>
        <v/>
      </c>
      <c r="I796" s="45"/>
      <c r="J796" s="45"/>
      <c r="K796" s="45"/>
      <c r="L796" s="50"/>
      <c r="M796" s="42"/>
      <c r="N796" s="49"/>
      <c r="O796" s="49"/>
      <c r="P796" s="48"/>
      <c r="Q796" s="51"/>
      <c r="R796" s="49"/>
      <c r="S796" s="49"/>
      <c r="T796" s="49"/>
      <c r="U796" s="52" t="str">
        <f t="shared" si="87"/>
        <v/>
      </c>
      <c r="V796" s="26"/>
      <c r="W796" s="53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3" t="str">
        <f t="shared" si="89"/>
        <v/>
      </c>
      <c r="G797" s="43" t="str">
        <f t="shared" si="90"/>
        <v/>
      </c>
      <c r="H797" s="43" t="str">
        <f t="shared" si="91"/>
        <v/>
      </c>
      <c r="I797" s="45"/>
      <c r="J797" s="45"/>
      <c r="K797" s="45"/>
      <c r="L797" s="50"/>
      <c r="M797" s="42"/>
      <c r="N797" s="49"/>
      <c r="O797" s="49"/>
      <c r="P797" s="48"/>
      <c r="Q797" s="51"/>
      <c r="R797" s="49"/>
      <c r="S797" s="49"/>
      <c r="T797" s="49"/>
      <c r="U797" s="52" t="str">
        <f t="shared" si="87"/>
        <v/>
      </c>
      <c r="V797" s="26"/>
      <c r="W797" s="53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3" t="str">
        <f t="shared" si="89"/>
        <v/>
      </c>
      <c r="G798" s="43" t="str">
        <f t="shared" si="90"/>
        <v/>
      </c>
      <c r="H798" s="43" t="str">
        <f t="shared" si="91"/>
        <v/>
      </c>
      <c r="I798" s="45"/>
      <c r="J798" s="45"/>
      <c r="K798" s="45"/>
      <c r="L798" s="50"/>
      <c r="M798" s="42"/>
      <c r="N798" s="49"/>
      <c r="O798" s="49"/>
      <c r="P798" s="48"/>
      <c r="Q798" s="51"/>
      <c r="R798" s="49"/>
      <c r="S798" s="49"/>
      <c r="T798" s="49"/>
      <c r="U798" s="52" t="str">
        <f t="shared" si="87"/>
        <v/>
      </c>
      <c r="V798" s="26"/>
      <c r="W798" s="53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3" t="str">
        <f t="shared" si="89"/>
        <v/>
      </c>
      <c r="G799" s="43" t="str">
        <f t="shared" si="90"/>
        <v/>
      </c>
      <c r="H799" s="43" t="str">
        <f t="shared" si="91"/>
        <v/>
      </c>
      <c r="I799" s="45"/>
      <c r="J799" s="45"/>
      <c r="K799" s="45"/>
      <c r="L799" s="50"/>
      <c r="M799" s="42"/>
      <c r="N799" s="49"/>
      <c r="O799" s="49"/>
      <c r="P799" s="48"/>
      <c r="Q799" s="51"/>
      <c r="R799" s="49"/>
      <c r="S799" s="49"/>
      <c r="T799" s="49"/>
      <c r="U799" s="52" t="str">
        <f t="shared" si="87"/>
        <v/>
      </c>
      <c r="V799" s="26"/>
      <c r="W799" s="53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3" t="str">
        <f t="shared" si="89"/>
        <v/>
      </c>
      <c r="G800" s="43" t="str">
        <f t="shared" si="90"/>
        <v/>
      </c>
      <c r="H800" s="43" t="str">
        <f t="shared" si="91"/>
        <v/>
      </c>
      <c r="I800" s="45"/>
      <c r="J800" s="45"/>
      <c r="K800" s="45"/>
      <c r="L800" s="50"/>
      <c r="M800" s="42"/>
      <c r="N800" s="49"/>
      <c r="O800" s="49"/>
      <c r="P800" s="48"/>
      <c r="Q800" s="51"/>
      <c r="R800" s="49"/>
      <c r="S800" s="49"/>
      <c r="T800" s="49"/>
      <c r="U800" s="52" t="str">
        <f t="shared" si="87"/>
        <v/>
      </c>
      <c r="V800" s="26"/>
      <c r="W800" s="53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3" t="str">
        <f t="shared" si="89"/>
        <v/>
      </c>
      <c r="G801" s="43" t="str">
        <f t="shared" si="90"/>
        <v/>
      </c>
      <c r="H801" s="43" t="str">
        <f t="shared" si="91"/>
        <v/>
      </c>
      <c r="I801" s="45"/>
      <c r="J801" s="45"/>
      <c r="K801" s="45"/>
      <c r="L801" s="50"/>
      <c r="M801" s="42"/>
      <c r="N801" s="49"/>
      <c r="O801" s="49"/>
      <c r="P801" s="48"/>
      <c r="Q801" s="51"/>
      <c r="R801" s="49"/>
      <c r="S801" s="49"/>
      <c r="T801" s="49"/>
      <c r="U801" s="52" t="str">
        <f t="shared" si="87"/>
        <v/>
      </c>
      <c r="V801" s="26"/>
      <c r="W801" s="53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3" t="str">
        <f t="shared" si="89"/>
        <v/>
      </c>
      <c r="G802" s="43" t="str">
        <f t="shared" si="90"/>
        <v/>
      </c>
      <c r="H802" s="43" t="str">
        <f t="shared" si="91"/>
        <v/>
      </c>
      <c r="I802" s="45"/>
      <c r="J802" s="45"/>
      <c r="K802" s="45"/>
      <c r="L802" s="50"/>
      <c r="M802" s="42"/>
      <c r="N802" s="49"/>
      <c r="O802" s="49"/>
      <c r="P802" s="48"/>
      <c r="Q802" s="51"/>
      <c r="R802" s="49"/>
      <c r="S802" s="49"/>
      <c r="T802" s="49"/>
      <c r="U802" s="52" t="str">
        <f t="shared" si="87"/>
        <v/>
      </c>
      <c r="V802" s="26"/>
      <c r="W802" s="53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3" t="str">
        <f t="shared" si="89"/>
        <v/>
      </c>
      <c r="G803" s="43" t="str">
        <f t="shared" si="90"/>
        <v/>
      </c>
      <c r="H803" s="43" t="str">
        <f t="shared" si="91"/>
        <v/>
      </c>
      <c r="I803" s="45"/>
      <c r="J803" s="45"/>
      <c r="K803" s="45"/>
      <c r="L803" s="50"/>
      <c r="M803" s="42"/>
      <c r="N803" s="49"/>
      <c r="O803" s="49"/>
      <c r="P803" s="48"/>
      <c r="Q803" s="51"/>
      <c r="R803" s="49"/>
      <c r="S803" s="49"/>
      <c r="T803" s="49"/>
      <c r="U803" s="52" t="str">
        <f t="shared" si="87"/>
        <v/>
      </c>
      <c r="V803" s="26"/>
      <c r="W803" s="53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3" t="str">
        <f t="shared" si="89"/>
        <v/>
      </c>
      <c r="G804" s="43" t="str">
        <f t="shared" si="90"/>
        <v/>
      </c>
      <c r="H804" s="43" t="str">
        <f t="shared" si="91"/>
        <v/>
      </c>
      <c r="I804" s="45"/>
      <c r="J804" s="45"/>
      <c r="K804" s="45"/>
      <c r="L804" s="50"/>
      <c r="M804" s="42"/>
      <c r="N804" s="49"/>
      <c r="O804" s="49"/>
      <c r="P804" s="48"/>
      <c r="Q804" s="51"/>
      <c r="R804" s="49"/>
      <c r="S804" s="49"/>
      <c r="T804" s="49"/>
      <c r="U804" s="52" t="str">
        <f t="shared" si="87"/>
        <v/>
      </c>
      <c r="V804" s="26"/>
      <c r="W804" s="53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3" t="str">
        <f t="shared" si="89"/>
        <v/>
      </c>
      <c r="G805" s="43" t="str">
        <f t="shared" si="90"/>
        <v/>
      </c>
      <c r="H805" s="43" t="str">
        <f t="shared" si="91"/>
        <v/>
      </c>
      <c r="I805" s="45"/>
      <c r="J805" s="45"/>
      <c r="K805" s="45"/>
      <c r="L805" s="50"/>
      <c r="M805" s="42"/>
      <c r="N805" s="49"/>
      <c r="O805" s="49"/>
      <c r="P805" s="48"/>
      <c r="Q805" s="51"/>
      <c r="R805" s="49"/>
      <c r="S805" s="49"/>
      <c r="T805" s="49"/>
      <c r="U805" s="52" t="str">
        <f t="shared" si="87"/>
        <v/>
      </c>
      <c r="V805" s="26"/>
      <c r="W805" s="53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3" t="str">
        <f t="shared" si="89"/>
        <v/>
      </c>
      <c r="G806" s="43" t="str">
        <f t="shared" si="90"/>
        <v/>
      </c>
      <c r="H806" s="43" t="str">
        <f t="shared" si="91"/>
        <v/>
      </c>
      <c r="I806" s="45"/>
      <c r="J806" s="45"/>
      <c r="K806" s="45"/>
      <c r="L806" s="50"/>
      <c r="M806" s="42"/>
      <c r="N806" s="49"/>
      <c r="O806" s="49"/>
      <c r="P806" s="48"/>
      <c r="Q806" s="51"/>
      <c r="R806" s="49"/>
      <c r="S806" s="49"/>
      <c r="T806" s="49"/>
      <c r="U806" s="52" t="str">
        <f t="shared" si="87"/>
        <v/>
      </c>
      <c r="V806" s="26"/>
      <c r="W806" s="53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3" t="str">
        <f t="shared" si="89"/>
        <v/>
      </c>
      <c r="G807" s="43" t="str">
        <f t="shared" si="90"/>
        <v/>
      </c>
      <c r="H807" s="43" t="str">
        <f t="shared" si="91"/>
        <v/>
      </c>
      <c r="I807" s="45"/>
      <c r="J807" s="45"/>
      <c r="K807" s="45"/>
      <c r="L807" s="50"/>
      <c r="M807" s="42"/>
      <c r="N807" s="49"/>
      <c r="O807" s="49"/>
      <c r="P807" s="48"/>
      <c r="Q807" s="51"/>
      <c r="R807" s="49"/>
      <c r="S807" s="49"/>
      <c r="T807" s="49"/>
      <c r="U807" s="52" t="str">
        <f t="shared" si="87"/>
        <v/>
      </c>
      <c r="V807" s="26"/>
      <c r="W807" s="53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3" t="str">
        <f t="shared" si="89"/>
        <v/>
      </c>
      <c r="G808" s="43" t="str">
        <f t="shared" si="90"/>
        <v/>
      </c>
      <c r="H808" s="43" t="str">
        <f t="shared" si="91"/>
        <v/>
      </c>
      <c r="I808" s="45"/>
      <c r="J808" s="45"/>
      <c r="K808" s="45"/>
      <c r="L808" s="50"/>
      <c r="M808" s="42"/>
      <c r="N808" s="49"/>
      <c r="O808" s="49"/>
      <c r="P808" s="48"/>
      <c r="Q808" s="51"/>
      <c r="R808" s="49"/>
      <c r="S808" s="49"/>
      <c r="T808" s="49"/>
      <c r="U808" s="52" t="str">
        <f t="shared" si="87"/>
        <v/>
      </c>
      <c r="V808" s="26"/>
      <c r="W808" s="53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3" t="str">
        <f t="shared" si="89"/>
        <v/>
      </c>
      <c r="G809" s="43" t="str">
        <f t="shared" si="90"/>
        <v/>
      </c>
      <c r="H809" s="43" t="str">
        <f t="shared" si="91"/>
        <v/>
      </c>
      <c r="I809" s="45"/>
      <c r="J809" s="45"/>
      <c r="K809" s="45"/>
      <c r="L809" s="50"/>
      <c r="M809" s="42"/>
      <c r="N809" s="49"/>
      <c r="O809" s="49"/>
      <c r="P809" s="48"/>
      <c r="Q809" s="51"/>
      <c r="R809" s="49"/>
      <c r="S809" s="49"/>
      <c r="T809" s="49"/>
      <c r="U809" s="52" t="str">
        <f t="shared" si="87"/>
        <v/>
      </c>
      <c r="V809" s="26"/>
      <c r="W809" s="53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3" t="str">
        <f t="shared" si="89"/>
        <v/>
      </c>
      <c r="G810" s="43" t="str">
        <f t="shared" si="90"/>
        <v/>
      </c>
      <c r="H810" s="43" t="str">
        <f t="shared" si="91"/>
        <v/>
      </c>
      <c r="I810" s="45"/>
      <c r="J810" s="45"/>
      <c r="K810" s="45"/>
      <c r="L810" s="50"/>
      <c r="M810" s="42"/>
      <c r="N810" s="49"/>
      <c r="O810" s="49"/>
      <c r="P810" s="48"/>
      <c r="Q810" s="51"/>
      <c r="R810" s="49"/>
      <c r="S810" s="49"/>
      <c r="T810" s="49"/>
      <c r="U810" s="52" t="str">
        <f t="shared" si="87"/>
        <v/>
      </c>
      <c r="V810" s="26"/>
      <c r="W810" s="53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3" t="str">
        <f t="shared" si="89"/>
        <v/>
      </c>
      <c r="G811" s="43" t="str">
        <f t="shared" si="90"/>
        <v/>
      </c>
      <c r="H811" s="43" t="str">
        <f t="shared" si="91"/>
        <v/>
      </c>
      <c r="I811" s="45"/>
      <c r="J811" s="45"/>
      <c r="K811" s="45"/>
      <c r="L811" s="50"/>
      <c r="M811" s="42"/>
      <c r="N811" s="49"/>
      <c r="O811" s="49"/>
      <c r="P811" s="48"/>
      <c r="Q811" s="51"/>
      <c r="R811" s="49"/>
      <c r="S811" s="49"/>
      <c r="T811" s="49"/>
      <c r="U811" s="52" t="str">
        <f t="shared" si="87"/>
        <v/>
      </c>
      <c r="V811" s="26"/>
      <c r="W811" s="53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3" t="str">
        <f t="shared" si="89"/>
        <v/>
      </c>
      <c r="G812" s="43" t="str">
        <f t="shared" si="90"/>
        <v/>
      </c>
      <c r="H812" s="43" t="str">
        <f t="shared" si="91"/>
        <v/>
      </c>
      <c r="I812" s="45"/>
      <c r="J812" s="45"/>
      <c r="K812" s="45"/>
      <c r="L812" s="50"/>
      <c r="M812" s="42"/>
      <c r="N812" s="49"/>
      <c r="O812" s="49"/>
      <c r="P812" s="48"/>
      <c r="Q812" s="51"/>
      <c r="R812" s="49"/>
      <c r="S812" s="49"/>
      <c r="T812" s="49"/>
      <c r="U812" s="52" t="str">
        <f t="shared" si="87"/>
        <v/>
      </c>
      <c r="V812" s="26"/>
      <c r="W812" s="53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3" t="str">
        <f t="shared" si="89"/>
        <v/>
      </c>
      <c r="G813" s="43" t="str">
        <f t="shared" si="90"/>
        <v/>
      </c>
      <c r="H813" s="43" t="str">
        <f t="shared" si="91"/>
        <v/>
      </c>
      <c r="I813" s="45"/>
      <c r="J813" s="45"/>
      <c r="K813" s="45"/>
      <c r="L813" s="50"/>
      <c r="M813" s="42"/>
      <c r="N813" s="49"/>
      <c r="O813" s="49"/>
      <c r="P813" s="48"/>
      <c r="Q813" s="51"/>
      <c r="R813" s="49"/>
      <c r="S813" s="49"/>
      <c r="T813" s="49"/>
      <c r="U813" s="52" t="str">
        <f t="shared" si="87"/>
        <v/>
      </c>
      <c r="V813" s="26"/>
      <c r="W813" s="53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3" t="str">
        <f t="shared" si="89"/>
        <v/>
      </c>
      <c r="G814" s="43" t="str">
        <f t="shared" si="90"/>
        <v/>
      </c>
      <c r="H814" s="43" t="str">
        <f t="shared" si="91"/>
        <v/>
      </c>
      <c r="I814" s="45"/>
      <c r="J814" s="45"/>
      <c r="K814" s="45"/>
      <c r="L814" s="50"/>
      <c r="M814" s="42"/>
      <c r="N814" s="49"/>
      <c r="O814" s="49"/>
      <c r="P814" s="48"/>
      <c r="Q814" s="51"/>
      <c r="R814" s="49"/>
      <c r="S814" s="49"/>
      <c r="T814" s="49"/>
      <c r="U814" s="52" t="str">
        <f t="shared" si="87"/>
        <v/>
      </c>
      <c r="V814" s="26"/>
      <c r="W814" s="53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3" t="str">
        <f t="shared" si="89"/>
        <v/>
      </c>
      <c r="G815" s="43" t="str">
        <f t="shared" si="90"/>
        <v/>
      </c>
      <c r="H815" s="43" t="str">
        <f t="shared" si="91"/>
        <v/>
      </c>
      <c r="I815" s="45"/>
      <c r="J815" s="45"/>
      <c r="K815" s="45"/>
      <c r="L815" s="50"/>
      <c r="M815" s="42"/>
      <c r="N815" s="49"/>
      <c r="O815" s="49"/>
      <c r="P815" s="48"/>
      <c r="Q815" s="51"/>
      <c r="R815" s="49"/>
      <c r="S815" s="49"/>
      <c r="T815" s="49"/>
      <c r="U815" s="52" t="str">
        <f t="shared" si="87"/>
        <v/>
      </c>
      <c r="V815" s="26"/>
      <c r="W815" s="53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3" t="str">
        <f t="shared" si="89"/>
        <v/>
      </c>
      <c r="G816" s="43" t="str">
        <f t="shared" si="90"/>
        <v/>
      </c>
      <c r="H816" s="43" t="str">
        <f t="shared" si="91"/>
        <v/>
      </c>
      <c r="I816" s="45"/>
      <c r="J816" s="45"/>
      <c r="K816" s="45"/>
      <c r="L816" s="50"/>
      <c r="M816" s="42"/>
      <c r="N816" s="49"/>
      <c r="O816" s="49"/>
      <c r="P816" s="48"/>
      <c r="Q816" s="51"/>
      <c r="R816" s="49"/>
      <c r="S816" s="49"/>
      <c r="T816" s="49"/>
      <c r="U816" s="52" t="str">
        <f t="shared" si="87"/>
        <v/>
      </c>
      <c r="V816" s="26"/>
      <c r="W816" s="53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3" t="str">
        <f t="shared" si="89"/>
        <v/>
      </c>
      <c r="G817" s="43" t="str">
        <f t="shared" si="90"/>
        <v/>
      </c>
      <c r="H817" s="43" t="str">
        <f t="shared" si="91"/>
        <v/>
      </c>
      <c r="I817" s="45"/>
      <c r="J817" s="45"/>
      <c r="K817" s="45"/>
      <c r="L817" s="50"/>
      <c r="M817" s="42"/>
      <c r="N817" s="49"/>
      <c r="O817" s="49"/>
      <c r="P817" s="48"/>
      <c r="Q817" s="51"/>
      <c r="R817" s="49"/>
      <c r="S817" s="49"/>
      <c r="T817" s="49"/>
      <c r="U817" s="52" t="str">
        <f t="shared" si="87"/>
        <v/>
      </c>
      <c r="V817" s="26"/>
      <c r="W817" s="53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3" t="str">
        <f t="shared" si="89"/>
        <v/>
      </c>
      <c r="G818" s="43" t="str">
        <f t="shared" si="90"/>
        <v/>
      </c>
      <c r="H818" s="43" t="str">
        <f t="shared" si="91"/>
        <v/>
      </c>
      <c r="I818" s="45"/>
      <c r="J818" s="45"/>
      <c r="K818" s="45"/>
      <c r="L818" s="50"/>
      <c r="M818" s="42"/>
      <c r="N818" s="49"/>
      <c r="O818" s="49"/>
      <c r="P818" s="48"/>
      <c r="Q818" s="51"/>
      <c r="R818" s="49"/>
      <c r="S818" s="49"/>
      <c r="T818" s="49"/>
      <c r="U818" s="52" t="str">
        <f t="shared" si="87"/>
        <v/>
      </c>
      <c r="V818" s="26"/>
      <c r="W818" s="53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3" t="str">
        <f t="shared" si="89"/>
        <v/>
      </c>
      <c r="G819" s="43" t="str">
        <f t="shared" si="90"/>
        <v/>
      </c>
      <c r="H819" s="43" t="str">
        <f t="shared" si="91"/>
        <v/>
      </c>
      <c r="I819" s="45"/>
      <c r="J819" s="45"/>
      <c r="K819" s="45"/>
      <c r="L819" s="50"/>
      <c r="M819" s="42"/>
      <c r="N819" s="49"/>
      <c r="O819" s="49"/>
      <c r="P819" s="48"/>
      <c r="Q819" s="51"/>
      <c r="R819" s="49"/>
      <c r="S819" s="49"/>
      <c r="T819" s="49"/>
      <c r="U819" s="52" t="str">
        <f t="shared" si="87"/>
        <v/>
      </c>
      <c r="V819" s="26"/>
      <c r="W819" s="53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3" t="str">
        <f t="shared" si="89"/>
        <v/>
      </c>
      <c r="G820" s="43" t="str">
        <f t="shared" si="90"/>
        <v/>
      </c>
      <c r="H820" s="43" t="str">
        <f t="shared" si="91"/>
        <v/>
      </c>
      <c r="I820" s="45"/>
      <c r="J820" s="45"/>
      <c r="K820" s="45"/>
      <c r="L820" s="50"/>
      <c r="M820" s="42"/>
      <c r="N820" s="49"/>
      <c r="O820" s="49"/>
      <c r="P820" s="48"/>
      <c r="Q820" s="51"/>
      <c r="R820" s="49"/>
      <c r="S820" s="49"/>
      <c r="T820" s="49"/>
      <c r="U820" s="52" t="str">
        <f t="shared" si="87"/>
        <v/>
      </c>
      <c r="V820" s="26"/>
      <c r="W820" s="53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3" t="str">
        <f t="shared" si="89"/>
        <v/>
      </c>
      <c r="G821" s="43" t="str">
        <f t="shared" si="90"/>
        <v/>
      </c>
      <c r="H821" s="43" t="str">
        <f t="shared" si="91"/>
        <v/>
      </c>
      <c r="I821" s="45"/>
      <c r="J821" s="45"/>
      <c r="K821" s="45"/>
      <c r="L821" s="50"/>
      <c r="M821" s="42"/>
      <c r="N821" s="49"/>
      <c r="O821" s="49"/>
      <c r="P821" s="48"/>
      <c r="Q821" s="51"/>
      <c r="R821" s="49"/>
      <c r="S821" s="49"/>
      <c r="T821" s="49"/>
      <c r="U821" s="52" t="str">
        <f t="shared" si="87"/>
        <v/>
      </c>
      <c r="V821" s="26"/>
      <c r="W821" s="53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3" t="str">
        <f t="shared" si="89"/>
        <v/>
      </c>
      <c r="G822" s="43" t="str">
        <f t="shared" si="90"/>
        <v/>
      </c>
      <c r="H822" s="43" t="str">
        <f t="shared" si="91"/>
        <v/>
      </c>
      <c r="I822" s="45"/>
      <c r="J822" s="45"/>
      <c r="K822" s="45"/>
      <c r="L822" s="50"/>
      <c r="M822" s="42"/>
      <c r="N822" s="49"/>
      <c r="O822" s="49"/>
      <c r="P822" s="48"/>
      <c r="Q822" s="51"/>
      <c r="R822" s="49"/>
      <c r="S822" s="49"/>
      <c r="T822" s="49"/>
      <c r="U822" s="52" t="str">
        <f t="shared" si="87"/>
        <v/>
      </c>
      <c r="V822" s="26"/>
      <c r="W822" s="53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3" t="str">
        <f t="shared" si="89"/>
        <v/>
      </c>
      <c r="G823" s="43" t="str">
        <f t="shared" si="90"/>
        <v/>
      </c>
      <c r="H823" s="43" t="str">
        <f t="shared" si="91"/>
        <v/>
      </c>
      <c r="I823" s="45"/>
      <c r="J823" s="45"/>
      <c r="K823" s="45"/>
      <c r="L823" s="50"/>
      <c r="M823" s="42"/>
      <c r="N823" s="49"/>
      <c r="O823" s="49"/>
      <c r="P823" s="48"/>
      <c r="Q823" s="51"/>
      <c r="R823" s="49"/>
      <c r="S823" s="49"/>
      <c r="T823" s="49"/>
      <c r="U823" s="52" t="str">
        <f t="shared" si="87"/>
        <v/>
      </c>
      <c r="V823" s="26"/>
      <c r="W823" s="53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3" t="str">
        <f t="shared" si="89"/>
        <v/>
      </c>
      <c r="G824" s="43" t="str">
        <f t="shared" si="90"/>
        <v/>
      </c>
      <c r="H824" s="43" t="str">
        <f t="shared" si="91"/>
        <v/>
      </c>
      <c r="I824" s="45"/>
      <c r="J824" s="45"/>
      <c r="K824" s="45"/>
      <c r="L824" s="50"/>
      <c r="M824" s="42"/>
      <c r="N824" s="49"/>
      <c r="O824" s="49"/>
      <c r="P824" s="48"/>
      <c r="Q824" s="51"/>
      <c r="R824" s="49"/>
      <c r="S824" s="49"/>
      <c r="T824" s="49"/>
      <c r="U824" s="52" t="str">
        <f t="shared" si="87"/>
        <v/>
      </c>
      <c r="V824" s="26"/>
      <c r="W824" s="53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3" t="str">
        <f t="shared" si="89"/>
        <v/>
      </c>
      <c r="G825" s="43" t="str">
        <f t="shared" si="90"/>
        <v/>
      </c>
      <c r="H825" s="43" t="str">
        <f t="shared" si="91"/>
        <v/>
      </c>
      <c r="I825" s="45"/>
      <c r="J825" s="45"/>
      <c r="K825" s="45"/>
      <c r="L825" s="50"/>
      <c r="M825" s="42"/>
      <c r="N825" s="49"/>
      <c r="O825" s="49"/>
      <c r="P825" s="48"/>
      <c r="Q825" s="51"/>
      <c r="R825" s="49"/>
      <c r="S825" s="49"/>
      <c r="T825" s="49"/>
      <c r="U825" s="52" t="str">
        <f t="shared" si="87"/>
        <v/>
      </c>
      <c r="V825" s="26"/>
      <c r="W825" s="53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3" t="str">
        <f t="shared" si="89"/>
        <v/>
      </c>
      <c r="G826" s="43" t="str">
        <f t="shared" si="90"/>
        <v/>
      </c>
      <c r="H826" s="43" t="str">
        <f t="shared" si="91"/>
        <v/>
      </c>
      <c r="I826" s="45"/>
      <c r="J826" s="45"/>
      <c r="K826" s="45"/>
      <c r="L826" s="50"/>
      <c r="M826" s="42"/>
      <c r="N826" s="49"/>
      <c r="O826" s="49"/>
      <c r="P826" s="48"/>
      <c r="Q826" s="51"/>
      <c r="R826" s="49"/>
      <c r="S826" s="49"/>
      <c r="T826" s="49"/>
      <c r="U826" s="52" t="str">
        <f t="shared" si="87"/>
        <v/>
      </c>
      <c r="V826" s="26"/>
      <c r="W826" s="53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3" t="str">
        <f t="shared" si="89"/>
        <v/>
      </c>
      <c r="G827" s="43" t="str">
        <f t="shared" si="90"/>
        <v/>
      </c>
      <c r="H827" s="43" t="str">
        <f t="shared" si="91"/>
        <v/>
      </c>
      <c r="I827" s="45"/>
      <c r="J827" s="45"/>
      <c r="K827" s="45"/>
      <c r="L827" s="50"/>
      <c r="M827" s="42"/>
      <c r="N827" s="49"/>
      <c r="O827" s="49"/>
      <c r="P827" s="48"/>
      <c r="Q827" s="51"/>
      <c r="R827" s="49"/>
      <c r="S827" s="49"/>
      <c r="T827" s="49"/>
      <c r="U827" s="52" t="str">
        <f t="shared" si="87"/>
        <v/>
      </c>
      <c r="V827" s="26"/>
      <c r="W827" s="53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3" t="str">
        <f t="shared" si="89"/>
        <v/>
      </c>
      <c r="G828" s="43" t="str">
        <f t="shared" si="90"/>
        <v/>
      </c>
      <c r="H828" s="43" t="str">
        <f t="shared" si="91"/>
        <v/>
      </c>
      <c r="I828" s="45"/>
      <c r="J828" s="45"/>
      <c r="K828" s="45"/>
      <c r="L828" s="50"/>
      <c r="M828" s="42"/>
      <c r="N828" s="49"/>
      <c r="O828" s="49"/>
      <c r="P828" s="48"/>
      <c r="Q828" s="51"/>
      <c r="R828" s="49"/>
      <c r="S828" s="49"/>
      <c r="T828" s="49"/>
      <c r="U828" s="52" t="str">
        <f t="shared" si="87"/>
        <v/>
      </c>
      <c r="V828" s="26"/>
      <c r="W828" s="53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3" t="str">
        <f t="shared" si="89"/>
        <v/>
      </c>
      <c r="G829" s="43" t="str">
        <f t="shared" si="90"/>
        <v/>
      </c>
      <c r="H829" s="43" t="str">
        <f t="shared" si="91"/>
        <v/>
      </c>
      <c r="I829" s="45"/>
      <c r="J829" s="45"/>
      <c r="K829" s="45"/>
      <c r="L829" s="50"/>
      <c r="M829" s="42"/>
      <c r="N829" s="49"/>
      <c r="O829" s="49"/>
      <c r="P829" s="48"/>
      <c r="Q829" s="51"/>
      <c r="R829" s="49"/>
      <c r="S829" s="49"/>
      <c r="T829" s="49"/>
      <c r="U829" s="52" t="str">
        <f t="shared" si="87"/>
        <v/>
      </c>
      <c r="V829" s="26"/>
      <c r="W829" s="53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3" t="str">
        <f t="shared" si="89"/>
        <v/>
      </c>
      <c r="G830" s="43" t="str">
        <f t="shared" si="90"/>
        <v/>
      </c>
      <c r="H830" s="43" t="str">
        <f t="shared" si="91"/>
        <v/>
      </c>
      <c r="I830" s="45"/>
      <c r="J830" s="45"/>
      <c r="K830" s="45"/>
      <c r="L830" s="50"/>
      <c r="M830" s="42"/>
      <c r="N830" s="49"/>
      <c r="O830" s="49"/>
      <c r="P830" s="48"/>
      <c r="Q830" s="51"/>
      <c r="R830" s="49"/>
      <c r="S830" s="49"/>
      <c r="T830" s="49"/>
      <c r="U830" s="52" t="str">
        <f t="shared" si="87"/>
        <v/>
      </c>
      <c r="V830" s="26"/>
      <c r="W830" s="53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3" t="str">
        <f t="shared" si="89"/>
        <v/>
      </c>
      <c r="G831" s="43" t="str">
        <f t="shared" si="90"/>
        <v/>
      </c>
      <c r="H831" s="43" t="str">
        <f t="shared" si="91"/>
        <v/>
      </c>
      <c r="I831" s="45"/>
      <c r="J831" s="45"/>
      <c r="K831" s="45"/>
      <c r="L831" s="50"/>
      <c r="M831" s="42"/>
      <c r="N831" s="49"/>
      <c r="O831" s="49"/>
      <c r="P831" s="48"/>
      <c r="Q831" s="51"/>
      <c r="R831" s="49"/>
      <c r="S831" s="49"/>
      <c r="T831" s="49"/>
      <c r="U831" s="52" t="str">
        <f t="shared" si="87"/>
        <v/>
      </c>
      <c r="V831" s="26"/>
      <c r="W831" s="53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3" t="str">
        <f t="shared" si="89"/>
        <v/>
      </c>
      <c r="G832" s="43" t="str">
        <f t="shared" si="90"/>
        <v/>
      </c>
      <c r="H832" s="43" t="str">
        <f t="shared" si="91"/>
        <v/>
      </c>
      <c r="I832" s="45"/>
      <c r="J832" s="45"/>
      <c r="K832" s="45"/>
      <c r="L832" s="50"/>
      <c r="M832" s="42"/>
      <c r="N832" s="49"/>
      <c r="O832" s="49"/>
      <c r="P832" s="48"/>
      <c r="Q832" s="51"/>
      <c r="R832" s="49"/>
      <c r="S832" s="49"/>
      <c r="T832" s="49"/>
      <c r="U832" s="52" t="str">
        <f t="shared" si="87"/>
        <v/>
      </c>
      <c r="V832" s="26"/>
      <c r="W832" s="53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3" t="str">
        <f t="shared" si="89"/>
        <v/>
      </c>
      <c r="G833" s="43" t="str">
        <f t="shared" si="90"/>
        <v/>
      </c>
      <c r="H833" s="43" t="str">
        <f t="shared" si="91"/>
        <v/>
      </c>
      <c r="I833" s="45"/>
      <c r="J833" s="45"/>
      <c r="K833" s="45"/>
      <c r="L833" s="50"/>
      <c r="M833" s="42"/>
      <c r="N833" s="49"/>
      <c r="O833" s="49"/>
      <c r="P833" s="48"/>
      <c r="Q833" s="51"/>
      <c r="R833" s="49"/>
      <c r="S833" s="49"/>
      <c r="T833" s="49"/>
      <c r="U833" s="52" t="str">
        <f t="shared" si="87"/>
        <v/>
      </c>
      <c r="V833" s="26"/>
      <c r="W833" s="53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3" t="str">
        <f t="shared" si="89"/>
        <v/>
      </c>
      <c r="G834" s="43" t="str">
        <f t="shared" si="90"/>
        <v/>
      </c>
      <c r="H834" s="43" t="str">
        <f t="shared" si="91"/>
        <v/>
      </c>
      <c r="I834" s="45"/>
      <c r="J834" s="45"/>
      <c r="K834" s="45"/>
      <c r="L834" s="50"/>
      <c r="M834" s="42"/>
      <c r="N834" s="49"/>
      <c r="O834" s="49"/>
      <c r="P834" s="48"/>
      <c r="Q834" s="51"/>
      <c r="R834" s="49"/>
      <c r="S834" s="49"/>
      <c r="T834" s="49"/>
      <c r="U834" s="52" t="str">
        <f t="shared" si="87"/>
        <v/>
      </c>
      <c r="V834" s="26"/>
      <c r="W834" s="53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3" t="str">
        <f t="shared" si="89"/>
        <v/>
      </c>
      <c r="G835" s="43" t="str">
        <f t="shared" si="90"/>
        <v/>
      </c>
      <c r="H835" s="43" t="str">
        <f t="shared" si="91"/>
        <v/>
      </c>
      <c r="I835" s="45"/>
      <c r="J835" s="45"/>
      <c r="K835" s="45"/>
      <c r="L835" s="50"/>
      <c r="M835" s="42"/>
      <c r="N835" s="49"/>
      <c r="O835" s="49"/>
      <c r="P835" s="48"/>
      <c r="Q835" s="51"/>
      <c r="R835" s="49"/>
      <c r="S835" s="49"/>
      <c r="T835" s="49"/>
      <c r="U835" s="52" t="str">
        <f t="shared" si="87"/>
        <v/>
      </c>
      <c r="V835" s="26"/>
      <c r="W835" s="53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3" t="str">
        <f t="shared" si="89"/>
        <v/>
      </c>
      <c r="G836" s="43" t="str">
        <f t="shared" si="90"/>
        <v/>
      </c>
      <c r="H836" s="43" t="str">
        <f t="shared" si="91"/>
        <v/>
      </c>
      <c r="I836" s="45"/>
      <c r="J836" s="45"/>
      <c r="K836" s="45"/>
      <c r="L836" s="50"/>
      <c r="M836" s="42"/>
      <c r="N836" s="49"/>
      <c r="O836" s="49"/>
      <c r="P836" s="48"/>
      <c r="Q836" s="51"/>
      <c r="R836" s="49"/>
      <c r="S836" s="49"/>
      <c r="T836" s="49"/>
      <c r="U836" s="52" t="str">
        <f t="shared" si="87"/>
        <v/>
      </c>
      <c r="V836" s="26"/>
      <c r="W836" s="53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3" t="str">
        <f t="shared" si="89"/>
        <v/>
      </c>
      <c r="G837" s="43" t="str">
        <f t="shared" si="90"/>
        <v/>
      </c>
      <c r="H837" s="43" t="str">
        <f t="shared" si="91"/>
        <v/>
      </c>
      <c r="I837" s="45"/>
      <c r="J837" s="45"/>
      <c r="K837" s="45"/>
      <c r="L837" s="50"/>
      <c r="M837" s="42"/>
      <c r="N837" s="49"/>
      <c r="O837" s="49"/>
      <c r="P837" s="48"/>
      <c r="Q837" s="51"/>
      <c r="R837" s="49"/>
      <c r="S837" s="49"/>
      <c r="T837" s="49"/>
      <c r="U837" s="52" t="str">
        <f t="shared" si="87"/>
        <v/>
      </c>
      <c r="V837" s="26"/>
      <c r="W837" s="53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3" t="str">
        <f t="shared" si="89"/>
        <v/>
      </c>
      <c r="G838" s="43" t="str">
        <f t="shared" si="90"/>
        <v/>
      </c>
      <c r="H838" s="43" t="str">
        <f t="shared" si="91"/>
        <v/>
      </c>
      <c r="I838" s="45"/>
      <c r="J838" s="45"/>
      <c r="K838" s="45"/>
      <c r="L838" s="50"/>
      <c r="M838" s="42"/>
      <c r="N838" s="49"/>
      <c r="O838" s="49"/>
      <c r="P838" s="48"/>
      <c r="Q838" s="51"/>
      <c r="R838" s="49"/>
      <c r="S838" s="49"/>
      <c r="T838" s="49"/>
      <c r="U838" s="52" t="str">
        <f t="shared" ref="U838:U901" si="94">IF(AND(ISBLANK(R838),ISBLANK(S838),ISBLANK(T838)),"",R838-(S838+T838))</f>
        <v/>
      </c>
      <c r="V838" s="26"/>
      <c r="W838" s="53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3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5"/>
      <c r="J839" s="45"/>
      <c r="K839" s="45"/>
      <c r="L839" s="50"/>
      <c r="M839" s="42"/>
      <c r="N839" s="49"/>
      <c r="O839" s="49"/>
      <c r="P839" s="48"/>
      <c r="Q839" s="51"/>
      <c r="R839" s="49"/>
      <c r="S839" s="49"/>
      <c r="T839" s="49"/>
      <c r="U839" s="52" t="str">
        <f t="shared" si="94"/>
        <v/>
      </c>
      <c r="V839" s="26"/>
      <c r="W839" s="53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3" t="str">
        <f t="shared" si="96"/>
        <v/>
      </c>
      <c r="G840" s="43" t="str">
        <f t="shared" si="97"/>
        <v/>
      </c>
      <c r="H840" s="43" t="str">
        <f t="shared" si="98"/>
        <v/>
      </c>
      <c r="I840" s="45"/>
      <c r="J840" s="45"/>
      <c r="K840" s="45"/>
      <c r="L840" s="50"/>
      <c r="M840" s="42"/>
      <c r="N840" s="49"/>
      <c r="O840" s="49"/>
      <c r="P840" s="48"/>
      <c r="Q840" s="51"/>
      <c r="R840" s="49"/>
      <c r="S840" s="49"/>
      <c r="T840" s="49"/>
      <c r="U840" s="52" t="str">
        <f t="shared" si="94"/>
        <v/>
      </c>
      <c r="V840" s="26"/>
      <c r="W840" s="53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3" t="str">
        <f t="shared" si="96"/>
        <v/>
      </c>
      <c r="G841" s="43" t="str">
        <f t="shared" si="97"/>
        <v/>
      </c>
      <c r="H841" s="43" t="str">
        <f t="shared" si="98"/>
        <v/>
      </c>
      <c r="I841" s="45"/>
      <c r="J841" s="45"/>
      <c r="K841" s="45"/>
      <c r="L841" s="50"/>
      <c r="M841" s="42"/>
      <c r="N841" s="49"/>
      <c r="O841" s="49"/>
      <c r="P841" s="48"/>
      <c r="Q841" s="51"/>
      <c r="R841" s="49"/>
      <c r="S841" s="49"/>
      <c r="T841" s="49"/>
      <c r="U841" s="52" t="str">
        <f t="shared" si="94"/>
        <v/>
      </c>
      <c r="V841" s="26"/>
      <c r="W841" s="53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3" t="str">
        <f t="shared" si="96"/>
        <v/>
      </c>
      <c r="G842" s="43" t="str">
        <f t="shared" si="97"/>
        <v/>
      </c>
      <c r="H842" s="43" t="str">
        <f t="shared" si="98"/>
        <v/>
      </c>
      <c r="I842" s="45"/>
      <c r="J842" s="45"/>
      <c r="K842" s="45"/>
      <c r="L842" s="50"/>
      <c r="M842" s="42"/>
      <c r="N842" s="49"/>
      <c r="O842" s="49"/>
      <c r="P842" s="48"/>
      <c r="Q842" s="51"/>
      <c r="R842" s="49"/>
      <c r="S842" s="49"/>
      <c r="T842" s="49"/>
      <c r="U842" s="52" t="str">
        <f t="shared" si="94"/>
        <v/>
      </c>
      <c r="V842" s="26"/>
      <c r="W842" s="53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3" t="str">
        <f t="shared" si="96"/>
        <v/>
      </c>
      <c r="G843" s="43" t="str">
        <f t="shared" si="97"/>
        <v/>
      </c>
      <c r="H843" s="43" t="str">
        <f t="shared" si="98"/>
        <v/>
      </c>
      <c r="I843" s="45"/>
      <c r="J843" s="45"/>
      <c r="K843" s="45"/>
      <c r="L843" s="50"/>
      <c r="M843" s="42"/>
      <c r="N843" s="49"/>
      <c r="O843" s="49"/>
      <c r="P843" s="48"/>
      <c r="Q843" s="51"/>
      <c r="R843" s="49"/>
      <c r="S843" s="49"/>
      <c r="T843" s="49"/>
      <c r="U843" s="52" t="str">
        <f t="shared" si="94"/>
        <v/>
      </c>
      <c r="V843" s="26"/>
      <c r="W843" s="53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3" t="str">
        <f t="shared" si="96"/>
        <v/>
      </c>
      <c r="G844" s="43" t="str">
        <f t="shared" si="97"/>
        <v/>
      </c>
      <c r="H844" s="43" t="str">
        <f t="shared" si="98"/>
        <v/>
      </c>
      <c r="I844" s="45"/>
      <c r="J844" s="45"/>
      <c r="K844" s="45"/>
      <c r="L844" s="50"/>
      <c r="M844" s="42"/>
      <c r="N844" s="49"/>
      <c r="O844" s="49"/>
      <c r="P844" s="48"/>
      <c r="Q844" s="51"/>
      <c r="R844" s="49"/>
      <c r="S844" s="49"/>
      <c r="T844" s="49"/>
      <c r="U844" s="52" t="str">
        <f t="shared" si="94"/>
        <v/>
      </c>
      <c r="V844" s="26"/>
      <c r="W844" s="53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3" t="str">
        <f t="shared" si="96"/>
        <v/>
      </c>
      <c r="G845" s="43" t="str">
        <f t="shared" si="97"/>
        <v/>
      </c>
      <c r="H845" s="43" t="str">
        <f t="shared" si="98"/>
        <v/>
      </c>
      <c r="I845" s="45"/>
      <c r="J845" s="45"/>
      <c r="K845" s="45"/>
      <c r="L845" s="50"/>
      <c r="M845" s="42"/>
      <c r="N845" s="49"/>
      <c r="O845" s="49"/>
      <c r="P845" s="48"/>
      <c r="Q845" s="51"/>
      <c r="R845" s="49"/>
      <c r="S845" s="49"/>
      <c r="T845" s="49"/>
      <c r="U845" s="52" t="str">
        <f t="shared" si="94"/>
        <v/>
      </c>
      <c r="V845" s="26"/>
      <c r="W845" s="53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3" t="str">
        <f t="shared" si="96"/>
        <v/>
      </c>
      <c r="G846" s="43" t="str">
        <f t="shared" si="97"/>
        <v/>
      </c>
      <c r="H846" s="43" t="str">
        <f t="shared" si="98"/>
        <v/>
      </c>
      <c r="I846" s="45"/>
      <c r="J846" s="45"/>
      <c r="K846" s="45"/>
      <c r="L846" s="50"/>
      <c r="M846" s="42"/>
      <c r="N846" s="49"/>
      <c r="O846" s="49"/>
      <c r="P846" s="48"/>
      <c r="Q846" s="51"/>
      <c r="R846" s="49"/>
      <c r="S846" s="49"/>
      <c r="T846" s="49"/>
      <c r="U846" s="52" t="str">
        <f t="shared" si="94"/>
        <v/>
      </c>
      <c r="V846" s="26"/>
      <c r="W846" s="53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3" t="str">
        <f t="shared" si="96"/>
        <v/>
      </c>
      <c r="G847" s="43" t="str">
        <f t="shared" si="97"/>
        <v/>
      </c>
      <c r="H847" s="43" t="str">
        <f t="shared" si="98"/>
        <v/>
      </c>
      <c r="I847" s="45"/>
      <c r="J847" s="45"/>
      <c r="K847" s="45"/>
      <c r="L847" s="50"/>
      <c r="M847" s="42"/>
      <c r="N847" s="49"/>
      <c r="O847" s="49"/>
      <c r="P847" s="48"/>
      <c r="Q847" s="51"/>
      <c r="R847" s="49"/>
      <c r="S847" s="49"/>
      <c r="T847" s="49"/>
      <c r="U847" s="52" t="str">
        <f t="shared" si="94"/>
        <v/>
      </c>
      <c r="V847" s="26"/>
      <c r="W847" s="53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3" t="str">
        <f t="shared" si="96"/>
        <v/>
      </c>
      <c r="G848" s="43" t="str">
        <f t="shared" si="97"/>
        <v/>
      </c>
      <c r="H848" s="43" t="str">
        <f t="shared" si="98"/>
        <v/>
      </c>
      <c r="I848" s="45"/>
      <c r="J848" s="45"/>
      <c r="K848" s="45"/>
      <c r="L848" s="50"/>
      <c r="M848" s="42"/>
      <c r="N848" s="49"/>
      <c r="O848" s="49"/>
      <c r="P848" s="48"/>
      <c r="Q848" s="51"/>
      <c r="R848" s="49"/>
      <c r="S848" s="49"/>
      <c r="T848" s="49"/>
      <c r="U848" s="52" t="str">
        <f t="shared" si="94"/>
        <v/>
      </c>
      <c r="V848" s="26"/>
      <c r="W848" s="53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3" t="str">
        <f t="shared" si="96"/>
        <v/>
      </c>
      <c r="G849" s="43" t="str">
        <f t="shared" si="97"/>
        <v/>
      </c>
      <c r="H849" s="43" t="str">
        <f t="shared" si="98"/>
        <v/>
      </c>
      <c r="I849" s="45"/>
      <c r="J849" s="45"/>
      <c r="K849" s="45"/>
      <c r="L849" s="50"/>
      <c r="M849" s="42"/>
      <c r="N849" s="49"/>
      <c r="O849" s="49"/>
      <c r="P849" s="48"/>
      <c r="Q849" s="51"/>
      <c r="R849" s="49"/>
      <c r="S849" s="49"/>
      <c r="T849" s="49"/>
      <c r="U849" s="52" t="str">
        <f t="shared" si="94"/>
        <v/>
      </c>
      <c r="V849" s="26"/>
      <c r="W849" s="53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3" t="str">
        <f t="shared" si="96"/>
        <v/>
      </c>
      <c r="G850" s="43" t="str">
        <f t="shared" si="97"/>
        <v/>
      </c>
      <c r="H850" s="43" t="str">
        <f t="shared" si="98"/>
        <v/>
      </c>
      <c r="I850" s="45"/>
      <c r="J850" s="45"/>
      <c r="K850" s="45"/>
      <c r="L850" s="50"/>
      <c r="M850" s="42"/>
      <c r="N850" s="49"/>
      <c r="O850" s="49"/>
      <c r="P850" s="48"/>
      <c r="Q850" s="51"/>
      <c r="R850" s="49"/>
      <c r="S850" s="49"/>
      <c r="T850" s="49"/>
      <c r="U850" s="52" t="str">
        <f t="shared" si="94"/>
        <v/>
      </c>
      <c r="V850" s="26"/>
      <c r="W850" s="53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3" t="str">
        <f t="shared" si="96"/>
        <v/>
      </c>
      <c r="G851" s="43" t="str">
        <f t="shared" si="97"/>
        <v/>
      </c>
      <c r="H851" s="43" t="str">
        <f t="shared" si="98"/>
        <v/>
      </c>
      <c r="I851" s="45"/>
      <c r="J851" s="45"/>
      <c r="K851" s="45"/>
      <c r="L851" s="50"/>
      <c r="M851" s="42"/>
      <c r="N851" s="49"/>
      <c r="O851" s="49"/>
      <c r="P851" s="48"/>
      <c r="Q851" s="51"/>
      <c r="R851" s="49"/>
      <c r="S851" s="49"/>
      <c r="T851" s="49"/>
      <c r="U851" s="52" t="str">
        <f t="shared" si="94"/>
        <v/>
      </c>
      <c r="V851" s="26"/>
      <c r="W851" s="53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3" t="str">
        <f t="shared" si="96"/>
        <v/>
      </c>
      <c r="G852" s="43" t="str">
        <f t="shared" si="97"/>
        <v/>
      </c>
      <c r="H852" s="43" t="str">
        <f t="shared" si="98"/>
        <v/>
      </c>
      <c r="I852" s="45"/>
      <c r="J852" s="45"/>
      <c r="K852" s="45"/>
      <c r="L852" s="50"/>
      <c r="M852" s="42"/>
      <c r="N852" s="49"/>
      <c r="O852" s="49"/>
      <c r="P852" s="48"/>
      <c r="Q852" s="51"/>
      <c r="R852" s="49"/>
      <c r="S852" s="49"/>
      <c r="T852" s="49"/>
      <c r="U852" s="52" t="str">
        <f t="shared" si="94"/>
        <v/>
      </c>
      <c r="V852" s="26"/>
      <c r="W852" s="53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3" t="str">
        <f t="shared" si="96"/>
        <v/>
      </c>
      <c r="G853" s="43" t="str">
        <f t="shared" si="97"/>
        <v/>
      </c>
      <c r="H853" s="43" t="str">
        <f t="shared" si="98"/>
        <v/>
      </c>
      <c r="I853" s="45"/>
      <c r="J853" s="45"/>
      <c r="K853" s="45"/>
      <c r="L853" s="50"/>
      <c r="M853" s="42"/>
      <c r="N853" s="49"/>
      <c r="O853" s="49"/>
      <c r="P853" s="48"/>
      <c r="Q853" s="51"/>
      <c r="R853" s="49"/>
      <c r="S853" s="49"/>
      <c r="T853" s="49"/>
      <c r="U853" s="52" t="str">
        <f t="shared" si="94"/>
        <v/>
      </c>
      <c r="V853" s="26"/>
      <c r="W853" s="53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3" t="str">
        <f t="shared" si="96"/>
        <v/>
      </c>
      <c r="G854" s="43" t="str">
        <f t="shared" si="97"/>
        <v/>
      </c>
      <c r="H854" s="43" t="str">
        <f t="shared" si="98"/>
        <v/>
      </c>
      <c r="I854" s="45"/>
      <c r="J854" s="45"/>
      <c r="K854" s="45"/>
      <c r="L854" s="50"/>
      <c r="M854" s="42"/>
      <c r="N854" s="49"/>
      <c r="O854" s="49"/>
      <c r="P854" s="48"/>
      <c r="Q854" s="51"/>
      <c r="R854" s="49"/>
      <c r="S854" s="49"/>
      <c r="T854" s="49"/>
      <c r="U854" s="52" t="str">
        <f t="shared" si="94"/>
        <v/>
      </c>
      <c r="V854" s="26"/>
      <c r="W854" s="53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3" t="str">
        <f t="shared" si="96"/>
        <v/>
      </c>
      <c r="G855" s="43" t="str">
        <f t="shared" si="97"/>
        <v/>
      </c>
      <c r="H855" s="43" t="str">
        <f t="shared" si="98"/>
        <v/>
      </c>
      <c r="I855" s="45"/>
      <c r="J855" s="45"/>
      <c r="K855" s="45"/>
      <c r="L855" s="50"/>
      <c r="M855" s="42"/>
      <c r="N855" s="49"/>
      <c r="O855" s="49"/>
      <c r="P855" s="48"/>
      <c r="Q855" s="51"/>
      <c r="R855" s="49"/>
      <c r="S855" s="49"/>
      <c r="T855" s="49"/>
      <c r="U855" s="52" t="str">
        <f t="shared" si="94"/>
        <v/>
      </c>
      <c r="V855" s="26"/>
      <c r="W855" s="53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3" t="str">
        <f t="shared" si="96"/>
        <v/>
      </c>
      <c r="G856" s="43" t="str">
        <f t="shared" si="97"/>
        <v/>
      </c>
      <c r="H856" s="43" t="str">
        <f t="shared" si="98"/>
        <v/>
      </c>
      <c r="I856" s="45"/>
      <c r="J856" s="45"/>
      <c r="K856" s="45"/>
      <c r="L856" s="50"/>
      <c r="M856" s="42"/>
      <c r="N856" s="49"/>
      <c r="O856" s="49"/>
      <c r="P856" s="48"/>
      <c r="Q856" s="51"/>
      <c r="R856" s="49"/>
      <c r="S856" s="49"/>
      <c r="T856" s="49"/>
      <c r="U856" s="52" t="str">
        <f t="shared" si="94"/>
        <v/>
      </c>
      <c r="V856" s="26"/>
      <c r="W856" s="53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3" t="str">
        <f t="shared" si="96"/>
        <v/>
      </c>
      <c r="G857" s="43" t="str">
        <f t="shared" si="97"/>
        <v/>
      </c>
      <c r="H857" s="43" t="str">
        <f t="shared" si="98"/>
        <v/>
      </c>
      <c r="I857" s="45"/>
      <c r="J857" s="45"/>
      <c r="K857" s="45"/>
      <c r="L857" s="50"/>
      <c r="M857" s="42"/>
      <c r="N857" s="49"/>
      <c r="O857" s="49"/>
      <c r="P857" s="48"/>
      <c r="Q857" s="51"/>
      <c r="R857" s="49"/>
      <c r="S857" s="49"/>
      <c r="T857" s="49"/>
      <c r="U857" s="52" t="str">
        <f t="shared" si="94"/>
        <v/>
      </c>
      <c r="V857" s="26"/>
      <c r="W857" s="53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3" t="str">
        <f t="shared" si="96"/>
        <v/>
      </c>
      <c r="G858" s="43" t="str">
        <f t="shared" si="97"/>
        <v/>
      </c>
      <c r="H858" s="43" t="str">
        <f t="shared" si="98"/>
        <v/>
      </c>
      <c r="I858" s="45"/>
      <c r="J858" s="45"/>
      <c r="K858" s="45"/>
      <c r="L858" s="50"/>
      <c r="M858" s="42"/>
      <c r="N858" s="49"/>
      <c r="O858" s="49"/>
      <c r="P858" s="48"/>
      <c r="Q858" s="51"/>
      <c r="R858" s="49"/>
      <c r="S858" s="49"/>
      <c r="T858" s="49"/>
      <c r="U858" s="52" t="str">
        <f t="shared" si="94"/>
        <v/>
      </c>
      <c r="V858" s="26"/>
      <c r="W858" s="53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3" t="str">
        <f t="shared" si="96"/>
        <v/>
      </c>
      <c r="G859" s="43" t="str">
        <f t="shared" si="97"/>
        <v/>
      </c>
      <c r="H859" s="43" t="str">
        <f t="shared" si="98"/>
        <v/>
      </c>
      <c r="I859" s="45"/>
      <c r="J859" s="45"/>
      <c r="K859" s="45"/>
      <c r="L859" s="50"/>
      <c r="M859" s="42"/>
      <c r="N859" s="49"/>
      <c r="O859" s="49"/>
      <c r="P859" s="48"/>
      <c r="Q859" s="51"/>
      <c r="R859" s="49"/>
      <c r="S859" s="49"/>
      <c r="T859" s="49"/>
      <c r="U859" s="52" t="str">
        <f t="shared" si="94"/>
        <v/>
      </c>
      <c r="V859" s="26"/>
      <c r="W859" s="53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3" t="str">
        <f t="shared" si="96"/>
        <v/>
      </c>
      <c r="G860" s="43" t="str">
        <f t="shared" si="97"/>
        <v/>
      </c>
      <c r="H860" s="43" t="str">
        <f t="shared" si="98"/>
        <v/>
      </c>
      <c r="I860" s="45"/>
      <c r="J860" s="45"/>
      <c r="K860" s="45"/>
      <c r="L860" s="50"/>
      <c r="M860" s="42"/>
      <c r="N860" s="49"/>
      <c r="O860" s="49"/>
      <c r="P860" s="48"/>
      <c r="Q860" s="51"/>
      <c r="R860" s="49"/>
      <c r="S860" s="49"/>
      <c r="T860" s="49"/>
      <c r="U860" s="52" t="str">
        <f t="shared" si="94"/>
        <v/>
      </c>
      <c r="V860" s="26"/>
      <c r="W860" s="53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3" t="str">
        <f t="shared" si="96"/>
        <v/>
      </c>
      <c r="G861" s="43" t="str">
        <f t="shared" si="97"/>
        <v/>
      </c>
      <c r="H861" s="43" t="str">
        <f t="shared" si="98"/>
        <v/>
      </c>
      <c r="I861" s="45"/>
      <c r="J861" s="45"/>
      <c r="K861" s="45"/>
      <c r="L861" s="50"/>
      <c r="M861" s="42"/>
      <c r="N861" s="49"/>
      <c r="O861" s="49"/>
      <c r="P861" s="48"/>
      <c r="Q861" s="51"/>
      <c r="R861" s="49"/>
      <c r="S861" s="49"/>
      <c r="T861" s="49"/>
      <c r="U861" s="52" t="str">
        <f t="shared" si="94"/>
        <v/>
      </c>
      <c r="V861" s="26"/>
      <c r="W861" s="53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3" t="str">
        <f t="shared" si="96"/>
        <v/>
      </c>
      <c r="G862" s="43" t="str">
        <f t="shared" si="97"/>
        <v/>
      </c>
      <c r="H862" s="43" t="str">
        <f t="shared" si="98"/>
        <v/>
      </c>
      <c r="I862" s="45"/>
      <c r="J862" s="45"/>
      <c r="K862" s="45"/>
      <c r="L862" s="50"/>
      <c r="M862" s="42"/>
      <c r="N862" s="49"/>
      <c r="O862" s="49"/>
      <c r="P862" s="48"/>
      <c r="Q862" s="51"/>
      <c r="R862" s="49"/>
      <c r="S862" s="49"/>
      <c r="T862" s="49"/>
      <c r="U862" s="52" t="str">
        <f t="shared" si="94"/>
        <v/>
      </c>
      <c r="V862" s="26"/>
      <c r="W862" s="53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3" t="str">
        <f t="shared" si="96"/>
        <v/>
      </c>
      <c r="G863" s="43" t="str">
        <f t="shared" si="97"/>
        <v/>
      </c>
      <c r="H863" s="43" t="str">
        <f t="shared" si="98"/>
        <v/>
      </c>
      <c r="I863" s="45"/>
      <c r="J863" s="45"/>
      <c r="K863" s="45"/>
      <c r="L863" s="50"/>
      <c r="M863" s="42"/>
      <c r="N863" s="49"/>
      <c r="O863" s="49"/>
      <c r="P863" s="48"/>
      <c r="Q863" s="51"/>
      <c r="R863" s="49"/>
      <c r="S863" s="49"/>
      <c r="T863" s="49"/>
      <c r="U863" s="52" t="str">
        <f t="shared" si="94"/>
        <v/>
      </c>
      <c r="V863" s="26"/>
      <c r="W863" s="53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3" t="str">
        <f t="shared" si="96"/>
        <v/>
      </c>
      <c r="G864" s="43" t="str">
        <f t="shared" si="97"/>
        <v/>
      </c>
      <c r="H864" s="43" t="str">
        <f t="shared" si="98"/>
        <v/>
      </c>
      <c r="I864" s="45"/>
      <c r="J864" s="45"/>
      <c r="K864" s="45"/>
      <c r="L864" s="50"/>
      <c r="M864" s="42"/>
      <c r="N864" s="49"/>
      <c r="O864" s="49"/>
      <c r="P864" s="48"/>
      <c r="Q864" s="51"/>
      <c r="R864" s="49"/>
      <c r="S864" s="49"/>
      <c r="T864" s="49"/>
      <c r="U864" s="52" t="str">
        <f t="shared" si="94"/>
        <v/>
      </c>
      <c r="V864" s="26"/>
      <c r="W864" s="53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3" t="str">
        <f t="shared" si="96"/>
        <v/>
      </c>
      <c r="G865" s="43" t="str">
        <f t="shared" si="97"/>
        <v/>
      </c>
      <c r="H865" s="43" t="str">
        <f t="shared" si="98"/>
        <v/>
      </c>
      <c r="I865" s="45"/>
      <c r="J865" s="45"/>
      <c r="K865" s="45"/>
      <c r="L865" s="50"/>
      <c r="M865" s="42"/>
      <c r="N865" s="49"/>
      <c r="O865" s="49"/>
      <c r="P865" s="48"/>
      <c r="Q865" s="51"/>
      <c r="R865" s="49"/>
      <c r="S865" s="49"/>
      <c r="T865" s="49"/>
      <c r="U865" s="52" t="str">
        <f t="shared" si="94"/>
        <v/>
      </c>
      <c r="V865" s="26"/>
      <c r="W865" s="53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3" t="str">
        <f t="shared" si="96"/>
        <v/>
      </c>
      <c r="G866" s="43" t="str">
        <f t="shared" si="97"/>
        <v/>
      </c>
      <c r="H866" s="43" t="str">
        <f t="shared" si="98"/>
        <v/>
      </c>
      <c r="I866" s="45"/>
      <c r="J866" s="45"/>
      <c r="K866" s="45"/>
      <c r="L866" s="50"/>
      <c r="M866" s="42"/>
      <c r="N866" s="49"/>
      <c r="O866" s="49"/>
      <c r="P866" s="48"/>
      <c r="Q866" s="51"/>
      <c r="R866" s="49"/>
      <c r="S866" s="49"/>
      <c r="T866" s="49"/>
      <c r="U866" s="52" t="str">
        <f t="shared" si="94"/>
        <v/>
      </c>
      <c r="V866" s="26"/>
      <c r="W866" s="53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3" t="str">
        <f t="shared" si="96"/>
        <v/>
      </c>
      <c r="G867" s="43" t="str">
        <f t="shared" si="97"/>
        <v/>
      </c>
      <c r="H867" s="43" t="str">
        <f t="shared" si="98"/>
        <v/>
      </c>
      <c r="I867" s="45"/>
      <c r="J867" s="45"/>
      <c r="K867" s="45"/>
      <c r="L867" s="50"/>
      <c r="M867" s="42"/>
      <c r="N867" s="49"/>
      <c r="O867" s="49"/>
      <c r="P867" s="48"/>
      <c r="Q867" s="51"/>
      <c r="R867" s="49"/>
      <c r="S867" s="49"/>
      <c r="T867" s="49"/>
      <c r="U867" s="52" t="str">
        <f t="shared" si="94"/>
        <v/>
      </c>
      <c r="V867" s="26"/>
      <c r="W867" s="53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3" t="str">
        <f t="shared" si="96"/>
        <v/>
      </c>
      <c r="G868" s="43" t="str">
        <f t="shared" si="97"/>
        <v/>
      </c>
      <c r="H868" s="43" t="str">
        <f t="shared" si="98"/>
        <v/>
      </c>
      <c r="I868" s="45"/>
      <c r="J868" s="45"/>
      <c r="K868" s="45"/>
      <c r="L868" s="50"/>
      <c r="M868" s="42"/>
      <c r="N868" s="49"/>
      <c r="O868" s="49"/>
      <c r="P868" s="48"/>
      <c r="Q868" s="51"/>
      <c r="R868" s="49"/>
      <c r="S868" s="49"/>
      <c r="T868" s="49"/>
      <c r="U868" s="52" t="str">
        <f t="shared" si="94"/>
        <v/>
      </c>
      <c r="V868" s="26"/>
      <c r="W868" s="53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3" t="str">
        <f t="shared" si="96"/>
        <v/>
      </c>
      <c r="G869" s="43" t="str">
        <f t="shared" si="97"/>
        <v/>
      </c>
      <c r="H869" s="43" t="str">
        <f t="shared" si="98"/>
        <v/>
      </c>
      <c r="I869" s="45"/>
      <c r="J869" s="45"/>
      <c r="K869" s="45"/>
      <c r="L869" s="50"/>
      <c r="M869" s="42"/>
      <c r="N869" s="49"/>
      <c r="O869" s="49"/>
      <c r="P869" s="48"/>
      <c r="Q869" s="51"/>
      <c r="R869" s="49"/>
      <c r="S869" s="49"/>
      <c r="T869" s="49"/>
      <c r="U869" s="52" t="str">
        <f t="shared" si="94"/>
        <v/>
      </c>
      <c r="V869" s="26"/>
      <c r="W869" s="53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3" t="str">
        <f t="shared" si="96"/>
        <v/>
      </c>
      <c r="G870" s="43" t="str">
        <f t="shared" si="97"/>
        <v/>
      </c>
      <c r="H870" s="43" t="str">
        <f t="shared" si="98"/>
        <v/>
      </c>
      <c r="I870" s="45"/>
      <c r="J870" s="45"/>
      <c r="K870" s="45"/>
      <c r="L870" s="50"/>
      <c r="M870" s="42"/>
      <c r="N870" s="49"/>
      <c r="O870" s="49"/>
      <c r="P870" s="48"/>
      <c r="Q870" s="51"/>
      <c r="R870" s="49"/>
      <c r="S870" s="49"/>
      <c r="T870" s="49"/>
      <c r="U870" s="52" t="str">
        <f t="shared" si="94"/>
        <v/>
      </c>
      <c r="V870" s="26"/>
      <c r="W870" s="53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3" t="str">
        <f t="shared" si="96"/>
        <v/>
      </c>
      <c r="G871" s="43" t="str">
        <f t="shared" si="97"/>
        <v/>
      </c>
      <c r="H871" s="43" t="str">
        <f t="shared" si="98"/>
        <v/>
      </c>
      <c r="I871" s="45"/>
      <c r="J871" s="45"/>
      <c r="K871" s="45"/>
      <c r="L871" s="50"/>
      <c r="M871" s="42"/>
      <c r="N871" s="49"/>
      <c r="O871" s="49"/>
      <c r="P871" s="48"/>
      <c r="Q871" s="51"/>
      <c r="R871" s="49"/>
      <c r="S871" s="49"/>
      <c r="T871" s="49"/>
      <c r="U871" s="52" t="str">
        <f t="shared" si="94"/>
        <v/>
      </c>
      <c r="V871" s="26"/>
      <c r="W871" s="53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3" t="str">
        <f t="shared" si="96"/>
        <v/>
      </c>
      <c r="G872" s="43" t="str">
        <f t="shared" si="97"/>
        <v/>
      </c>
      <c r="H872" s="43" t="str">
        <f t="shared" si="98"/>
        <v/>
      </c>
      <c r="I872" s="45"/>
      <c r="J872" s="45"/>
      <c r="K872" s="45"/>
      <c r="L872" s="50"/>
      <c r="M872" s="42"/>
      <c r="N872" s="49"/>
      <c r="O872" s="49"/>
      <c r="P872" s="48"/>
      <c r="Q872" s="51"/>
      <c r="R872" s="49"/>
      <c r="S872" s="49"/>
      <c r="T872" s="49"/>
      <c r="U872" s="52" t="str">
        <f t="shared" si="94"/>
        <v/>
      </c>
      <c r="V872" s="26"/>
      <c r="W872" s="53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3" t="str">
        <f t="shared" si="96"/>
        <v/>
      </c>
      <c r="G873" s="43" t="str">
        <f t="shared" si="97"/>
        <v/>
      </c>
      <c r="H873" s="43" t="str">
        <f t="shared" si="98"/>
        <v/>
      </c>
      <c r="I873" s="45"/>
      <c r="J873" s="45"/>
      <c r="K873" s="45"/>
      <c r="L873" s="50"/>
      <c r="M873" s="42"/>
      <c r="N873" s="49"/>
      <c r="O873" s="49"/>
      <c r="P873" s="48"/>
      <c r="Q873" s="51"/>
      <c r="R873" s="49"/>
      <c r="S873" s="49"/>
      <c r="T873" s="49"/>
      <c r="U873" s="52" t="str">
        <f t="shared" si="94"/>
        <v/>
      </c>
      <c r="V873" s="26"/>
      <c r="W873" s="53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3" t="str">
        <f t="shared" si="96"/>
        <v/>
      </c>
      <c r="G874" s="43" t="str">
        <f t="shared" si="97"/>
        <v/>
      </c>
      <c r="H874" s="43" t="str">
        <f t="shared" si="98"/>
        <v/>
      </c>
      <c r="I874" s="45"/>
      <c r="J874" s="45"/>
      <c r="K874" s="45"/>
      <c r="L874" s="50"/>
      <c r="M874" s="42"/>
      <c r="N874" s="49"/>
      <c r="O874" s="49"/>
      <c r="P874" s="48"/>
      <c r="Q874" s="51"/>
      <c r="R874" s="49"/>
      <c r="S874" s="49"/>
      <c r="T874" s="49"/>
      <c r="U874" s="52" t="str">
        <f t="shared" si="94"/>
        <v/>
      </c>
      <c r="V874" s="26"/>
      <c r="W874" s="53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3" t="str">
        <f t="shared" si="96"/>
        <v/>
      </c>
      <c r="G875" s="43" t="str">
        <f t="shared" si="97"/>
        <v/>
      </c>
      <c r="H875" s="43" t="str">
        <f t="shared" si="98"/>
        <v/>
      </c>
      <c r="I875" s="45"/>
      <c r="J875" s="45"/>
      <c r="K875" s="45"/>
      <c r="L875" s="50"/>
      <c r="M875" s="42"/>
      <c r="N875" s="49"/>
      <c r="O875" s="49"/>
      <c r="P875" s="48"/>
      <c r="Q875" s="51"/>
      <c r="R875" s="49"/>
      <c r="S875" s="49"/>
      <c r="T875" s="49"/>
      <c r="U875" s="52" t="str">
        <f t="shared" si="94"/>
        <v/>
      </c>
      <c r="V875" s="26"/>
      <c r="W875" s="53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3" t="str">
        <f t="shared" si="96"/>
        <v/>
      </c>
      <c r="G876" s="43" t="str">
        <f t="shared" si="97"/>
        <v/>
      </c>
      <c r="H876" s="43" t="str">
        <f t="shared" si="98"/>
        <v/>
      </c>
      <c r="I876" s="45"/>
      <c r="J876" s="45"/>
      <c r="K876" s="45"/>
      <c r="L876" s="50"/>
      <c r="M876" s="42"/>
      <c r="N876" s="49"/>
      <c r="O876" s="49"/>
      <c r="P876" s="48"/>
      <c r="Q876" s="51"/>
      <c r="R876" s="49"/>
      <c r="S876" s="49"/>
      <c r="T876" s="49"/>
      <c r="U876" s="52" t="str">
        <f t="shared" si="94"/>
        <v/>
      </c>
      <c r="V876" s="26"/>
      <c r="W876" s="53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3" t="str">
        <f t="shared" si="96"/>
        <v/>
      </c>
      <c r="G877" s="43" t="str">
        <f t="shared" si="97"/>
        <v/>
      </c>
      <c r="H877" s="43" t="str">
        <f t="shared" si="98"/>
        <v/>
      </c>
      <c r="I877" s="45"/>
      <c r="J877" s="45"/>
      <c r="K877" s="45"/>
      <c r="L877" s="50"/>
      <c r="M877" s="42"/>
      <c r="N877" s="49"/>
      <c r="O877" s="49"/>
      <c r="P877" s="48"/>
      <c r="Q877" s="51"/>
      <c r="R877" s="49"/>
      <c r="S877" s="49"/>
      <c r="T877" s="49"/>
      <c r="U877" s="52" t="str">
        <f t="shared" si="94"/>
        <v/>
      </c>
      <c r="V877" s="26"/>
      <c r="W877" s="53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3" t="str">
        <f t="shared" si="96"/>
        <v/>
      </c>
      <c r="G878" s="43" t="str">
        <f t="shared" si="97"/>
        <v/>
      </c>
      <c r="H878" s="43" t="str">
        <f t="shared" si="98"/>
        <v/>
      </c>
      <c r="I878" s="45"/>
      <c r="J878" s="45"/>
      <c r="K878" s="45"/>
      <c r="L878" s="50"/>
      <c r="M878" s="42"/>
      <c r="N878" s="49"/>
      <c r="O878" s="49"/>
      <c r="P878" s="48"/>
      <c r="Q878" s="51"/>
      <c r="R878" s="49"/>
      <c r="S878" s="49"/>
      <c r="T878" s="49"/>
      <c r="U878" s="52" t="str">
        <f t="shared" si="94"/>
        <v/>
      </c>
      <c r="V878" s="26"/>
      <c r="W878" s="53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3" t="str">
        <f t="shared" si="96"/>
        <v/>
      </c>
      <c r="G879" s="43" t="str">
        <f t="shared" si="97"/>
        <v/>
      </c>
      <c r="H879" s="43" t="str">
        <f t="shared" si="98"/>
        <v/>
      </c>
      <c r="I879" s="45"/>
      <c r="J879" s="45"/>
      <c r="K879" s="45"/>
      <c r="L879" s="50"/>
      <c r="M879" s="42"/>
      <c r="N879" s="49"/>
      <c r="O879" s="49"/>
      <c r="P879" s="48"/>
      <c r="Q879" s="51"/>
      <c r="R879" s="49"/>
      <c r="S879" s="49"/>
      <c r="T879" s="49"/>
      <c r="U879" s="52" t="str">
        <f t="shared" si="94"/>
        <v/>
      </c>
      <c r="V879" s="26"/>
      <c r="W879" s="53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3" t="str">
        <f t="shared" si="96"/>
        <v/>
      </c>
      <c r="G880" s="43" t="str">
        <f t="shared" si="97"/>
        <v/>
      </c>
      <c r="H880" s="43" t="str">
        <f t="shared" si="98"/>
        <v/>
      </c>
      <c r="I880" s="45"/>
      <c r="J880" s="45"/>
      <c r="K880" s="45"/>
      <c r="L880" s="50"/>
      <c r="M880" s="42"/>
      <c r="N880" s="49"/>
      <c r="O880" s="49"/>
      <c r="P880" s="48"/>
      <c r="Q880" s="51"/>
      <c r="R880" s="49"/>
      <c r="S880" s="49"/>
      <c r="T880" s="49"/>
      <c r="U880" s="52" t="str">
        <f t="shared" si="94"/>
        <v/>
      </c>
      <c r="V880" s="26"/>
      <c r="W880" s="53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3" t="str">
        <f t="shared" si="96"/>
        <v/>
      </c>
      <c r="G881" s="43" t="str">
        <f t="shared" si="97"/>
        <v/>
      </c>
      <c r="H881" s="43" t="str">
        <f t="shared" si="98"/>
        <v/>
      </c>
      <c r="I881" s="45"/>
      <c r="J881" s="45"/>
      <c r="K881" s="45"/>
      <c r="L881" s="50"/>
      <c r="M881" s="42"/>
      <c r="N881" s="49"/>
      <c r="O881" s="49"/>
      <c r="P881" s="48"/>
      <c r="Q881" s="51"/>
      <c r="R881" s="49"/>
      <c r="S881" s="49"/>
      <c r="T881" s="49"/>
      <c r="U881" s="52" t="str">
        <f t="shared" si="94"/>
        <v/>
      </c>
      <c r="V881" s="26"/>
      <c r="W881" s="53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3" t="str">
        <f t="shared" si="96"/>
        <v/>
      </c>
      <c r="G882" s="43" t="str">
        <f t="shared" si="97"/>
        <v/>
      </c>
      <c r="H882" s="43" t="str">
        <f t="shared" si="98"/>
        <v/>
      </c>
      <c r="I882" s="45"/>
      <c r="J882" s="45"/>
      <c r="K882" s="45"/>
      <c r="L882" s="50"/>
      <c r="M882" s="42"/>
      <c r="N882" s="49"/>
      <c r="O882" s="49"/>
      <c r="P882" s="48"/>
      <c r="Q882" s="51"/>
      <c r="R882" s="49"/>
      <c r="S882" s="49"/>
      <c r="T882" s="49"/>
      <c r="U882" s="52" t="str">
        <f t="shared" si="94"/>
        <v/>
      </c>
      <c r="V882" s="26"/>
      <c r="W882" s="53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3" t="str">
        <f t="shared" si="96"/>
        <v/>
      </c>
      <c r="G883" s="43" t="str">
        <f t="shared" si="97"/>
        <v/>
      </c>
      <c r="H883" s="43" t="str">
        <f t="shared" si="98"/>
        <v/>
      </c>
      <c r="I883" s="45"/>
      <c r="J883" s="45"/>
      <c r="K883" s="45"/>
      <c r="L883" s="50"/>
      <c r="M883" s="42"/>
      <c r="N883" s="49"/>
      <c r="O883" s="49"/>
      <c r="P883" s="48"/>
      <c r="Q883" s="51"/>
      <c r="R883" s="49"/>
      <c r="S883" s="49"/>
      <c r="T883" s="49"/>
      <c r="U883" s="52" t="str">
        <f t="shared" si="94"/>
        <v/>
      </c>
      <c r="V883" s="26"/>
      <c r="W883" s="53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3" t="str">
        <f t="shared" si="96"/>
        <v/>
      </c>
      <c r="G884" s="43" t="str">
        <f t="shared" si="97"/>
        <v/>
      </c>
      <c r="H884" s="43" t="str">
        <f t="shared" si="98"/>
        <v/>
      </c>
      <c r="I884" s="45"/>
      <c r="J884" s="45"/>
      <c r="K884" s="45"/>
      <c r="L884" s="50"/>
      <c r="M884" s="42"/>
      <c r="N884" s="49"/>
      <c r="O884" s="49"/>
      <c r="P884" s="48"/>
      <c r="Q884" s="51"/>
      <c r="R884" s="49"/>
      <c r="S884" s="49"/>
      <c r="T884" s="49"/>
      <c r="U884" s="52" t="str">
        <f t="shared" si="94"/>
        <v/>
      </c>
      <c r="V884" s="26"/>
      <c r="W884" s="53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3" t="str">
        <f t="shared" si="96"/>
        <v/>
      </c>
      <c r="G885" s="43" t="str">
        <f t="shared" si="97"/>
        <v/>
      </c>
      <c r="H885" s="43" t="str">
        <f t="shared" si="98"/>
        <v/>
      </c>
      <c r="I885" s="45"/>
      <c r="J885" s="45"/>
      <c r="K885" s="45"/>
      <c r="L885" s="50"/>
      <c r="M885" s="42"/>
      <c r="N885" s="49"/>
      <c r="O885" s="49"/>
      <c r="P885" s="48"/>
      <c r="Q885" s="51"/>
      <c r="R885" s="49"/>
      <c r="S885" s="49"/>
      <c r="T885" s="49"/>
      <c r="U885" s="52" t="str">
        <f t="shared" si="94"/>
        <v/>
      </c>
      <c r="V885" s="26"/>
      <c r="W885" s="53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3" t="str">
        <f t="shared" si="96"/>
        <v/>
      </c>
      <c r="G886" s="43" t="str">
        <f t="shared" si="97"/>
        <v/>
      </c>
      <c r="H886" s="43" t="str">
        <f t="shared" si="98"/>
        <v/>
      </c>
      <c r="I886" s="45"/>
      <c r="J886" s="45"/>
      <c r="K886" s="45"/>
      <c r="L886" s="50"/>
      <c r="M886" s="42"/>
      <c r="N886" s="49"/>
      <c r="O886" s="49"/>
      <c r="P886" s="48"/>
      <c r="Q886" s="51"/>
      <c r="R886" s="49"/>
      <c r="S886" s="49"/>
      <c r="T886" s="49"/>
      <c r="U886" s="52" t="str">
        <f t="shared" si="94"/>
        <v/>
      </c>
      <c r="V886" s="26"/>
      <c r="W886" s="53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3" t="str">
        <f t="shared" si="96"/>
        <v/>
      </c>
      <c r="G887" s="43" t="str">
        <f t="shared" si="97"/>
        <v/>
      </c>
      <c r="H887" s="43" t="str">
        <f t="shared" si="98"/>
        <v/>
      </c>
      <c r="I887" s="45"/>
      <c r="J887" s="45"/>
      <c r="K887" s="45"/>
      <c r="L887" s="50"/>
      <c r="M887" s="42"/>
      <c r="N887" s="49"/>
      <c r="O887" s="49"/>
      <c r="P887" s="48"/>
      <c r="Q887" s="51"/>
      <c r="R887" s="49"/>
      <c r="S887" s="49"/>
      <c r="T887" s="49"/>
      <c r="U887" s="52" t="str">
        <f t="shared" si="94"/>
        <v/>
      </c>
      <c r="V887" s="26"/>
      <c r="W887" s="53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3" t="str">
        <f t="shared" si="96"/>
        <v/>
      </c>
      <c r="G888" s="43" t="str">
        <f t="shared" si="97"/>
        <v/>
      </c>
      <c r="H888" s="43" t="str">
        <f t="shared" si="98"/>
        <v/>
      </c>
      <c r="I888" s="45"/>
      <c r="J888" s="45"/>
      <c r="K888" s="45"/>
      <c r="L888" s="50"/>
      <c r="M888" s="42"/>
      <c r="N888" s="49"/>
      <c r="O888" s="49"/>
      <c r="P888" s="48"/>
      <c r="Q888" s="51"/>
      <c r="R888" s="49"/>
      <c r="S888" s="49"/>
      <c r="T888" s="49"/>
      <c r="U888" s="52" t="str">
        <f t="shared" si="94"/>
        <v/>
      </c>
      <c r="V888" s="26"/>
      <c r="W888" s="53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3" t="str">
        <f t="shared" si="96"/>
        <v/>
      </c>
      <c r="G889" s="43" t="str">
        <f t="shared" si="97"/>
        <v/>
      </c>
      <c r="H889" s="43" t="str">
        <f t="shared" si="98"/>
        <v/>
      </c>
      <c r="I889" s="45"/>
      <c r="J889" s="45"/>
      <c r="K889" s="45"/>
      <c r="L889" s="50"/>
      <c r="M889" s="42"/>
      <c r="N889" s="49"/>
      <c r="O889" s="49"/>
      <c r="P889" s="48"/>
      <c r="Q889" s="51"/>
      <c r="R889" s="49"/>
      <c r="S889" s="49"/>
      <c r="T889" s="49"/>
      <c r="U889" s="52" t="str">
        <f t="shared" si="94"/>
        <v/>
      </c>
      <c r="V889" s="26"/>
      <c r="W889" s="53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3" t="str">
        <f t="shared" si="96"/>
        <v/>
      </c>
      <c r="G890" s="43" t="str">
        <f t="shared" si="97"/>
        <v/>
      </c>
      <c r="H890" s="43" t="str">
        <f t="shared" si="98"/>
        <v/>
      </c>
      <c r="I890" s="45"/>
      <c r="J890" s="45"/>
      <c r="K890" s="45"/>
      <c r="L890" s="50"/>
      <c r="M890" s="42"/>
      <c r="N890" s="49"/>
      <c r="O890" s="49"/>
      <c r="P890" s="48"/>
      <c r="Q890" s="51"/>
      <c r="R890" s="49"/>
      <c r="S890" s="49"/>
      <c r="T890" s="49"/>
      <c r="U890" s="52" t="str">
        <f t="shared" si="94"/>
        <v/>
      </c>
      <c r="V890" s="26"/>
      <c r="W890" s="53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3" t="str">
        <f t="shared" si="96"/>
        <v/>
      </c>
      <c r="G891" s="43" t="str">
        <f t="shared" si="97"/>
        <v/>
      </c>
      <c r="H891" s="43" t="str">
        <f t="shared" si="98"/>
        <v/>
      </c>
      <c r="I891" s="45"/>
      <c r="J891" s="45"/>
      <c r="K891" s="45"/>
      <c r="L891" s="50"/>
      <c r="M891" s="42"/>
      <c r="N891" s="49"/>
      <c r="O891" s="49"/>
      <c r="P891" s="48"/>
      <c r="Q891" s="51"/>
      <c r="R891" s="49"/>
      <c r="S891" s="49"/>
      <c r="T891" s="49"/>
      <c r="U891" s="52" t="str">
        <f t="shared" si="94"/>
        <v/>
      </c>
      <c r="V891" s="26"/>
      <c r="W891" s="53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3" t="str">
        <f t="shared" si="96"/>
        <v/>
      </c>
      <c r="G892" s="43" t="str">
        <f t="shared" si="97"/>
        <v/>
      </c>
      <c r="H892" s="43" t="str">
        <f t="shared" si="98"/>
        <v/>
      </c>
      <c r="I892" s="45"/>
      <c r="J892" s="45"/>
      <c r="K892" s="45"/>
      <c r="L892" s="50"/>
      <c r="M892" s="42"/>
      <c r="N892" s="49"/>
      <c r="O892" s="49"/>
      <c r="P892" s="48"/>
      <c r="Q892" s="51"/>
      <c r="R892" s="49"/>
      <c r="S892" s="49"/>
      <c r="T892" s="49"/>
      <c r="U892" s="52" t="str">
        <f t="shared" si="94"/>
        <v/>
      </c>
      <c r="V892" s="26"/>
      <c r="W892" s="53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3" t="str">
        <f t="shared" si="96"/>
        <v/>
      </c>
      <c r="G893" s="43" t="str">
        <f t="shared" si="97"/>
        <v/>
      </c>
      <c r="H893" s="43" t="str">
        <f t="shared" si="98"/>
        <v/>
      </c>
      <c r="I893" s="45"/>
      <c r="J893" s="45"/>
      <c r="K893" s="45"/>
      <c r="L893" s="50"/>
      <c r="M893" s="42"/>
      <c r="N893" s="49"/>
      <c r="O893" s="49"/>
      <c r="P893" s="48"/>
      <c r="Q893" s="51"/>
      <c r="R893" s="49"/>
      <c r="S893" s="49"/>
      <c r="T893" s="49"/>
      <c r="U893" s="52" t="str">
        <f t="shared" si="94"/>
        <v/>
      </c>
      <c r="V893" s="26"/>
      <c r="W893" s="53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3" t="str">
        <f t="shared" si="96"/>
        <v/>
      </c>
      <c r="G894" s="43" t="str">
        <f t="shared" si="97"/>
        <v/>
      </c>
      <c r="H894" s="43" t="str">
        <f t="shared" si="98"/>
        <v/>
      </c>
      <c r="I894" s="45"/>
      <c r="J894" s="45"/>
      <c r="K894" s="45"/>
      <c r="L894" s="50"/>
      <c r="M894" s="42"/>
      <c r="N894" s="49"/>
      <c r="O894" s="49"/>
      <c r="P894" s="48"/>
      <c r="Q894" s="51"/>
      <c r="R894" s="49"/>
      <c r="S894" s="49"/>
      <c r="T894" s="49"/>
      <c r="U894" s="52" t="str">
        <f t="shared" si="94"/>
        <v/>
      </c>
      <c r="V894" s="26"/>
      <c r="W894" s="53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3" t="str">
        <f t="shared" si="96"/>
        <v/>
      </c>
      <c r="G895" s="43" t="str">
        <f t="shared" si="97"/>
        <v/>
      </c>
      <c r="H895" s="43" t="str">
        <f t="shared" si="98"/>
        <v/>
      </c>
      <c r="I895" s="45"/>
      <c r="J895" s="45"/>
      <c r="K895" s="45"/>
      <c r="L895" s="50"/>
      <c r="M895" s="42"/>
      <c r="N895" s="49"/>
      <c r="O895" s="49"/>
      <c r="P895" s="48"/>
      <c r="Q895" s="51"/>
      <c r="R895" s="49"/>
      <c r="S895" s="49"/>
      <c r="T895" s="49"/>
      <c r="U895" s="52" t="str">
        <f t="shared" si="94"/>
        <v/>
      </c>
      <c r="V895" s="26"/>
      <c r="W895" s="53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3" t="str">
        <f t="shared" si="96"/>
        <v/>
      </c>
      <c r="G896" s="43" t="str">
        <f t="shared" si="97"/>
        <v/>
      </c>
      <c r="H896" s="43" t="str">
        <f t="shared" si="98"/>
        <v/>
      </c>
      <c r="I896" s="45"/>
      <c r="J896" s="45"/>
      <c r="K896" s="45"/>
      <c r="L896" s="50"/>
      <c r="M896" s="42"/>
      <c r="N896" s="49"/>
      <c r="O896" s="49"/>
      <c r="P896" s="48"/>
      <c r="Q896" s="51"/>
      <c r="R896" s="49"/>
      <c r="S896" s="49"/>
      <c r="T896" s="49"/>
      <c r="U896" s="52" t="str">
        <f t="shared" si="94"/>
        <v/>
      </c>
      <c r="V896" s="26"/>
      <c r="W896" s="53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3" t="str">
        <f t="shared" si="96"/>
        <v/>
      </c>
      <c r="G897" s="43" t="str">
        <f t="shared" si="97"/>
        <v/>
      </c>
      <c r="H897" s="43" t="str">
        <f t="shared" si="98"/>
        <v/>
      </c>
      <c r="I897" s="45"/>
      <c r="J897" s="45"/>
      <c r="K897" s="45"/>
      <c r="L897" s="50"/>
      <c r="M897" s="42"/>
      <c r="N897" s="49"/>
      <c r="O897" s="49"/>
      <c r="P897" s="48"/>
      <c r="Q897" s="51"/>
      <c r="R897" s="49"/>
      <c r="S897" s="49"/>
      <c r="T897" s="49"/>
      <c r="U897" s="52" t="str">
        <f t="shared" si="94"/>
        <v/>
      </c>
      <c r="V897" s="26"/>
      <c r="W897" s="53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3" t="str">
        <f t="shared" si="96"/>
        <v/>
      </c>
      <c r="G898" s="43" t="str">
        <f t="shared" si="97"/>
        <v/>
      </c>
      <c r="H898" s="43" t="str">
        <f t="shared" si="98"/>
        <v/>
      </c>
      <c r="I898" s="45"/>
      <c r="J898" s="45"/>
      <c r="K898" s="45"/>
      <c r="L898" s="50"/>
      <c r="M898" s="42"/>
      <c r="N898" s="49"/>
      <c r="O898" s="49"/>
      <c r="P898" s="48"/>
      <c r="Q898" s="51"/>
      <c r="R898" s="49"/>
      <c r="S898" s="49"/>
      <c r="T898" s="49"/>
      <c r="U898" s="52" t="str">
        <f t="shared" si="94"/>
        <v/>
      </c>
      <c r="V898" s="26"/>
      <c r="W898" s="53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3" t="str">
        <f t="shared" si="96"/>
        <v/>
      </c>
      <c r="G899" s="43" t="str">
        <f t="shared" si="97"/>
        <v/>
      </c>
      <c r="H899" s="43" t="str">
        <f t="shared" si="98"/>
        <v/>
      </c>
      <c r="I899" s="45"/>
      <c r="J899" s="45"/>
      <c r="K899" s="45"/>
      <c r="L899" s="50"/>
      <c r="M899" s="42"/>
      <c r="N899" s="49"/>
      <c r="O899" s="49"/>
      <c r="P899" s="48"/>
      <c r="Q899" s="51"/>
      <c r="R899" s="49"/>
      <c r="S899" s="49"/>
      <c r="T899" s="49"/>
      <c r="U899" s="52" t="str">
        <f t="shared" si="94"/>
        <v/>
      </c>
      <c r="V899" s="26"/>
      <c r="W899" s="53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3" t="str">
        <f t="shared" si="96"/>
        <v/>
      </c>
      <c r="G900" s="43" t="str">
        <f t="shared" si="97"/>
        <v/>
      </c>
      <c r="H900" s="43" t="str">
        <f t="shared" si="98"/>
        <v/>
      </c>
      <c r="I900" s="45"/>
      <c r="J900" s="45"/>
      <c r="K900" s="45"/>
      <c r="L900" s="50"/>
      <c r="M900" s="42"/>
      <c r="N900" s="49"/>
      <c r="O900" s="49"/>
      <c r="P900" s="48"/>
      <c r="Q900" s="51"/>
      <c r="R900" s="49"/>
      <c r="S900" s="49"/>
      <c r="T900" s="49"/>
      <c r="U900" s="52" t="str">
        <f t="shared" si="94"/>
        <v/>
      </c>
      <c r="V900" s="26"/>
      <c r="W900" s="53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3" t="str">
        <f t="shared" si="96"/>
        <v/>
      </c>
      <c r="G901" s="43" t="str">
        <f t="shared" si="97"/>
        <v/>
      </c>
      <c r="H901" s="43" t="str">
        <f t="shared" si="98"/>
        <v/>
      </c>
      <c r="I901" s="45"/>
      <c r="J901" s="45"/>
      <c r="K901" s="45"/>
      <c r="L901" s="50"/>
      <c r="M901" s="42"/>
      <c r="N901" s="49"/>
      <c r="O901" s="49"/>
      <c r="P901" s="48"/>
      <c r="Q901" s="51"/>
      <c r="R901" s="49"/>
      <c r="S901" s="49"/>
      <c r="T901" s="49"/>
      <c r="U901" s="52" t="str">
        <f t="shared" si="94"/>
        <v/>
      </c>
      <c r="V901" s="26"/>
      <c r="W901" s="53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3" t="str">
        <f t="shared" si="96"/>
        <v/>
      </c>
      <c r="G902" s="43" t="str">
        <f t="shared" si="97"/>
        <v/>
      </c>
      <c r="H902" s="43" t="str">
        <f t="shared" si="98"/>
        <v/>
      </c>
      <c r="I902" s="45"/>
      <c r="J902" s="45"/>
      <c r="K902" s="45"/>
      <c r="L902" s="50"/>
      <c r="M902" s="42"/>
      <c r="N902" s="49"/>
      <c r="O902" s="49"/>
      <c r="P902" s="48"/>
      <c r="Q902" s="51"/>
      <c r="R902" s="49"/>
      <c r="S902" s="49"/>
      <c r="T902" s="49"/>
      <c r="U902" s="52" t="str">
        <f t="shared" ref="U902:U965" si="101">IF(AND(ISBLANK(R902),ISBLANK(S902),ISBLANK(T902)),"",R902-(S902+T902))</f>
        <v/>
      </c>
      <c r="V902" s="26"/>
      <c r="W902" s="53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3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5"/>
      <c r="J903" s="45"/>
      <c r="K903" s="45"/>
      <c r="L903" s="50"/>
      <c r="M903" s="42"/>
      <c r="N903" s="49"/>
      <c r="O903" s="49"/>
      <c r="P903" s="48"/>
      <c r="Q903" s="51"/>
      <c r="R903" s="49"/>
      <c r="S903" s="49"/>
      <c r="T903" s="49"/>
      <c r="U903" s="52" t="str">
        <f t="shared" si="101"/>
        <v/>
      </c>
      <c r="V903" s="26"/>
      <c r="W903" s="53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3" t="str">
        <f t="shared" si="103"/>
        <v/>
      </c>
      <c r="G904" s="43" t="str">
        <f t="shared" si="104"/>
        <v/>
      </c>
      <c r="H904" s="43" t="str">
        <f t="shared" si="105"/>
        <v/>
      </c>
      <c r="I904" s="45"/>
      <c r="J904" s="45"/>
      <c r="K904" s="45"/>
      <c r="L904" s="50"/>
      <c r="M904" s="42"/>
      <c r="N904" s="49"/>
      <c r="O904" s="49"/>
      <c r="P904" s="48"/>
      <c r="Q904" s="51"/>
      <c r="R904" s="49"/>
      <c r="S904" s="49"/>
      <c r="T904" s="49"/>
      <c r="U904" s="52" t="str">
        <f t="shared" si="101"/>
        <v/>
      </c>
      <c r="V904" s="26"/>
      <c r="W904" s="53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3" t="str">
        <f t="shared" si="103"/>
        <v/>
      </c>
      <c r="G905" s="43" t="str">
        <f t="shared" si="104"/>
        <v/>
      </c>
      <c r="H905" s="43" t="str">
        <f t="shared" si="105"/>
        <v/>
      </c>
      <c r="I905" s="45"/>
      <c r="J905" s="45"/>
      <c r="K905" s="45"/>
      <c r="L905" s="50"/>
      <c r="M905" s="42"/>
      <c r="N905" s="49"/>
      <c r="O905" s="49"/>
      <c r="P905" s="48"/>
      <c r="Q905" s="51"/>
      <c r="R905" s="49"/>
      <c r="S905" s="49"/>
      <c r="T905" s="49"/>
      <c r="U905" s="52" t="str">
        <f t="shared" si="101"/>
        <v/>
      </c>
      <c r="V905" s="26"/>
      <c r="W905" s="53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3" t="str">
        <f t="shared" si="103"/>
        <v/>
      </c>
      <c r="G906" s="43" t="str">
        <f t="shared" si="104"/>
        <v/>
      </c>
      <c r="H906" s="43" t="str">
        <f t="shared" si="105"/>
        <v/>
      </c>
      <c r="I906" s="45"/>
      <c r="J906" s="45"/>
      <c r="K906" s="45"/>
      <c r="L906" s="50"/>
      <c r="M906" s="42"/>
      <c r="N906" s="49"/>
      <c r="O906" s="49"/>
      <c r="P906" s="48"/>
      <c r="Q906" s="51"/>
      <c r="R906" s="49"/>
      <c r="S906" s="49"/>
      <c r="T906" s="49"/>
      <c r="U906" s="52" t="str">
        <f t="shared" si="101"/>
        <v/>
      </c>
      <c r="V906" s="26"/>
      <c r="W906" s="53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3" t="str">
        <f t="shared" si="103"/>
        <v/>
      </c>
      <c r="G907" s="43" t="str">
        <f t="shared" si="104"/>
        <v/>
      </c>
      <c r="H907" s="43" t="str">
        <f t="shared" si="105"/>
        <v/>
      </c>
      <c r="I907" s="45"/>
      <c r="J907" s="45"/>
      <c r="K907" s="45"/>
      <c r="L907" s="50"/>
      <c r="M907" s="42"/>
      <c r="N907" s="49"/>
      <c r="O907" s="49"/>
      <c r="P907" s="48"/>
      <c r="Q907" s="51"/>
      <c r="R907" s="49"/>
      <c r="S907" s="49"/>
      <c r="T907" s="49"/>
      <c r="U907" s="52" t="str">
        <f t="shared" si="101"/>
        <v/>
      </c>
      <c r="V907" s="26"/>
      <c r="W907" s="53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3" t="str">
        <f t="shared" si="103"/>
        <v/>
      </c>
      <c r="G908" s="43" t="str">
        <f t="shared" si="104"/>
        <v/>
      </c>
      <c r="H908" s="43" t="str">
        <f t="shared" si="105"/>
        <v/>
      </c>
      <c r="I908" s="45"/>
      <c r="J908" s="45"/>
      <c r="K908" s="45"/>
      <c r="L908" s="50"/>
      <c r="M908" s="42"/>
      <c r="N908" s="49"/>
      <c r="O908" s="49"/>
      <c r="P908" s="48"/>
      <c r="Q908" s="51"/>
      <c r="R908" s="49"/>
      <c r="S908" s="49"/>
      <c r="T908" s="49"/>
      <c r="U908" s="52" t="str">
        <f t="shared" si="101"/>
        <v/>
      </c>
      <c r="V908" s="26"/>
      <c r="W908" s="53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3" t="str">
        <f t="shared" si="103"/>
        <v/>
      </c>
      <c r="G909" s="43" t="str">
        <f t="shared" si="104"/>
        <v/>
      </c>
      <c r="H909" s="43" t="str">
        <f t="shared" si="105"/>
        <v/>
      </c>
      <c r="I909" s="45"/>
      <c r="J909" s="45"/>
      <c r="K909" s="45"/>
      <c r="L909" s="50"/>
      <c r="M909" s="42"/>
      <c r="N909" s="49"/>
      <c r="O909" s="49"/>
      <c r="P909" s="48"/>
      <c r="Q909" s="51"/>
      <c r="R909" s="49"/>
      <c r="S909" s="49"/>
      <c r="T909" s="49"/>
      <c r="U909" s="52" t="str">
        <f t="shared" si="101"/>
        <v/>
      </c>
      <c r="V909" s="26"/>
      <c r="W909" s="53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3" t="str">
        <f t="shared" si="103"/>
        <v/>
      </c>
      <c r="G910" s="43" t="str">
        <f t="shared" si="104"/>
        <v/>
      </c>
      <c r="H910" s="43" t="str">
        <f t="shared" si="105"/>
        <v/>
      </c>
      <c r="I910" s="45"/>
      <c r="J910" s="45"/>
      <c r="K910" s="45"/>
      <c r="L910" s="50"/>
      <c r="M910" s="42"/>
      <c r="N910" s="49"/>
      <c r="O910" s="49"/>
      <c r="P910" s="48"/>
      <c r="Q910" s="51"/>
      <c r="R910" s="49"/>
      <c r="S910" s="49"/>
      <c r="T910" s="49"/>
      <c r="U910" s="52" t="str">
        <f t="shared" si="101"/>
        <v/>
      </c>
      <c r="V910" s="26"/>
      <c r="W910" s="53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3" t="str">
        <f t="shared" si="103"/>
        <v/>
      </c>
      <c r="G911" s="43" t="str">
        <f t="shared" si="104"/>
        <v/>
      </c>
      <c r="H911" s="43" t="str">
        <f t="shared" si="105"/>
        <v/>
      </c>
      <c r="I911" s="45"/>
      <c r="J911" s="45"/>
      <c r="K911" s="45"/>
      <c r="L911" s="50"/>
      <c r="M911" s="42"/>
      <c r="N911" s="49"/>
      <c r="O911" s="49"/>
      <c r="P911" s="48"/>
      <c r="Q911" s="51"/>
      <c r="R911" s="49"/>
      <c r="S911" s="49"/>
      <c r="T911" s="49"/>
      <c r="U911" s="52" t="str">
        <f t="shared" si="101"/>
        <v/>
      </c>
      <c r="V911" s="26"/>
      <c r="W911" s="53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3" t="str">
        <f t="shared" si="103"/>
        <v/>
      </c>
      <c r="G912" s="43" t="str">
        <f t="shared" si="104"/>
        <v/>
      </c>
      <c r="H912" s="43" t="str">
        <f t="shared" si="105"/>
        <v/>
      </c>
      <c r="I912" s="45"/>
      <c r="J912" s="45"/>
      <c r="K912" s="45"/>
      <c r="L912" s="50"/>
      <c r="M912" s="42"/>
      <c r="N912" s="49"/>
      <c r="O912" s="49"/>
      <c r="P912" s="48"/>
      <c r="Q912" s="51"/>
      <c r="R912" s="49"/>
      <c r="S912" s="49"/>
      <c r="T912" s="49"/>
      <c r="U912" s="52" t="str">
        <f t="shared" si="101"/>
        <v/>
      </c>
      <c r="V912" s="26"/>
      <c r="W912" s="53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3" t="str">
        <f t="shared" si="103"/>
        <v/>
      </c>
      <c r="G913" s="43" t="str">
        <f t="shared" si="104"/>
        <v/>
      </c>
      <c r="H913" s="43" t="str">
        <f t="shared" si="105"/>
        <v/>
      </c>
      <c r="I913" s="45"/>
      <c r="J913" s="45"/>
      <c r="K913" s="45"/>
      <c r="L913" s="50"/>
      <c r="M913" s="42"/>
      <c r="N913" s="49"/>
      <c r="O913" s="49"/>
      <c r="P913" s="48"/>
      <c r="Q913" s="51"/>
      <c r="R913" s="49"/>
      <c r="S913" s="49"/>
      <c r="T913" s="49"/>
      <c r="U913" s="52" t="str">
        <f t="shared" si="101"/>
        <v/>
      </c>
      <c r="V913" s="26"/>
      <c r="W913" s="53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3" t="str">
        <f t="shared" si="103"/>
        <v/>
      </c>
      <c r="G914" s="43" t="str">
        <f t="shared" si="104"/>
        <v/>
      </c>
      <c r="H914" s="43" t="str">
        <f t="shared" si="105"/>
        <v/>
      </c>
      <c r="I914" s="45"/>
      <c r="J914" s="45"/>
      <c r="K914" s="45"/>
      <c r="L914" s="50"/>
      <c r="M914" s="42"/>
      <c r="N914" s="49"/>
      <c r="O914" s="49"/>
      <c r="P914" s="48"/>
      <c r="Q914" s="51"/>
      <c r="R914" s="49"/>
      <c r="S914" s="49"/>
      <c r="T914" s="49"/>
      <c r="U914" s="52" t="str">
        <f t="shared" si="101"/>
        <v/>
      </c>
      <c r="V914" s="26"/>
      <c r="W914" s="53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3" t="str">
        <f t="shared" si="103"/>
        <v/>
      </c>
      <c r="G915" s="43" t="str">
        <f t="shared" si="104"/>
        <v/>
      </c>
      <c r="H915" s="43" t="str">
        <f t="shared" si="105"/>
        <v/>
      </c>
      <c r="I915" s="45"/>
      <c r="J915" s="45"/>
      <c r="K915" s="45"/>
      <c r="L915" s="50"/>
      <c r="M915" s="42"/>
      <c r="N915" s="49"/>
      <c r="O915" s="49"/>
      <c r="P915" s="48"/>
      <c r="Q915" s="51"/>
      <c r="R915" s="49"/>
      <c r="S915" s="49"/>
      <c r="T915" s="49"/>
      <c r="U915" s="52" t="str">
        <f t="shared" si="101"/>
        <v/>
      </c>
      <c r="V915" s="26"/>
      <c r="W915" s="53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3" t="str">
        <f t="shared" si="103"/>
        <v/>
      </c>
      <c r="G916" s="43" t="str">
        <f t="shared" si="104"/>
        <v/>
      </c>
      <c r="H916" s="43" t="str">
        <f t="shared" si="105"/>
        <v/>
      </c>
      <c r="I916" s="45"/>
      <c r="J916" s="45"/>
      <c r="K916" s="45"/>
      <c r="L916" s="50"/>
      <c r="M916" s="42"/>
      <c r="N916" s="49"/>
      <c r="O916" s="49"/>
      <c r="P916" s="48"/>
      <c r="Q916" s="51"/>
      <c r="R916" s="49"/>
      <c r="S916" s="49"/>
      <c r="T916" s="49"/>
      <c r="U916" s="52" t="str">
        <f t="shared" si="101"/>
        <v/>
      </c>
      <c r="V916" s="26"/>
      <c r="W916" s="53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3" t="str">
        <f t="shared" si="103"/>
        <v/>
      </c>
      <c r="G917" s="43" t="str">
        <f t="shared" si="104"/>
        <v/>
      </c>
      <c r="H917" s="43" t="str">
        <f t="shared" si="105"/>
        <v/>
      </c>
      <c r="I917" s="45"/>
      <c r="J917" s="45"/>
      <c r="K917" s="45"/>
      <c r="L917" s="50"/>
      <c r="M917" s="42"/>
      <c r="N917" s="49"/>
      <c r="O917" s="49"/>
      <c r="P917" s="48"/>
      <c r="Q917" s="51"/>
      <c r="R917" s="49"/>
      <c r="S917" s="49"/>
      <c r="T917" s="49"/>
      <c r="U917" s="52" t="str">
        <f t="shared" si="101"/>
        <v/>
      </c>
      <c r="V917" s="26"/>
      <c r="W917" s="53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3" t="str">
        <f t="shared" si="103"/>
        <v/>
      </c>
      <c r="G918" s="43" t="str">
        <f t="shared" si="104"/>
        <v/>
      </c>
      <c r="H918" s="43" t="str">
        <f t="shared" si="105"/>
        <v/>
      </c>
      <c r="I918" s="45"/>
      <c r="J918" s="45"/>
      <c r="K918" s="45"/>
      <c r="L918" s="50"/>
      <c r="M918" s="42"/>
      <c r="N918" s="49"/>
      <c r="O918" s="49"/>
      <c r="P918" s="48"/>
      <c r="Q918" s="51"/>
      <c r="R918" s="49"/>
      <c r="S918" s="49"/>
      <c r="T918" s="49"/>
      <c r="U918" s="52" t="str">
        <f t="shared" si="101"/>
        <v/>
      </c>
      <c r="V918" s="26"/>
      <c r="W918" s="53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3" t="str">
        <f t="shared" si="103"/>
        <v/>
      </c>
      <c r="G919" s="43" t="str">
        <f t="shared" si="104"/>
        <v/>
      </c>
      <c r="H919" s="43" t="str">
        <f t="shared" si="105"/>
        <v/>
      </c>
      <c r="I919" s="45"/>
      <c r="J919" s="45"/>
      <c r="K919" s="45"/>
      <c r="L919" s="50"/>
      <c r="M919" s="42"/>
      <c r="N919" s="49"/>
      <c r="O919" s="49"/>
      <c r="P919" s="48"/>
      <c r="Q919" s="51"/>
      <c r="R919" s="49"/>
      <c r="S919" s="49"/>
      <c r="T919" s="49"/>
      <c r="U919" s="52" t="str">
        <f t="shared" si="101"/>
        <v/>
      </c>
      <c r="V919" s="26"/>
      <c r="W919" s="53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3" t="str">
        <f t="shared" si="103"/>
        <v/>
      </c>
      <c r="G920" s="43" t="str">
        <f t="shared" si="104"/>
        <v/>
      </c>
      <c r="H920" s="43" t="str">
        <f t="shared" si="105"/>
        <v/>
      </c>
      <c r="I920" s="45"/>
      <c r="J920" s="45"/>
      <c r="K920" s="45"/>
      <c r="L920" s="50"/>
      <c r="M920" s="42"/>
      <c r="N920" s="49"/>
      <c r="O920" s="49"/>
      <c r="P920" s="48"/>
      <c r="Q920" s="51"/>
      <c r="R920" s="49"/>
      <c r="S920" s="49"/>
      <c r="T920" s="49"/>
      <c r="U920" s="52" t="str">
        <f t="shared" si="101"/>
        <v/>
      </c>
      <c r="V920" s="26"/>
      <c r="W920" s="53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3" t="str">
        <f t="shared" si="103"/>
        <v/>
      </c>
      <c r="G921" s="43" t="str">
        <f t="shared" si="104"/>
        <v/>
      </c>
      <c r="H921" s="43" t="str">
        <f t="shared" si="105"/>
        <v/>
      </c>
      <c r="I921" s="45"/>
      <c r="J921" s="45"/>
      <c r="K921" s="45"/>
      <c r="L921" s="50"/>
      <c r="M921" s="42"/>
      <c r="N921" s="49"/>
      <c r="O921" s="49"/>
      <c r="P921" s="48"/>
      <c r="Q921" s="51"/>
      <c r="R921" s="49"/>
      <c r="S921" s="49"/>
      <c r="T921" s="49"/>
      <c r="U921" s="52" t="str">
        <f t="shared" si="101"/>
        <v/>
      </c>
      <c r="V921" s="26"/>
      <c r="W921" s="53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3" t="str">
        <f t="shared" si="103"/>
        <v/>
      </c>
      <c r="G922" s="43" t="str">
        <f t="shared" si="104"/>
        <v/>
      </c>
      <c r="H922" s="43" t="str">
        <f t="shared" si="105"/>
        <v/>
      </c>
      <c r="I922" s="45"/>
      <c r="J922" s="45"/>
      <c r="K922" s="45"/>
      <c r="L922" s="50"/>
      <c r="M922" s="42"/>
      <c r="N922" s="49"/>
      <c r="O922" s="49"/>
      <c r="P922" s="48"/>
      <c r="Q922" s="51"/>
      <c r="R922" s="49"/>
      <c r="S922" s="49"/>
      <c r="T922" s="49"/>
      <c r="U922" s="52" t="str">
        <f t="shared" si="101"/>
        <v/>
      </c>
      <c r="V922" s="26"/>
      <c r="W922" s="53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3" t="str">
        <f t="shared" si="103"/>
        <v/>
      </c>
      <c r="G923" s="43" t="str">
        <f t="shared" si="104"/>
        <v/>
      </c>
      <c r="H923" s="43" t="str">
        <f t="shared" si="105"/>
        <v/>
      </c>
      <c r="I923" s="45"/>
      <c r="J923" s="45"/>
      <c r="K923" s="45"/>
      <c r="L923" s="50"/>
      <c r="M923" s="42"/>
      <c r="N923" s="49"/>
      <c r="O923" s="49"/>
      <c r="P923" s="48"/>
      <c r="Q923" s="51"/>
      <c r="R923" s="49"/>
      <c r="S923" s="49"/>
      <c r="T923" s="49"/>
      <c r="U923" s="52" t="str">
        <f t="shared" si="101"/>
        <v/>
      </c>
      <c r="V923" s="26"/>
      <c r="W923" s="53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3" t="str">
        <f t="shared" si="103"/>
        <v/>
      </c>
      <c r="G924" s="43" t="str">
        <f t="shared" si="104"/>
        <v/>
      </c>
      <c r="H924" s="43" t="str">
        <f t="shared" si="105"/>
        <v/>
      </c>
      <c r="I924" s="45"/>
      <c r="J924" s="45"/>
      <c r="K924" s="45"/>
      <c r="L924" s="50"/>
      <c r="M924" s="42"/>
      <c r="N924" s="49"/>
      <c r="O924" s="49"/>
      <c r="P924" s="48"/>
      <c r="Q924" s="51"/>
      <c r="R924" s="49"/>
      <c r="S924" s="49"/>
      <c r="T924" s="49"/>
      <c r="U924" s="52" t="str">
        <f t="shared" si="101"/>
        <v/>
      </c>
      <c r="V924" s="26"/>
      <c r="W924" s="53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3" t="str">
        <f t="shared" si="103"/>
        <v/>
      </c>
      <c r="G925" s="43" t="str">
        <f t="shared" si="104"/>
        <v/>
      </c>
      <c r="H925" s="43" t="str">
        <f t="shared" si="105"/>
        <v/>
      </c>
      <c r="I925" s="45"/>
      <c r="J925" s="45"/>
      <c r="K925" s="45"/>
      <c r="L925" s="50"/>
      <c r="M925" s="42"/>
      <c r="N925" s="49"/>
      <c r="O925" s="49"/>
      <c r="P925" s="48"/>
      <c r="Q925" s="51"/>
      <c r="R925" s="49"/>
      <c r="S925" s="49"/>
      <c r="T925" s="49"/>
      <c r="U925" s="52" t="str">
        <f t="shared" si="101"/>
        <v/>
      </c>
      <c r="V925" s="26"/>
      <c r="W925" s="53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3" t="str">
        <f t="shared" si="103"/>
        <v/>
      </c>
      <c r="G926" s="43" t="str">
        <f t="shared" si="104"/>
        <v/>
      </c>
      <c r="H926" s="43" t="str">
        <f t="shared" si="105"/>
        <v/>
      </c>
      <c r="I926" s="45"/>
      <c r="J926" s="45"/>
      <c r="K926" s="45"/>
      <c r="L926" s="50"/>
      <c r="M926" s="42"/>
      <c r="N926" s="49"/>
      <c r="O926" s="49"/>
      <c r="P926" s="48"/>
      <c r="Q926" s="51"/>
      <c r="R926" s="49"/>
      <c r="S926" s="49"/>
      <c r="T926" s="49"/>
      <c r="U926" s="52" t="str">
        <f t="shared" si="101"/>
        <v/>
      </c>
      <c r="V926" s="26"/>
      <c r="W926" s="53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3" t="str">
        <f t="shared" si="103"/>
        <v/>
      </c>
      <c r="G927" s="43" t="str">
        <f t="shared" si="104"/>
        <v/>
      </c>
      <c r="H927" s="43" t="str">
        <f t="shared" si="105"/>
        <v/>
      </c>
      <c r="I927" s="45"/>
      <c r="J927" s="45"/>
      <c r="K927" s="45"/>
      <c r="L927" s="50"/>
      <c r="M927" s="42"/>
      <c r="N927" s="49"/>
      <c r="O927" s="49"/>
      <c r="P927" s="48"/>
      <c r="Q927" s="51"/>
      <c r="R927" s="49"/>
      <c r="S927" s="49"/>
      <c r="T927" s="49"/>
      <c r="U927" s="52" t="str">
        <f t="shared" si="101"/>
        <v/>
      </c>
      <c r="V927" s="26"/>
      <c r="W927" s="53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3" t="str">
        <f t="shared" si="103"/>
        <v/>
      </c>
      <c r="G928" s="43" t="str">
        <f t="shared" si="104"/>
        <v/>
      </c>
      <c r="H928" s="43" t="str">
        <f t="shared" si="105"/>
        <v/>
      </c>
      <c r="I928" s="45"/>
      <c r="J928" s="45"/>
      <c r="K928" s="45"/>
      <c r="L928" s="50"/>
      <c r="M928" s="42"/>
      <c r="N928" s="49"/>
      <c r="O928" s="49"/>
      <c r="P928" s="48"/>
      <c r="Q928" s="51"/>
      <c r="R928" s="49"/>
      <c r="S928" s="49"/>
      <c r="T928" s="49"/>
      <c r="U928" s="52" t="str">
        <f t="shared" si="101"/>
        <v/>
      </c>
      <c r="V928" s="26"/>
      <c r="W928" s="53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3" t="str">
        <f t="shared" si="103"/>
        <v/>
      </c>
      <c r="G929" s="43" t="str">
        <f t="shared" si="104"/>
        <v/>
      </c>
      <c r="H929" s="43" t="str">
        <f t="shared" si="105"/>
        <v/>
      </c>
      <c r="I929" s="45"/>
      <c r="J929" s="45"/>
      <c r="K929" s="45"/>
      <c r="L929" s="50"/>
      <c r="M929" s="42"/>
      <c r="N929" s="49"/>
      <c r="O929" s="49"/>
      <c r="P929" s="48"/>
      <c r="Q929" s="51"/>
      <c r="R929" s="49"/>
      <c r="S929" s="49"/>
      <c r="T929" s="49"/>
      <c r="U929" s="52" t="str">
        <f t="shared" si="101"/>
        <v/>
      </c>
      <c r="V929" s="26"/>
      <c r="W929" s="53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3" t="str">
        <f t="shared" si="103"/>
        <v/>
      </c>
      <c r="G930" s="43" t="str">
        <f t="shared" si="104"/>
        <v/>
      </c>
      <c r="H930" s="43" t="str">
        <f t="shared" si="105"/>
        <v/>
      </c>
      <c r="I930" s="45"/>
      <c r="J930" s="45"/>
      <c r="K930" s="45"/>
      <c r="L930" s="50"/>
      <c r="M930" s="42"/>
      <c r="N930" s="49"/>
      <c r="O930" s="49"/>
      <c r="P930" s="48"/>
      <c r="Q930" s="51"/>
      <c r="R930" s="49"/>
      <c r="S930" s="49"/>
      <c r="T930" s="49"/>
      <c r="U930" s="52" t="str">
        <f t="shared" si="101"/>
        <v/>
      </c>
      <c r="V930" s="26"/>
      <c r="W930" s="53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3" t="str">
        <f t="shared" si="103"/>
        <v/>
      </c>
      <c r="G931" s="43" t="str">
        <f t="shared" si="104"/>
        <v/>
      </c>
      <c r="H931" s="43" t="str">
        <f t="shared" si="105"/>
        <v/>
      </c>
      <c r="I931" s="45"/>
      <c r="J931" s="45"/>
      <c r="K931" s="45"/>
      <c r="L931" s="50"/>
      <c r="M931" s="42"/>
      <c r="N931" s="49"/>
      <c r="O931" s="49"/>
      <c r="P931" s="48"/>
      <c r="Q931" s="51"/>
      <c r="R931" s="49"/>
      <c r="S931" s="49"/>
      <c r="T931" s="49"/>
      <c r="U931" s="52" t="str">
        <f t="shared" si="101"/>
        <v/>
      </c>
      <c r="V931" s="26"/>
      <c r="W931" s="53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3" t="str">
        <f t="shared" si="103"/>
        <v/>
      </c>
      <c r="G932" s="43" t="str">
        <f t="shared" si="104"/>
        <v/>
      </c>
      <c r="H932" s="43" t="str">
        <f t="shared" si="105"/>
        <v/>
      </c>
      <c r="I932" s="45"/>
      <c r="J932" s="45"/>
      <c r="K932" s="45"/>
      <c r="L932" s="50"/>
      <c r="M932" s="42"/>
      <c r="N932" s="49"/>
      <c r="O932" s="49"/>
      <c r="P932" s="48"/>
      <c r="Q932" s="51"/>
      <c r="R932" s="49"/>
      <c r="S932" s="49"/>
      <c r="T932" s="49"/>
      <c r="U932" s="52" t="str">
        <f t="shared" si="101"/>
        <v/>
      </c>
      <c r="V932" s="26"/>
      <c r="W932" s="53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3" t="str">
        <f t="shared" si="103"/>
        <v/>
      </c>
      <c r="G933" s="43" t="str">
        <f t="shared" si="104"/>
        <v/>
      </c>
      <c r="H933" s="43" t="str">
        <f t="shared" si="105"/>
        <v/>
      </c>
      <c r="I933" s="45"/>
      <c r="J933" s="45"/>
      <c r="K933" s="45"/>
      <c r="L933" s="50"/>
      <c r="M933" s="42"/>
      <c r="N933" s="49"/>
      <c r="O933" s="49"/>
      <c r="P933" s="48"/>
      <c r="Q933" s="51"/>
      <c r="R933" s="49"/>
      <c r="S933" s="49"/>
      <c r="T933" s="49"/>
      <c r="U933" s="52" t="str">
        <f t="shared" si="101"/>
        <v/>
      </c>
      <c r="V933" s="26"/>
      <c r="W933" s="53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3" t="str">
        <f t="shared" si="103"/>
        <v/>
      </c>
      <c r="G934" s="43" t="str">
        <f t="shared" si="104"/>
        <v/>
      </c>
      <c r="H934" s="43" t="str">
        <f t="shared" si="105"/>
        <v/>
      </c>
      <c r="I934" s="45"/>
      <c r="J934" s="45"/>
      <c r="K934" s="45"/>
      <c r="L934" s="50"/>
      <c r="M934" s="42"/>
      <c r="N934" s="49"/>
      <c r="O934" s="49"/>
      <c r="P934" s="48"/>
      <c r="Q934" s="51"/>
      <c r="R934" s="49"/>
      <c r="S934" s="49"/>
      <c r="T934" s="49"/>
      <c r="U934" s="52" t="str">
        <f t="shared" si="101"/>
        <v/>
      </c>
      <c r="V934" s="26"/>
      <c r="W934" s="53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3" t="str">
        <f t="shared" si="103"/>
        <v/>
      </c>
      <c r="G935" s="43" t="str">
        <f t="shared" si="104"/>
        <v/>
      </c>
      <c r="H935" s="43" t="str">
        <f t="shared" si="105"/>
        <v/>
      </c>
      <c r="I935" s="45"/>
      <c r="J935" s="45"/>
      <c r="K935" s="45"/>
      <c r="L935" s="50"/>
      <c r="M935" s="42"/>
      <c r="N935" s="49"/>
      <c r="O935" s="49"/>
      <c r="P935" s="48"/>
      <c r="Q935" s="51"/>
      <c r="R935" s="49"/>
      <c r="S935" s="49"/>
      <c r="T935" s="49"/>
      <c r="U935" s="52" t="str">
        <f t="shared" si="101"/>
        <v/>
      </c>
      <c r="V935" s="26"/>
      <c r="W935" s="53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3" t="str">
        <f t="shared" si="103"/>
        <v/>
      </c>
      <c r="G936" s="43" t="str">
        <f t="shared" si="104"/>
        <v/>
      </c>
      <c r="H936" s="43" t="str">
        <f t="shared" si="105"/>
        <v/>
      </c>
      <c r="I936" s="45"/>
      <c r="J936" s="45"/>
      <c r="K936" s="45"/>
      <c r="L936" s="50"/>
      <c r="M936" s="42"/>
      <c r="N936" s="49"/>
      <c r="O936" s="49"/>
      <c r="P936" s="48"/>
      <c r="Q936" s="51"/>
      <c r="R936" s="49"/>
      <c r="S936" s="49"/>
      <c r="T936" s="49"/>
      <c r="U936" s="52" t="str">
        <f t="shared" si="101"/>
        <v/>
      </c>
      <c r="V936" s="26"/>
      <c r="W936" s="53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3" t="str">
        <f t="shared" si="103"/>
        <v/>
      </c>
      <c r="G937" s="43" t="str">
        <f t="shared" si="104"/>
        <v/>
      </c>
      <c r="H937" s="43" t="str">
        <f t="shared" si="105"/>
        <v/>
      </c>
      <c r="I937" s="45"/>
      <c r="J937" s="45"/>
      <c r="K937" s="45"/>
      <c r="L937" s="50"/>
      <c r="M937" s="42"/>
      <c r="N937" s="49"/>
      <c r="O937" s="49"/>
      <c r="P937" s="48"/>
      <c r="Q937" s="51"/>
      <c r="R937" s="49"/>
      <c r="S937" s="49"/>
      <c r="T937" s="49"/>
      <c r="U937" s="52" t="str">
        <f t="shared" si="101"/>
        <v/>
      </c>
      <c r="V937" s="26"/>
      <c r="W937" s="53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3" t="str">
        <f t="shared" si="103"/>
        <v/>
      </c>
      <c r="G938" s="43" t="str">
        <f t="shared" si="104"/>
        <v/>
      </c>
      <c r="H938" s="43" t="str">
        <f t="shared" si="105"/>
        <v/>
      </c>
      <c r="I938" s="45"/>
      <c r="J938" s="45"/>
      <c r="K938" s="45"/>
      <c r="L938" s="50"/>
      <c r="M938" s="42"/>
      <c r="N938" s="49"/>
      <c r="O938" s="49"/>
      <c r="P938" s="48"/>
      <c r="Q938" s="51"/>
      <c r="R938" s="49"/>
      <c r="S938" s="49"/>
      <c r="T938" s="49"/>
      <c r="U938" s="52" t="str">
        <f t="shared" si="101"/>
        <v/>
      </c>
      <c r="V938" s="26"/>
      <c r="W938" s="53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3" t="str">
        <f t="shared" si="103"/>
        <v/>
      </c>
      <c r="G939" s="43" t="str">
        <f t="shared" si="104"/>
        <v/>
      </c>
      <c r="H939" s="43" t="str">
        <f t="shared" si="105"/>
        <v/>
      </c>
      <c r="I939" s="45"/>
      <c r="J939" s="45"/>
      <c r="K939" s="45"/>
      <c r="L939" s="50"/>
      <c r="M939" s="42"/>
      <c r="N939" s="49"/>
      <c r="O939" s="49"/>
      <c r="P939" s="48"/>
      <c r="Q939" s="51"/>
      <c r="R939" s="49"/>
      <c r="S939" s="49"/>
      <c r="T939" s="49"/>
      <c r="U939" s="52" t="str">
        <f t="shared" si="101"/>
        <v/>
      </c>
      <c r="V939" s="26"/>
      <c r="W939" s="53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3" t="str">
        <f t="shared" si="103"/>
        <v/>
      </c>
      <c r="G940" s="43" t="str">
        <f t="shared" si="104"/>
        <v/>
      </c>
      <c r="H940" s="43" t="str">
        <f t="shared" si="105"/>
        <v/>
      </c>
      <c r="I940" s="45"/>
      <c r="J940" s="45"/>
      <c r="K940" s="45"/>
      <c r="L940" s="50"/>
      <c r="M940" s="42"/>
      <c r="N940" s="49"/>
      <c r="O940" s="49"/>
      <c r="P940" s="48"/>
      <c r="Q940" s="51"/>
      <c r="R940" s="49"/>
      <c r="S940" s="49"/>
      <c r="T940" s="49"/>
      <c r="U940" s="52" t="str">
        <f t="shared" si="101"/>
        <v/>
      </c>
      <c r="V940" s="26"/>
      <c r="W940" s="53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3" t="str">
        <f t="shared" si="103"/>
        <v/>
      </c>
      <c r="G941" s="43" t="str">
        <f t="shared" si="104"/>
        <v/>
      </c>
      <c r="H941" s="43" t="str">
        <f t="shared" si="105"/>
        <v/>
      </c>
      <c r="I941" s="45"/>
      <c r="J941" s="45"/>
      <c r="K941" s="45"/>
      <c r="L941" s="50"/>
      <c r="M941" s="42"/>
      <c r="N941" s="49"/>
      <c r="O941" s="49"/>
      <c r="P941" s="48"/>
      <c r="Q941" s="51"/>
      <c r="R941" s="49"/>
      <c r="S941" s="49"/>
      <c r="T941" s="49"/>
      <c r="U941" s="52" t="str">
        <f t="shared" si="101"/>
        <v/>
      </c>
      <c r="V941" s="26"/>
      <c r="W941" s="53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3" t="str">
        <f t="shared" si="103"/>
        <v/>
      </c>
      <c r="G942" s="43" t="str">
        <f t="shared" si="104"/>
        <v/>
      </c>
      <c r="H942" s="43" t="str">
        <f t="shared" si="105"/>
        <v/>
      </c>
      <c r="I942" s="45"/>
      <c r="J942" s="45"/>
      <c r="K942" s="45"/>
      <c r="L942" s="50"/>
      <c r="M942" s="42"/>
      <c r="N942" s="49"/>
      <c r="O942" s="49"/>
      <c r="P942" s="48"/>
      <c r="Q942" s="51"/>
      <c r="R942" s="49"/>
      <c r="S942" s="49"/>
      <c r="T942" s="49"/>
      <c r="U942" s="52" t="str">
        <f t="shared" si="101"/>
        <v/>
      </c>
      <c r="V942" s="26"/>
      <c r="W942" s="53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3" t="str">
        <f t="shared" si="103"/>
        <v/>
      </c>
      <c r="G943" s="43" t="str">
        <f t="shared" si="104"/>
        <v/>
      </c>
      <c r="H943" s="43" t="str">
        <f t="shared" si="105"/>
        <v/>
      </c>
      <c r="I943" s="45"/>
      <c r="J943" s="45"/>
      <c r="K943" s="45"/>
      <c r="L943" s="50"/>
      <c r="M943" s="42"/>
      <c r="N943" s="49"/>
      <c r="O943" s="49"/>
      <c r="P943" s="48"/>
      <c r="Q943" s="51"/>
      <c r="R943" s="49"/>
      <c r="S943" s="49"/>
      <c r="T943" s="49"/>
      <c r="U943" s="52" t="str">
        <f t="shared" si="101"/>
        <v/>
      </c>
      <c r="V943" s="26"/>
      <c r="W943" s="53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3" t="str">
        <f t="shared" si="103"/>
        <v/>
      </c>
      <c r="G944" s="43" t="str">
        <f t="shared" si="104"/>
        <v/>
      </c>
      <c r="H944" s="43" t="str">
        <f t="shared" si="105"/>
        <v/>
      </c>
      <c r="I944" s="45"/>
      <c r="J944" s="45"/>
      <c r="K944" s="45"/>
      <c r="L944" s="50"/>
      <c r="M944" s="42"/>
      <c r="N944" s="49"/>
      <c r="O944" s="49"/>
      <c r="P944" s="48"/>
      <c r="Q944" s="51"/>
      <c r="R944" s="49"/>
      <c r="S944" s="49"/>
      <c r="T944" s="49"/>
      <c r="U944" s="52" t="str">
        <f t="shared" si="101"/>
        <v/>
      </c>
      <c r="V944" s="26"/>
      <c r="W944" s="53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3" t="str">
        <f t="shared" si="103"/>
        <v/>
      </c>
      <c r="G945" s="43" t="str">
        <f t="shared" si="104"/>
        <v/>
      </c>
      <c r="H945" s="43" t="str">
        <f t="shared" si="105"/>
        <v/>
      </c>
      <c r="I945" s="45"/>
      <c r="J945" s="45"/>
      <c r="K945" s="45"/>
      <c r="L945" s="50"/>
      <c r="M945" s="42"/>
      <c r="N945" s="49"/>
      <c r="O945" s="49"/>
      <c r="P945" s="48"/>
      <c r="Q945" s="51"/>
      <c r="R945" s="49"/>
      <c r="S945" s="49"/>
      <c r="T945" s="49"/>
      <c r="U945" s="52" t="str">
        <f t="shared" si="101"/>
        <v/>
      </c>
      <c r="V945" s="26"/>
      <c r="W945" s="53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3" t="str">
        <f t="shared" si="103"/>
        <v/>
      </c>
      <c r="G946" s="43" t="str">
        <f t="shared" si="104"/>
        <v/>
      </c>
      <c r="H946" s="43" t="str">
        <f t="shared" si="105"/>
        <v/>
      </c>
      <c r="I946" s="45"/>
      <c r="J946" s="45"/>
      <c r="K946" s="45"/>
      <c r="L946" s="50"/>
      <c r="M946" s="42"/>
      <c r="N946" s="49"/>
      <c r="O946" s="49"/>
      <c r="P946" s="48"/>
      <c r="Q946" s="51"/>
      <c r="R946" s="49"/>
      <c r="S946" s="49"/>
      <c r="T946" s="49"/>
      <c r="U946" s="52" t="str">
        <f t="shared" si="101"/>
        <v/>
      </c>
      <c r="V946" s="26"/>
      <c r="W946" s="53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3" t="str">
        <f t="shared" si="103"/>
        <v/>
      </c>
      <c r="G947" s="43" t="str">
        <f t="shared" si="104"/>
        <v/>
      </c>
      <c r="H947" s="43" t="str">
        <f t="shared" si="105"/>
        <v/>
      </c>
      <c r="I947" s="45"/>
      <c r="J947" s="45"/>
      <c r="K947" s="45"/>
      <c r="L947" s="50"/>
      <c r="M947" s="42"/>
      <c r="N947" s="49"/>
      <c r="O947" s="49"/>
      <c r="P947" s="48"/>
      <c r="Q947" s="51"/>
      <c r="R947" s="49"/>
      <c r="S947" s="49"/>
      <c r="T947" s="49"/>
      <c r="U947" s="52" t="str">
        <f t="shared" si="101"/>
        <v/>
      </c>
      <c r="V947" s="26"/>
      <c r="W947" s="53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3" t="str">
        <f t="shared" si="103"/>
        <v/>
      </c>
      <c r="G948" s="43" t="str">
        <f t="shared" si="104"/>
        <v/>
      </c>
      <c r="H948" s="43" t="str">
        <f t="shared" si="105"/>
        <v/>
      </c>
      <c r="I948" s="45"/>
      <c r="J948" s="45"/>
      <c r="K948" s="45"/>
      <c r="L948" s="50"/>
      <c r="M948" s="42"/>
      <c r="N948" s="49"/>
      <c r="O948" s="49"/>
      <c r="P948" s="48"/>
      <c r="Q948" s="51"/>
      <c r="R948" s="49"/>
      <c r="S948" s="49"/>
      <c r="T948" s="49"/>
      <c r="U948" s="52" t="str">
        <f t="shared" si="101"/>
        <v/>
      </c>
      <c r="V948" s="26"/>
      <c r="W948" s="53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3" t="str">
        <f t="shared" si="103"/>
        <v/>
      </c>
      <c r="G949" s="43" t="str">
        <f t="shared" si="104"/>
        <v/>
      </c>
      <c r="H949" s="43" t="str">
        <f t="shared" si="105"/>
        <v/>
      </c>
      <c r="I949" s="45"/>
      <c r="J949" s="45"/>
      <c r="K949" s="45"/>
      <c r="L949" s="50"/>
      <c r="M949" s="42"/>
      <c r="N949" s="49"/>
      <c r="O949" s="49"/>
      <c r="P949" s="48"/>
      <c r="Q949" s="51"/>
      <c r="R949" s="49"/>
      <c r="S949" s="49"/>
      <c r="T949" s="49"/>
      <c r="U949" s="52" t="str">
        <f t="shared" si="101"/>
        <v/>
      </c>
      <c r="V949" s="26"/>
      <c r="W949" s="53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3" t="str">
        <f t="shared" si="103"/>
        <v/>
      </c>
      <c r="G950" s="43" t="str">
        <f t="shared" si="104"/>
        <v/>
      </c>
      <c r="H950" s="43" t="str">
        <f t="shared" si="105"/>
        <v/>
      </c>
      <c r="I950" s="45"/>
      <c r="J950" s="45"/>
      <c r="K950" s="45"/>
      <c r="L950" s="50"/>
      <c r="M950" s="42"/>
      <c r="N950" s="49"/>
      <c r="O950" s="49"/>
      <c r="P950" s="48"/>
      <c r="Q950" s="51"/>
      <c r="R950" s="49"/>
      <c r="S950" s="49"/>
      <c r="T950" s="49"/>
      <c r="U950" s="52" t="str">
        <f t="shared" si="101"/>
        <v/>
      </c>
      <c r="V950" s="26"/>
      <c r="W950" s="53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3" t="str">
        <f t="shared" si="103"/>
        <v/>
      </c>
      <c r="G951" s="43" t="str">
        <f t="shared" si="104"/>
        <v/>
      </c>
      <c r="H951" s="43" t="str">
        <f t="shared" si="105"/>
        <v/>
      </c>
      <c r="I951" s="45"/>
      <c r="J951" s="45"/>
      <c r="K951" s="45"/>
      <c r="L951" s="50"/>
      <c r="M951" s="42"/>
      <c r="N951" s="49"/>
      <c r="O951" s="49"/>
      <c r="P951" s="48"/>
      <c r="Q951" s="51"/>
      <c r="R951" s="49"/>
      <c r="S951" s="49"/>
      <c r="T951" s="49"/>
      <c r="U951" s="52" t="str">
        <f t="shared" si="101"/>
        <v/>
      </c>
      <c r="V951" s="26"/>
      <c r="W951" s="53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3" t="str">
        <f t="shared" si="103"/>
        <v/>
      </c>
      <c r="G952" s="43" t="str">
        <f t="shared" si="104"/>
        <v/>
      </c>
      <c r="H952" s="43" t="str">
        <f t="shared" si="105"/>
        <v/>
      </c>
      <c r="I952" s="45"/>
      <c r="J952" s="45"/>
      <c r="K952" s="45"/>
      <c r="L952" s="50"/>
      <c r="M952" s="42"/>
      <c r="N952" s="49"/>
      <c r="O952" s="49"/>
      <c r="P952" s="48"/>
      <c r="Q952" s="51"/>
      <c r="R952" s="49"/>
      <c r="S952" s="49"/>
      <c r="T952" s="49"/>
      <c r="U952" s="52" t="str">
        <f t="shared" si="101"/>
        <v/>
      </c>
      <c r="V952" s="26"/>
      <c r="W952" s="53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3" t="str">
        <f t="shared" si="103"/>
        <v/>
      </c>
      <c r="G953" s="43" t="str">
        <f t="shared" si="104"/>
        <v/>
      </c>
      <c r="H953" s="43" t="str">
        <f t="shared" si="105"/>
        <v/>
      </c>
      <c r="I953" s="45"/>
      <c r="J953" s="45"/>
      <c r="K953" s="45"/>
      <c r="L953" s="50"/>
      <c r="M953" s="42"/>
      <c r="N953" s="49"/>
      <c r="O953" s="49"/>
      <c r="P953" s="48"/>
      <c r="Q953" s="51"/>
      <c r="R953" s="49"/>
      <c r="S953" s="49"/>
      <c r="T953" s="49"/>
      <c r="U953" s="52" t="str">
        <f t="shared" si="101"/>
        <v/>
      </c>
      <c r="V953" s="26"/>
      <c r="W953" s="53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3" t="str">
        <f t="shared" si="103"/>
        <v/>
      </c>
      <c r="G954" s="43" t="str">
        <f t="shared" si="104"/>
        <v/>
      </c>
      <c r="H954" s="43" t="str">
        <f t="shared" si="105"/>
        <v/>
      </c>
      <c r="I954" s="45"/>
      <c r="J954" s="45"/>
      <c r="K954" s="45"/>
      <c r="L954" s="50"/>
      <c r="M954" s="42"/>
      <c r="N954" s="49"/>
      <c r="O954" s="49"/>
      <c r="P954" s="48"/>
      <c r="Q954" s="51"/>
      <c r="R954" s="49"/>
      <c r="S954" s="49"/>
      <c r="T954" s="49"/>
      <c r="U954" s="52" t="str">
        <f t="shared" si="101"/>
        <v/>
      </c>
      <c r="V954" s="26"/>
      <c r="W954" s="53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3" t="str">
        <f t="shared" si="103"/>
        <v/>
      </c>
      <c r="G955" s="43" t="str">
        <f t="shared" si="104"/>
        <v/>
      </c>
      <c r="H955" s="43" t="str">
        <f t="shared" si="105"/>
        <v/>
      </c>
      <c r="I955" s="45"/>
      <c r="J955" s="45"/>
      <c r="K955" s="45"/>
      <c r="L955" s="50"/>
      <c r="M955" s="42"/>
      <c r="N955" s="49"/>
      <c r="O955" s="49"/>
      <c r="P955" s="48"/>
      <c r="Q955" s="51"/>
      <c r="R955" s="49"/>
      <c r="S955" s="49"/>
      <c r="T955" s="49"/>
      <c r="U955" s="52" t="str">
        <f t="shared" si="101"/>
        <v/>
      </c>
      <c r="V955" s="26"/>
      <c r="W955" s="53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3" t="str">
        <f t="shared" si="103"/>
        <v/>
      </c>
      <c r="G956" s="43" t="str">
        <f t="shared" si="104"/>
        <v/>
      </c>
      <c r="H956" s="43" t="str">
        <f t="shared" si="105"/>
        <v/>
      </c>
      <c r="I956" s="45"/>
      <c r="J956" s="45"/>
      <c r="K956" s="45"/>
      <c r="L956" s="50"/>
      <c r="M956" s="42"/>
      <c r="N956" s="49"/>
      <c r="O956" s="49"/>
      <c r="P956" s="48"/>
      <c r="Q956" s="51"/>
      <c r="R956" s="49"/>
      <c r="S956" s="49"/>
      <c r="T956" s="49"/>
      <c r="U956" s="52" t="str">
        <f t="shared" si="101"/>
        <v/>
      </c>
      <c r="V956" s="26"/>
      <c r="W956" s="53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3" t="str">
        <f t="shared" si="103"/>
        <v/>
      </c>
      <c r="G957" s="43" t="str">
        <f t="shared" si="104"/>
        <v/>
      </c>
      <c r="H957" s="43" t="str">
        <f t="shared" si="105"/>
        <v/>
      </c>
      <c r="I957" s="45"/>
      <c r="J957" s="45"/>
      <c r="K957" s="45"/>
      <c r="L957" s="50"/>
      <c r="M957" s="42"/>
      <c r="N957" s="49"/>
      <c r="O957" s="49"/>
      <c r="P957" s="48"/>
      <c r="Q957" s="51"/>
      <c r="R957" s="49"/>
      <c r="S957" s="49"/>
      <c r="T957" s="49"/>
      <c r="U957" s="52" t="str">
        <f t="shared" si="101"/>
        <v/>
      </c>
      <c r="V957" s="26"/>
      <c r="W957" s="53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3" t="str">
        <f t="shared" si="103"/>
        <v/>
      </c>
      <c r="G958" s="43" t="str">
        <f t="shared" si="104"/>
        <v/>
      </c>
      <c r="H958" s="43" t="str">
        <f t="shared" si="105"/>
        <v/>
      </c>
      <c r="I958" s="45"/>
      <c r="J958" s="45"/>
      <c r="K958" s="45"/>
      <c r="L958" s="50"/>
      <c r="M958" s="42"/>
      <c r="N958" s="49"/>
      <c r="O958" s="49"/>
      <c r="P958" s="48"/>
      <c r="Q958" s="51"/>
      <c r="R958" s="49"/>
      <c r="S958" s="49"/>
      <c r="T958" s="49"/>
      <c r="U958" s="52" t="str">
        <f t="shared" si="101"/>
        <v/>
      </c>
      <c r="V958" s="26"/>
      <c r="W958" s="53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3" t="str">
        <f t="shared" si="103"/>
        <v/>
      </c>
      <c r="G959" s="43" t="str">
        <f t="shared" si="104"/>
        <v/>
      </c>
      <c r="H959" s="43" t="str">
        <f t="shared" si="105"/>
        <v/>
      </c>
      <c r="I959" s="45"/>
      <c r="J959" s="45"/>
      <c r="K959" s="45"/>
      <c r="L959" s="50"/>
      <c r="M959" s="42"/>
      <c r="N959" s="49"/>
      <c r="O959" s="49"/>
      <c r="P959" s="48"/>
      <c r="Q959" s="51"/>
      <c r="R959" s="49"/>
      <c r="S959" s="49"/>
      <c r="T959" s="49"/>
      <c r="U959" s="52" t="str">
        <f t="shared" si="101"/>
        <v/>
      </c>
      <c r="V959" s="26"/>
      <c r="W959" s="53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3" t="str">
        <f t="shared" si="103"/>
        <v/>
      </c>
      <c r="G960" s="43" t="str">
        <f t="shared" si="104"/>
        <v/>
      </c>
      <c r="H960" s="43" t="str">
        <f t="shared" si="105"/>
        <v/>
      </c>
      <c r="I960" s="45"/>
      <c r="J960" s="45"/>
      <c r="K960" s="45"/>
      <c r="L960" s="50"/>
      <c r="M960" s="42"/>
      <c r="N960" s="49"/>
      <c r="O960" s="49"/>
      <c r="P960" s="48"/>
      <c r="Q960" s="51"/>
      <c r="R960" s="49"/>
      <c r="S960" s="49"/>
      <c r="T960" s="49"/>
      <c r="U960" s="52" t="str">
        <f t="shared" si="101"/>
        <v/>
      </c>
      <c r="V960" s="26"/>
      <c r="W960" s="53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3" t="str">
        <f t="shared" si="103"/>
        <v/>
      </c>
      <c r="G961" s="43" t="str">
        <f t="shared" si="104"/>
        <v/>
      </c>
      <c r="H961" s="43" t="str">
        <f t="shared" si="105"/>
        <v/>
      </c>
      <c r="I961" s="45"/>
      <c r="J961" s="45"/>
      <c r="K961" s="45"/>
      <c r="L961" s="50"/>
      <c r="M961" s="42"/>
      <c r="N961" s="49"/>
      <c r="O961" s="49"/>
      <c r="P961" s="48"/>
      <c r="Q961" s="51"/>
      <c r="R961" s="49"/>
      <c r="S961" s="49"/>
      <c r="T961" s="49"/>
      <c r="U961" s="52" t="str">
        <f t="shared" si="101"/>
        <v/>
      </c>
      <c r="V961" s="26"/>
      <c r="W961" s="53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3" t="str">
        <f t="shared" si="103"/>
        <v/>
      </c>
      <c r="G962" s="43" t="str">
        <f t="shared" si="104"/>
        <v/>
      </c>
      <c r="H962" s="43" t="str">
        <f t="shared" si="105"/>
        <v/>
      </c>
      <c r="I962" s="45"/>
      <c r="J962" s="45"/>
      <c r="K962" s="45"/>
      <c r="L962" s="50"/>
      <c r="M962" s="42"/>
      <c r="N962" s="49"/>
      <c r="O962" s="49"/>
      <c r="P962" s="48"/>
      <c r="Q962" s="51"/>
      <c r="R962" s="49"/>
      <c r="S962" s="49"/>
      <c r="T962" s="49"/>
      <c r="U962" s="52" t="str">
        <f t="shared" si="101"/>
        <v/>
      </c>
      <c r="V962" s="26"/>
      <c r="W962" s="53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3" t="str">
        <f t="shared" si="103"/>
        <v/>
      </c>
      <c r="G963" s="43" t="str">
        <f t="shared" si="104"/>
        <v/>
      </c>
      <c r="H963" s="43" t="str">
        <f t="shared" si="105"/>
        <v/>
      </c>
      <c r="I963" s="45"/>
      <c r="J963" s="45"/>
      <c r="K963" s="45"/>
      <c r="L963" s="50"/>
      <c r="M963" s="42"/>
      <c r="N963" s="49"/>
      <c r="O963" s="49"/>
      <c r="P963" s="48"/>
      <c r="Q963" s="51"/>
      <c r="R963" s="49"/>
      <c r="S963" s="49"/>
      <c r="T963" s="49"/>
      <c r="U963" s="52" t="str">
        <f t="shared" si="101"/>
        <v/>
      </c>
      <c r="V963" s="26"/>
      <c r="W963" s="53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3" t="str">
        <f t="shared" si="103"/>
        <v/>
      </c>
      <c r="G964" s="43" t="str">
        <f t="shared" si="104"/>
        <v/>
      </c>
      <c r="H964" s="43" t="str">
        <f t="shared" si="105"/>
        <v/>
      </c>
      <c r="I964" s="45"/>
      <c r="J964" s="45"/>
      <c r="K964" s="45"/>
      <c r="L964" s="50"/>
      <c r="M964" s="42"/>
      <c r="N964" s="49"/>
      <c r="O964" s="49"/>
      <c r="P964" s="48"/>
      <c r="Q964" s="51"/>
      <c r="R964" s="49"/>
      <c r="S964" s="49"/>
      <c r="T964" s="49"/>
      <c r="U964" s="52" t="str">
        <f t="shared" si="101"/>
        <v/>
      </c>
      <c r="V964" s="26"/>
      <c r="W964" s="53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3" t="str">
        <f t="shared" si="103"/>
        <v/>
      </c>
      <c r="G965" s="43" t="str">
        <f t="shared" si="104"/>
        <v/>
      </c>
      <c r="H965" s="43" t="str">
        <f t="shared" si="105"/>
        <v/>
      </c>
      <c r="I965" s="45"/>
      <c r="J965" s="45"/>
      <c r="K965" s="45"/>
      <c r="L965" s="50"/>
      <c r="M965" s="42"/>
      <c r="N965" s="49"/>
      <c r="O965" s="49"/>
      <c r="P965" s="48"/>
      <c r="Q965" s="51"/>
      <c r="R965" s="49"/>
      <c r="S965" s="49"/>
      <c r="T965" s="49"/>
      <c r="U965" s="52" t="str">
        <f t="shared" si="101"/>
        <v/>
      </c>
      <c r="V965" s="26"/>
      <c r="W965" s="53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3" t="str">
        <f t="shared" si="103"/>
        <v/>
      </c>
      <c r="G966" s="43" t="str">
        <f t="shared" si="104"/>
        <v/>
      </c>
      <c r="H966" s="43" t="str">
        <f t="shared" si="105"/>
        <v/>
      </c>
      <c r="I966" s="45"/>
      <c r="J966" s="45"/>
      <c r="K966" s="45"/>
      <c r="L966" s="50"/>
      <c r="M966" s="42"/>
      <c r="N966" s="49"/>
      <c r="O966" s="49"/>
      <c r="P966" s="48"/>
      <c r="Q966" s="51"/>
      <c r="R966" s="49"/>
      <c r="S966" s="49"/>
      <c r="T966" s="49"/>
      <c r="U966" s="52" t="str">
        <f t="shared" ref="U966:U1004" si="108">IF(AND(ISBLANK(R966),ISBLANK(S966),ISBLANK(T966)),"",R966-(S966+T966))</f>
        <v/>
      </c>
      <c r="V966" s="26"/>
      <c r="W966" s="53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3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5"/>
      <c r="J967" s="45"/>
      <c r="K967" s="45"/>
      <c r="L967" s="50"/>
      <c r="M967" s="42"/>
      <c r="N967" s="49"/>
      <c r="O967" s="49"/>
      <c r="P967" s="48"/>
      <c r="Q967" s="51"/>
      <c r="R967" s="49"/>
      <c r="S967" s="49"/>
      <c r="T967" s="49"/>
      <c r="U967" s="52" t="str">
        <f t="shared" si="108"/>
        <v/>
      </c>
      <c r="V967" s="26"/>
      <c r="W967" s="53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3" t="str">
        <f t="shared" si="110"/>
        <v/>
      </c>
      <c r="G968" s="43" t="str">
        <f t="shared" si="111"/>
        <v/>
      </c>
      <c r="H968" s="43" t="str">
        <f t="shared" si="112"/>
        <v/>
      </c>
      <c r="I968" s="45"/>
      <c r="J968" s="45"/>
      <c r="K968" s="45"/>
      <c r="L968" s="50"/>
      <c r="M968" s="42"/>
      <c r="N968" s="49"/>
      <c r="O968" s="49"/>
      <c r="P968" s="48"/>
      <c r="Q968" s="51"/>
      <c r="R968" s="49"/>
      <c r="S968" s="49"/>
      <c r="T968" s="49"/>
      <c r="U968" s="52" t="str">
        <f t="shared" si="108"/>
        <v/>
      </c>
      <c r="V968" s="26"/>
      <c r="W968" s="53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3" t="str">
        <f t="shared" si="110"/>
        <v/>
      </c>
      <c r="G969" s="43" t="str">
        <f t="shared" si="111"/>
        <v/>
      </c>
      <c r="H969" s="43" t="str">
        <f t="shared" si="112"/>
        <v/>
      </c>
      <c r="I969" s="45"/>
      <c r="J969" s="45"/>
      <c r="K969" s="45"/>
      <c r="L969" s="50"/>
      <c r="M969" s="42"/>
      <c r="N969" s="49"/>
      <c r="O969" s="49"/>
      <c r="P969" s="48"/>
      <c r="Q969" s="51"/>
      <c r="R969" s="49"/>
      <c r="S969" s="49"/>
      <c r="T969" s="49"/>
      <c r="U969" s="52" t="str">
        <f t="shared" si="108"/>
        <v/>
      </c>
      <c r="V969" s="26"/>
      <c r="W969" s="53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3" t="str">
        <f t="shared" si="110"/>
        <v/>
      </c>
      <c r="G970" s="43" t="str">
        <f t="shared" si="111"/>
        <v/>
      </c>
      <c r="H970" s="43" t="str">
        <f t="shared" si="112"/>
        <v/>
      </c>
      <c r="I970" s="45"/>
      <c r="J970" s="45"/>
      <c r="K970" s="45"/>
      <c r="L970" s="50"/>
      <c r="M970" s="42"/>
      <c r="N970" s="49"/>
      <c r="O970" s="49"/>
      <c r="P970" s="48"/>
      <c r="Q970" s="51"/>
      <c r="R970" s="49"/>
      <c r="S970" s="49"/>
      <c r="T970" s="49"/>
      <c r="U970" s="52" t="str">
        <f t="shared" si="108"/>
        <v/>
      </c>
      <c r="V970" s="26"/>
      <c r="W970" s="53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3" t="str">
        <f t="shared" si="110"/>
        <v/>
      </c>
      <c r="G971" s="43" t="str">
        <f t="shared" si="111"/>
        <v/>
      </c>
      <c r="H971" s="43" t="str">
        <f t="shared" si="112"/>
        <v/>
      </c>
      <c r="I971" s="45"/>
      <c r="J971" s="45"/>
      <c r="K971" s="45"/>
      <c r="L971" s="50"/>
      <c r="M971" s="42"/>
      <c r="N971" s="49"/>
      <c r="O971" s="49"/>
      <c r="P971" s="48"/>
      <c r="Q971" s="51"/>
      <c r="R971" s="49"/>
      <c r="S971" s="49"/>
      <c r="T971" s="49"/>
      <c r="U971" s="52" t="str">
        <f t="shared" si="108"/>
        <v/>
      </c>
      <c r="V971" s="26"/>
      <c r="W971" s="53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3" t="str">
        <f t="shared" si="110"/>
        <v/>
      </c>
      <c r="G972" s="43" t="str">
        <f t="shared" si="111"/>
        <v/>
      </c>
      <c r="H972" s="43" t="str">
        <f t="shared" si="112"/>
        <v/>
      </c>
      <c r="I972" s="45"/>
      <c r="J972" s="45"/>
      <c r="K972" s="45"/>
      <c r="L972" s="50"/>
      <c r="M972" s="42"/>
      <c r="N972" s="49"/>
      <c r="O972" s="49"/>
      <c r="P972" s="48"/>
      <c r="Q972" s="51"/>
      <c r="R972" s="49"/>
      <c r="S972" s="49"/>
      <c r="T972" s="49"/>
      <c r="U972" s="52" t="str">
        <f t="shared" si="108"/>
        <v/>
      </c>
      <c r="V972" s="26"/>
      <c r="W972" s="53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3" t="str">
        <f t="shared" si="110"/>
        <v/>
      </c>
      <c r="G973" s="43" t="str">
        <f t="shared" si="111"/>
        <v/>
      </c>
      <c r="H973" s="43" t="str">
        <f t="shared" si="112"/>
        <v/>
      </c>
      <c r="I973" s="45"/>
      <c r="J973" s="45"/>
      <c r="K973" s="45"/>
      <c r="L973" s="50"/>
      <c r="M973" s="42"/>
      <c r="N973" s="49"/>
      <c r="O973" s="49"/>
      <c r="P973" s="48"/>
      <c r="Q973" s="51"/>
      <c r="R973" s="49"/>
      <c r="S973" s="49"/>
      <c r="T973" s="49"/>
      <c r="U973" s="52" t="str">
        <f t="shared" si="108"/>
        <v/>
      </c>
      <c r="V973" s="26"/>
      <c r="W973" s="53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3" t="str">
        <f t="shared" si="110"/>
        <v/>
      </c>
      <c r="G974" s="43" t="str">
        <f t="shared" si="111"/>
        <v/>
      </c>
      <c r="H974" s="43" t="str">
        <f t="shared" si="112"/>
        <v/>
      </c>
      <c r="I974" s="45"/>
      <c r="J974" s="45"/>
      <c r="K974" s="45"/>
      <c r="L974" s="50"/>
      <c r="M974" s="42"/>
      <c r="N974" s="49"/>
      <c r="O974" s="49"/>
      <c r="P974" s="48"/>
      <c r="Q974" s="51"/>
      <c r="R974" s="49"/>
      <c r="S974" s="49"/>
      <c r="T974" s="49"/>
      <c r="U974" s="52" t="str">
        <f t="shared" si="108"/>
        <v/>
      </c>
      <c r="V974" s="26"/>
      <c r="W974" s="53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3" t="str">
        <f t="shared" si="110"/>
        <v/>
      </c>
      <c r="G975" s="43" t="str">
        <f t="shared" si="111"/>
        <v/>
      </c>
      <c r="H975" s="43" t="str">
        <f t="shared" si="112"/>
        <v/>
      </c>
      <c r="I975" s="45"/>
      <c r="J975" s="45"/>
      <c r="K975" s="45"/>
      <c r="L975" s="50"/>
      <c r="M975" s="42"/>
      <c r="N975" s="49"/>
      <c r="O975" s="49"/>
      <c r="P975" s="48"/>
      <c r="Q975" s="51"/>
      <c r="R975" s="49"/>
      <c r="S975" s="49"/>
      <c r="T975" s="49"/>
      <c r="U975" s="52" t="str">
        <f t="shared" si="108"/>
        <v/>
      </c>
      <c r="V975" s="26"/>
      <c r="W975" s="53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3" t="str">
        <f t="shared" si="110"/>
        <v/>
      </c>
      <c r="G976" s="43" t="str">
        <f t="shared" si="111"/>
        <v/>
      </c>
      <c r="H976" s="43" t="str">
        <f t="shared" si="112"/>
        <v/>
      </c>
      <c r="I976" s="45"/>
      <c r="J976" s="45"/>
      <c r="K976" s="45"/>
      <c r="L976" s="50"/>
      <c r="M976" s="42"/>
      <c r="N976" s="49"/>
      <c r="O976" s="49"/>
      <c r="P976" s="48"/>
      <c r="Q976" s="51"/>
      <c r="R976" s="49"/>
      <c r="S976" s="49"/>
      <c r="T976" s="49"/>
      <c r="U976" s="52" t="str">
        <f t="shared" si="108"/>
        <v/>
      </c>
      <c r="V976" s="26"/>
      <c r="W976" s="53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3" t="str">
        <f t="shared" si="110"/>
        <v/>
      </c>
      <c r="G977" s="43" t="str">
        <f t="shared" si="111"/>
        <v/>
      </c>
      <c r="H977" s="43" t="str">
        <f t="shared" si="112"/>
        <v/>
      </c>
      <c r="I977" s="45"/>
      <c r="J977" s="45"/>
      <c r="K977" s="45"/>
      <c r="L977" s="50"/>
      <c r="M977" s="42"/>
      <c r="N977" s="49"/>
      <c r="O977" s="49"/>
      <c r="P977" s="48"/>
      <c r="Q977" s="51"/>
      <c r="R977" s="49"/>
      <c r="S977" s="49"/>
      <c r="T977" s="49"/>
      <c r="U977" s="52" t="str">
        <f t="shared" si="108"/>
        <v/>
      </c>
      <c r="V977" s="26"/>
      <c r="W977" s="53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3" t="str">
        <f t="shared" si="110"/>
        <v/>
      </c>
      <c r="G978" s="43" t="str">
        <f t="shared" si="111"/>
        <v/>
      </c>
      <c r="H978" s="43" t="str">
        <f t="shared" si="112"/>
        <v/>
      </c>
      <c r="I978" s="45"/>
      <c r="J978" s="45"/>
      <c r="K978" s="45"/>
      <c r="L978" s="50"/>
      <c r="M978" s="42"/>
      <c r="N978" s="49"/>
      <c r="O978" s="49"/>
      <c r="P978" s="48"/>
      <c r="Q978" s="51"/>
      <c r="R978" s="49"/>
      <c r="S978" s="49"/>
      <c r="T978" s="49"/>
      <c r="U978" s="52" t="str">
        <f t="shared" si="108"/>
        <v/>
      </c>
      <c r="V978" s="26"/>
      <c r="W978" s="53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3" t="str">
        <f t="shared" si="110"/>
        <v/>
      </c>
      <c r="G979" s="43" t="str">
        <f t="shared" si="111"/>
        <v/>
      </c>
      <c r="H979" s="43" t="str">
        <f t="shared" si="112"/>
        <v/>
      </c>
      <c r="I979" s="45"/>
      <c r="J979" s="45"/>
      <c r="K979" s="45"/>
      <c r="L979" s="50"/>
      <c r="M979" s="42"/>
      <c r="N979" s="49"/>
      <c r="O979" s="49"/>
      <c r="P979" s="48"/>
      <c r="Q979" s="51"/>
      <c r="R979" s="49"/>
      <c r="S979" s="49"/>
      <c r="T979" s="49"/>
      <c r="U979" s="52" t="str">
        <f t="shared" si="108"/>
        <v/>
      </c>
      <c r="V979" s="26"/>
      <c r="W979" s="53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3" t="str">
        <f t="shared" si="110"/>
        <v/>
      </c>
      <c r="G980" s="43" t="str">
        <f t="shared" si="111"/>
        <v/>
      </c>
      <c r="H980" s="43" t="str">
        <f t="shared" si="112"/>
        <v/>
      </c>
      <c r="I980" s="45"/>
      <c r="J980" s="45"/>
      <c r="K980" s="45"/>
      <c r="L980" s="50"/>
      <c r="M980" s="42"/>
      <c r="N980" s="49"/>
      <c r="O980" s="49"/>
      <c r="P980" s="48"/>
      <c r="Q980" s="51"/>
      <c r="R980" s="49"/>
      <c r="S980" s="49"/>
      <c r="T980" s="49"/>
      <c r="U980" s="52" t="str">
        <f t="shared" si="108"/>
        <v/>
      </c>
      <c r="V980" s="26"/>
      <c r="W980" s="53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3" t="str">
        <f t="shared" si="110"/>
        <v/>
      </c>
      <c r="G981" s="43" t="str">
        <f t="shared" si="111"/>
        <v/>
      </c>
      <c r="H981" s="43" t="str">
        <f t="shared" si="112"/>
        <v/>
      </c>
      <c r="I981" s="45"/>
      <c r="J981" s="45"/>
      <c r="K981" s="45"/>
      <c r="L981" s="50"/>
      <c r="M981" s="42"/>
      <c r="N981" s="49"/>
      <c r="O981" s="49"/>
      <c r="P981" s="48"/>
      <c r="Q981" s="51"/>
      <c r="R981" s="49"/>
      <c r="S981" s="49"/>
      <c r="T981" s="49"/>
      <c r="U981" s="52" t="str">
        <f t="shared" si="108"/>
        <v/>
      </c>
      <c r="V981" s="26"/>
      <c r="W981" s="53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3" t="str">
        <f t="shared" si="110"/>
        <v/>
      </c>
      <c r="G982" s="43" t="str">
        <f t="shared" si="111"/>
        <v/>
      </c>
      <c r="H982" s="43" t="str">
        <f t="shared" si="112"/>
        <v/>
      </c>
      <c r="I982" s="45"/>
      <c r="J982" s="45"/>
      <c r="K982" s="45"/>
      <c r="L982" s="50"/>
      <c r="M982" s="42"/>
      <c r="N982" s="49"/>
      <c r="O982" s="49"/>
      <c r="P982" s="48"/>
      <c r="Q982" s="51"/>
      <c r="R982" s="49"/>
      <c r="S982" s="49"/>
      <c r="T982" s="49"/>
      <c r="U982" s="52" t="str">
        <f t="shared" si="108"/>
        <v/>
      </c>
      <c r="V982" s="26"/>
      <c r="W982" s="53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3" t="str">
        <f t="shared" si="110"/>
        <v/>
      </c>
      <c r="G983" s="43" t="str">
        <f t="shared" si="111"/>
        <v/>
      </c>
      <c r="H983" s="43" t="str">
        <f t="shared" si="112"/>
        <v/>
      </c>
      <c r="I983" s="45"/>
      <c r="J983" s="45"/>
      <c r="K983" s="45"/>
      <c r="L983" s="50"/>
      <c r="M983" s="42"/>
      <c r="N983" s="49"/>
      <c r="O983" s="49"/>
      <c r="P983" s="48"/>
      <c r="Q983" s="51"/>
      <c r="R983" s="49"/>
      <c r="S983" s="49"/>
      <c r="T983" s="49"/>
      <c r="U983" s="52" t="str">
        <f t="shared" si="108"/>
        <v/>
      </c>
      <c r="V983" s="26"/>
      <c r="W983" s="53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3" t="str">
        <f t="shared" si="110"/>
        <v/>
      </c>
      <c r="G984" s="43" t="str">
        <f t="shared" si="111"/>
        <v/>
      </c>
      <c r="H984" s="43" t="str">
        <f t="shared" si="112"/>
        <v/>
      </c>
      <c r="I984" s="45"/>
      <c r="J984" s="45"/>
      <c r="K984" s="45"/>
      <c r="L984" s="50"/>
      <c r="M984" s="42"/>
      <c r="N984" s="49"/>
      <c r="O984" s="49"/>
      <c r="P984" s="48"/>
      <c r="Q984" s="51"/>
      <c r="R984" s="49"/>
      <c r="S984" s="49"/>
      <c r="T984" s="49"/>
      <c r="U984" s="52" t="str">
        <f t="shared" si="108"/>
        <v/>
      </c>
      <c r="V984" s="26"/>
      <c r="W984" s="53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3" t="str">
        <f t="shared" si="110"/>
        <v/>
      </c>
      <c r="G985" s="43" t="str">
        <f t="shared" si="111"/>
        <v/>
      </c>
      <c r="H985" s="43" t="str">
        <f t="shared" si="112"/>
        <v/>
      </c>
      <c r="I985" s="45"/>
      <c r="J985" s="45"/>
      <c r="K985" s="45"/>
      <c r="L985" s="50"/>
      <c r="M985" s="42"/>
      <c r="N985" s="49"/>
      <c r="O985" s="49"/>
      <c r="P985" s="48"/>
      <c r="Q985" s="51"/>
      <c r="R985" s="49"/>
      <c r="S985" s="49"/>
      <c r="T985" s="49"/>
      <c r="U985" s="52" t="str">
        <f t="shared" si="108"/>
        <v/>
      </c>
      <c r="V985" s="26"/>
      <c r="W985" s="53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3" t="str">
        <f t="shared" si="110"/>
        <v/>
      </c>
      <c r="G986" s="43" t="str">
        <f t="shared" si="111"/>
        <v/>
      </c>
      <c r="H986" s="43" t="str">
        <f t="shared" si="112"/>
        <v/>
      </c>
      <c r="I986" s="45"/>
      <c r="J986" s="45"/>
      <c r="K986" s="45"/>
      <c r="L986" s="50"/>
      <c r="M986" s="42"/>
      <c r="N986" s="49"/>
      <c r="O986" s="49"/>
      <c r="P986" s="48"/>
      <c r="Q986" s="51"/>
      <c r="R986" s="49"/>
      <c r="S986" s="49"/>
      <c r="T986" s="49"/>
      <c r="U986" s="52" t="str">
        <f t="shared" si="108"/>
        <v/>
      </c>
      <c r="V986" s="26"/>
      <c r="W986" s="53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3" t="str">
        <f t="shared" si="110"/>
        <v/>
      </c>
      <c r="G987" s="43" t="str">
        <f t="shared" si="111"/>
        <v/>
      </c>
      <c r="H987" s="43" t="str">
        <f t="shared" si="112"/>
        <v/>
      </c>
      <c r="I987" s="45"/>
      <c r="J987" s="45"/>
      <c r="K987" s="45"/>
      <c r="L987" s="50"/>
      <c r="M987" s="42"/>
      <c r="N987" s="49"/>
      <c r="O987" s="49"/>
      <c r="P987" s="48"/>
      <c r="Q987" s="51"/>
      <c r="R987" s="49"/>
      <c r="S987" s="49"/>
      <c r="T987" s="49"/>
      <c r="U987" s="52" t="str">
        <f t="shared" si="108"/>
        <v/>
      </c>
      <c r="V987" s="26"/>
      <c r="W987" s="53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3" t="str">
        <f t="shared" si="110"/>
        <v/>
      </c>
      <c r="G988" s="43" t="str">
        <f t="shared" si="111"/>
        <v/>
      </c>
      <c r="H988" s="43" t="str">
        <f t="shared" si="112"/>
        <v/>
      </c>
      <c r="I988" s="45"/>
      <c r="J988" s="45"/>
      <c r="K988" s="45"/>
      <c r="L988" s="50"/>
      <c r="M988" s="42"/>
      <c r="N988" s="49"/>
      <c r="O988" s="49"/>
      <c r="P988" s="48"/>
      <c r="Q988" s="51"/>
      <c r="R988" s="49"/>
      <c r="S988" s="49"/>
      <c r="T988" s="49"/>
      <c r="U988" s="52" t="str">
        <f t="shared" si="108"/>
        <v/>
      </c>
      <c r="V988" s="26"/>
      <c r="W988" s="53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3" t="str">
        <f t="shared" si="110"/>
        <v/>
      </c>
      <c r="G989" s="43" t="str">
        <f t="shared" si="111"/>
        <v/>
      </c>
      <c r="H989" s="43" t="str">
        <f t="shared" si="112"/>
        <v/>
      </c>
      <c r="I989" s="45"/>
      <c r="J989" s="45"/>
      <c r="K989" s="45"/>
      <c r="L989" s="50"/>
      <c r="M989" s="42"/>
      <c r="N989" s="49"/>
      <c r="O989" s="49"/>
      <c r="P989" s="48"/>
      <c r="Q989" s="51"/>
      <c r="R989" s="49"/>
      <c r="S989" s="49"/>
      <c r="T989" s="49"/>
      <c r="U989" s="52" t="str">
        <f t="shared" si="108"/>
        <v/>
      </c>
      <c r="V989" s="26"/>
      <c r="W989" s="53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3" t="str">
        <f t="shared" si="110"/>
        <v/>
      </c>
      <c r="G990" s="43" t="str">
        <f t="shared" si="111"/>
        <v/>
      </c>
      <c r="H990" s="43" t="str">
        <f t="shared" si="112"/>
        <v/>
      </c>
      <c r="I990" s="45"/>
      <c r="J990" s="45"/>
      <c r="K990" s="45"/>
      <c r="L990" s="50"/>
      <c r="M990" s="42"/>
      <c r="N990" s="49"/>
      <c r="O990" s="49"/>
      <c r="P990" s="48"/>
      <c r="Q990" s="51"/>
      <c r="R990" s="49"/>
      <c r="S990" s="49"/>
      <c r="T990" s="49"/>
      <c r="U990" s="52" t="str">
        <f t="shared" si="108"/>
        <v/>
      </c>
      <c r="V990" s="26"/>
      <c r="W990" s="53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3" t="str">
        <f t="shared" si="110"/>
        <v/>
      </c>
      <c r="G991" s="43" t="str">
        <f t="shared" si="111"/>
        <v/>
      </c>
      <c r="H991" s="43" t="str">
        <f t="shared" si="112"/>
        <v/>
      </c>
      <c r="I991" s="45"/>
      <c r="J991" s="45"/>
      <c r="K991" s="45"/>
      <c r="L991" s="50"/>
      <c r="M991" s="42"/>
      <c r="N991" s="49"/>
      <c r="O991" s="49"/>
      <c r="P991" s="48"/>
      <c r="Q991" s="51"/>
      <c r="R991" s="49"/>
      <c r="S991" s="49"/>
      <c r="T991" s="49"/>
      <c r="U991" s="52" t="str">
        <f t="shared" si="108"/>
        <v/>
      </c>
      <c r="V991" s="26"/>
      <c r="W991" s="53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3" t="str">
        <f t="shared" si="110"/>
        <v/>
      </c>
      <c r="G992" s="43" t="str">
        <f t="shared" si="111"/>
        <v/>
      </c>
      <c r="H992" s="43" t="str">
        <f t="shared" si="112"/>
        <v/>
      </c>
      <c r="I992" s="45"/>
      <c r="J992" s="45"/>
      <c r="K992" s="45"/>
      <c r="L992" s="50"/>
      <c r="M992" s="42"/>
      <c r="N992" s="49"/>
      <c r="O992" s="49"/>
      <c r="P992" s="48"/>
      <c r="Q992" s="51"/>
      <c r="R992" s="49"/>
      <c r="S992" s="49"/>
      <c r="T992" s="49"/>
      <c r="U992" s="52" t="str">
        <f t="shared" si="108"/>
        <v/>
      </c>
      <c r="V992" s="26"/>
      <c r="W992" s="53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3" t="str">
        <f t="shared" si="110"/>
        <v/>
      </c>
      <c r="G993" s="43" t="str">
        <f t="shared" si="111"/>
        <v/>
      </c>
      <c r="H993" s="43" t="str">
        <f t="shared" si="112"/>
        <v/>
      </c>
      <c r="I993" s="45"/>
      <c r="J993" s="45"/>
      <c r="K993" s="45"/>
      <c r="L993" s="50"/>
      <c r="M993" s="42"/>
      <c r="N993" s="49"/>
      <c r="O993" s="49"/>
      <c r="P993" s="48"/>
      <c r="Q993" s="51"/>
      <c r="R993" s="49"/>
      <c r="S993" s="49"/>
      <c r="T993" s="49"/>
      <c r="U993" s="52" t="str">
        <f t="shared" si="108"/>
        <v/>
      </c>
      <c r="V993" s="26"/>
      <c r="W993" s="53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3" t="str">
        <f t="shared" si="110"/>
        <v/>
      </c>
      <c r="G994" s="43" t="str">
        <f t="shared" si="111"/>
        <v/>
      </c>
      <c r="H994" s="43" t="str">
        <f t="shared" si="112"/>
        <v/>
      </c>
      <c r="I994" s="45"/>
      <c r="J994" s="45"/>
      <c r="K994" s="45"/>
      <c r="L994" s="50"/>
      <c r="M994" s="42"/>
      <c r="N994" s="49"/>
      <c r="O994" s="49"/>
      <c r="P994" s="48"/>
      <c r="Q994" s="51"/>
      <c r="R994" s="49"/>
      <c r="S994" s="49"/>
      <c r="T994" s="49"/>
      <c r="U994" s="52" t="str">
        <f t="shared" si="108"/>
        <v/>
      </c>
      <c r="V994" s="26"/>
      <c r="W994" s="53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3" t="str">
        <f t="shared" si="110"/>
        <v/>
      </c>
      <c r="G995" s="43" t="str">
        <f t="shared" si="111"/>
        <v/>
      </c>
      <c r="H995" s="43" t="str">
        <f t="shared" si="112"/>
        <v/>
      </c>
      <c r="I995" s="45"/>
      <c r="J995" s="45"/>
      <c r="K995" s="45"/>
      <c r="L995" s="50"/>
      <c r="M995" s="42"/>
      <c r="N995" s="49"/>
      <c r="O995" s="49"/>
      <c r="P995" s="48"/>
      <c r="Q995" s="51"/>
      <c r="R995" s="49"/>
      <c r="S995" s="49"/>
      <c r="T995" s="49"/>
      <c r="U995" s="52" t="str">
        <f t="shared" si="108"/>
        <v/>
      </c>
      <c r="V995" s="26"/>
      <c r="W995" s="53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3" t="str">
        <f t="shared" si="110"/>
        <v/>
      </c>
      <c r="G996" s="43" t="str">
        <f t="shared" si="111"/>
        <v/>
      </c>
      <c r="H996" s="43" t="str">
        <f t="shared" si="112"/>
        <v/>
      </c>
      <c r="I996" s="45"/>
      <c r="J996" s="45"/>
      <c r="K996" s="45"/>
      <c r="L996" s="50"/>
      <c r="M996" s="42"/>
      <c r="N996" s="49"/>
      <c r="O996" s="49"/>
      <c r="P996" s="48"/>
      <c r="Q996" s="51"/>
      <c r="R996" s="49"/>
      <c r="S996" s="49"/>
      <c r="T996" s="49"/>
      <c r="U996" s="52" t="str">
        <f t="shared" si="108"/>
        <v/>
      </c>
      <c r="V996" s="26"/>
      <c r="W996" s="53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3" t="str">
        <f t="shared" si="110"/>
        <v/>
      </c>
      <c r="G997" s="43" t="str">
        <f t="shared" si="111"/>
        <v/>
      </c>
      <c r="H997" s="43" t="str">
        <f t="shared" si="112"/>
        <v/>
      </c>
      <c r="I997" s="45"/>
      <c r="J997" s="45"/>
      <c r="K997" s="45"/>
      <c r="L997" s="50"/>
      <c r="M997" s="42"/>
      <c r="N997" s="49"/>
      <c r="O997" s="49"/>
      <c r="P997" s="48"/>
      <c r="Q997" s="51"/>
      <c r="R997" s="49"/>
      <c r="S997" s="49"/>
      <c r="T997" s="49"/>
      <c r="U997" s="52" t="str">
        <f t="shared" si="108"/>
        <v/>
      </c>
      <c r="V997" s="26"/>
      <c r="W997" s="53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3" t="str">
        <f t="shared" si="110"/>
        <v/>
      </c>
      <c r="G998" s="43" t="str">
        <f t="shared" si="111"/>
        <v/>
      </c>
      <c r="H998" s="43" t="str">
        <f t="shared" si="112"/>
        <v/>
      </c>
      <c r="I998" s="45"/>
      <c r="J998" s="45"/>
      <c r="K998" s="45"/>
      <c r="L998" s="50"/>
      <c r="M998" s="42"/>
      <c r="N998" s="49"/>
      <c r="O998" s="49"/>
      <c r="P998" s="48"/>
      <c r="Q998" s="51"/>
      <c r="R998" s="49"/>
      <c r="S998" s="49"/>
      <c r="T998" s="49"/>
      <c r="U998" s="52" t="str">
        <f t="shared" si="108"/>
        <v/>
      </c>
      <c r="V998" s="26"/>
      <c r="W998" s="53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3" t="str">
        <f t="shared" si="110"/>
        <v/>
      </c>
      <c r="G999" s="43" t="str">
        <f t="shared" si="111"/>
        <v/>
      </c>
      <c r="H999" s="43" t="str">
        <f t="shared" si="112"/>
        <v/>
      </c>
      <c r="I999" s="45"/>
      <c r="J999" s="45"/>
      <c r="K999" s="45"/>
      <c r="L999" s="50"/>
      <c r="M999" s="42"/>
      <c r="N999" s="49"/>
      <c r="O999" s="49"/>
      <c r="P999" s="48"/>
      <c r="Q999" s="51"/>
      <c r="R999" s="49"/>
      <c r="S999" s="49"/>
      <c r="T999" s="49"/>
      <c r="U999" s="52" t="str">
        <f t="shared" si="108"/>
        <v/>
      </c>
      <c r="V999" s="26"/>
      <c r="W999" s="53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3" t="str">
        <f t="shared" si="110"/>
        <v/>
      </c>
      <c r="G1000" s="43" t="str">
        <f t="shared" si="111"/>
        <v/>
      </c>
      <c r="H1000" s="43" t="str">
        <f t="shared" si="112"/>
        <v/>
      </c>
      <c r="I1000" s="45"/>
      <c r="J1000" s="45"/>
      <c r="K1000" s="45"/>
      <c r="L1000" s="50"/>
      <c r="M1000" s="42"/>
      <c r="N1000" s="49"/>
      <c r="O1000" s="49"/>
      <c r="P1000" s="48"/>
      <c r="Q1000" s="51"/>
      <c r="R1000" s="49"/>
      <c r="S1000" s="49"/>
      <c r="T1000" s="49"/>
      <c r="U1000" s="52" t="str">
        <f t="shared" si="108"/>
        <v/>
      </c>
      <c r="V1000" s="26"/>
      <c r="W1000" s="53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3" t="str">
        <f t="shared" si="110"/>
        <v/>
      </c>
      <c r="G1001" s="43" t="str">
        <f t="shared" si="111"/>
        <v/>
      </c>
      <c r="H1001" s="43" t="str">
        <f t="shared" si="112"/>
        <v/>
      </c>
      <c r="I1001" s="45"/>
      <c r="J1001" s="45"/>
      <c r="K1001" s="45"/>
      <c r="L1001" s="50"/>
      <c r="M1001" s="42"/>
      <c r="N1001" s="49"/>
      <c r="O1001" s="49"/>
      <c r="P1001" s="48"/>
      <c r="Q1001" s="51"/>
      <c r="R1001" s="49"/>
      <c r="S1001" s="49"/>
      <c r="T1001" s="49"/>
      <c r="U1001" s="52" t="str">
        <f t="shared" si="108"/>
        <v/>
      </c>
      <c r="V1001" s="26"/>
      <c r="W1001" s="53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3" t="str">
        <f t="shared" si="110"/>
        <v/>
      </c>
      <c r="G1002" s="43" t="str">
        <f t="shared" si="111"/>
        <v/>
      </c>
      <c r="H1002" s="43" t="str">
        <f t="shared" si="112"/>
        <v/>
      </c>
      <c r="I1002" s="45"/>
      <c r="J1002" s="45"/>
      <c r="K1002" s="45"/>
      <c r="L1002" s="50"/>
      <c r="M1002" s="42"/>
      <c r="N1002" s="49"/>
      <c r="O1002" s="49"/>
      <c r="P1002" s="48"/>
      <c r="Q1002" s="51"/>
      <c r="R1002" s="49"/>
      <c r="S1002" s="49"/>
      <c r="T1002" s="49"/>
      <c r="U1002" s="52" t="str">
        <f t="shared" si="108"/>
        <v/>
      </c>
      <c r="V1002" s="26"/>
      <c r="W1002" s="53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3" t="str">
        <f t="shared" si="110"/>
        <v/>
      </c>
      <c r="G1003" s="43" t="str">
        <f t="shared" si="111"/>
        <v/>
      </c>
      <c r="H1003" s="43" t="str">
        <f t="shared" si="112"/>
        <v/>
      </c>
      <c r="I1003" s="45"/>
      <c r="J1003" s="45"/>
      <c r="K1003" s="45"/>
      <c r="L1003" s="50"/>
      <c r="M1003" s="42"/>
      <c r="N1003" s="49"/>
      <c r="O1003" s="49"/>
      <c r="P1003" s="48"/>
      <c r="Q1003" s="51"/>
      <c r="R1003" s="49"/>
      <c r="S1003" s="49"/>
      <c r="T1003" s="49"/>
      <c r="U1003" s="52" t="str">
        <f t="shared" si="108"/>
        <v/>
      </c>
      <c r="V1003" s="26"/>
      <c r="W1003" s="53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3" t="str">
        <f t="shared" si="110"/>
        <v/>
      </c>
      <c r="G1004" s="43" t="str">
        <f t="shared" si="111"/>
        <v/>
      </c>
      <c r="H1004" s="43" t="str">
        <f t="shared" si="112"/>
        <v/>
      </c>
      <c r="I1004" s="45"/>
      <c r="J1004" s="45"/>
      <c r="K1004" s="45"/>
      <c r="L1004" s="50"/>
      <c r="M1004" s="42"/>
      <c r="N1004" s="49"/>
      <c r="O1004" s="49"/>
      <c r="P1004" s="48"/>
      <c r="Q1004" s="51"/>
      <c r="R1004" s="49"/>
      <c r="S1004" s="49"/>
      <c r="T1004" s="49"/>
      <c r="U1004" s="52" t="str">
        <f t="shared" si="108"/>
        <v/>
      </c>
      <c r="V1004" s="26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 E6:E8" xr:uid="{00000000-0002-0000-0400-000002000000}">
      <formula1>ISNUMBER(E5)*(E5&gt;=DATE(2023,10,1))*(E5&lt;=DATE(2031,12,31))*(INT(E5)=E5)</formula1>
    </dataValidation>
    <dataValidation type="date" allowBlank="1" showInputMessage="1" showErrorMessage="1" errorTitle="Incorrect Value Entered" error="Enter Valid Date" sqref="M5 M9 M6:M8 M10:M11 M12:M15 M16:M28 M29:M31 M32:M34 M35:M37 M38:M41 M42:M43 M44:M1004" xr:uid="{00000000-0002-0000-0400-000003000000}">
      <formula1>42370</formula1>
      <formula2>47848</formula2>
    </dataValidation>
    <dataValidation type="list" allowBlank="1" showInputMessage="1" showErrorMessage="1" sqref="P5 P10 P11 P12 P13 P28 P34 P6:P7 P8:P9 P14:P15 P16:P27 P29:P31 P32:P33 P35:P36 P37:P38 P39:P42 P43:P44 P45:P1004" xr:uid="{00000000-0002-0000-0400-000004000000}">
      <formula1>Type</formula1>
    </dataValidation>
    <dataValidation type="list" allowBlank="1" showInputMessage="1" showErrorMessage="1" sqref="V8 V9 V10 V11 V12 V13 V14 V15 V16 V17 V18 V19 V20 V21 V22 V23 V24 V25 V26 V27 V31 V32 V37 V38 V39 V40 V41 V42 V43 V5:V7 V28:V30 V33:V34 V35:V36 V44:V45 V46:V1004" xr:uid="{00000000-0002-0000-0400-000005000000}">
      <formula1>"Loan Card,Digital Payment,Cash Receipt,Borrower Written Statement,Deliquent Staff Written Statement,Center Meeting Register,Hand Written Receipt"</formula1>
    </dataValidation>
    <dataValidation type="custom" allowBlank="1" showInputMessage="1" showErrorMessage="1" sqref="E9 E31 E37 E42 E43 E10:E11 E12:E15 E16:E28 E29:E30 E32:E34 E35:E36 E38:E41 E44:E45 E46:E103" xr:uid="{00000000-0002-0000-0400-000006000000}">
      <formula1>ISNUMBER(E9)*(E9&gt;=DATE(2023,10,1))*(E9&lt;=DATE(2031,12,31))*(INT(E9)=E9)</formula1>
    </dataValidation>
    <dataValidation type="date" operator="lessThanOrEqual" allowBlank="1" showInputMessage="1" showErrorMessage="1" errorTitle="Incorrect date Entered" error="Enter in Valid Date Format_x000a_ " promptTitle="Enter Valid Date" sqref="Q12 Q13 Q5:Q6 Q7:Q11 Q14:Q15 Q16:Q36 Q37:Q38 Q39:Q1004" xr:uid="{00000000-0002-0000-0400-000007000000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8000000}">
      <formula1>42370</formula1>
      <formula2>47484</formula2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Normal="100" workbookViewId="0">
      <selection activeCell="B4" sqref="B4"/>
    </sheetView>
  </sheetViews>
  <sheetFormatPr defaultColWidth="0" defaultRowHeight="14.4" zeroHeight="1"/>
  <cols>
    <col min="1" max="1" width="8.5546875" style="2" customWidth="1"/>
    <col min="2" max="2" width="14.4414062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4" width="8.77734375" style="2" customWidth="1"/>
    <col min="15" max="15" width="12" style="2" customWidth="1"/>
    <col min="16" max="16" width="8.77734375" style="2" hidden="1" customWidth="1"/>
    <col min="17" max="17" width="69.5546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184.44140625" style="2" customWidth="1"/>
    <col min="71" max="71" width="8.77734375" style="2" customWidth="1"/>
    <col min="72" max="16384" width="8.77734375" style="2" hidden="1"/>
  </cols>
  <sheetData>
    <row r="1" spans="1:70">
      <c r="A1" s="8" t="s">
        <v>292</v>
      </c>
      <c r="B1" s="133">
        <v>45873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293</v>
      </c>
      <c r="B2" s="133">
        <v>45873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294</v>
      </c>
      <c r="B3" s="134">
        <v>0.29166666666666669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180</v>
      </c>
      <c r="BH3" s="17" t="s">
        <v>295</v>
      </c>
      <c r="BI3" s="10"/>
      <c r="BJ3" s="10"/>
      <c r="BK3" s="10"/>
      <c r="BL3" s="16"/>
      <c r="BM3" s="23"/>
      <c r="BN3" s="10"/>
      <c r="BO3" s="10"/>
      <c r="BP3" s="10"/>
      <c r="BQ3" s="17" t="s">
        <v>180</v>
      </c>
      <c r="BR3" s="17" t="s">
        <v>295</v>
      </c>
    </row>
    <row r="4" spans="1:70" ht="55.2">
      <c r="A4" s="11" t="s">
        <v>296</v>
      </c>
      <c r="B4" s="11" t="s">
        <v>297</v>
      </c>
      <c r="C4" s="11" t="s">
        <v>125</v>
      </c>
      <c r="D4" s="11" t="s">
        <v>119</v>
      </c>
      <c r="E4" s="11" t="s">
        <v>118</v>
      </c>
      <c r="F4" s="11" t="s">
        <v>298</v>
      </c>
      <c r="G4" s="11" t="s">
        <v>115</v>
      </c>
      <c r="H4" s="11" t="s">
        <v>299</v>
      </c>
      <c r="I4" s="11" t="s">
        <v>300</v>
      </c>
      <c r="J4" s="11" t="s">
        <v>301</v>
      </c>
      <c r="K4" s="11" t="s">
        <v>302</v>
      </c>
      <c r="L4" s="11" t="s">
        <v>303</v>
      </c>
      <c r="M4" s="11" t="s">
        <v>304</v>
      </c>
      <c r="N4" s="11" t="s">
        <v>305</v>
      </c>
      <c r="O4" s="11" t="s">
        <v>188</v>
      </c>
      <c r="P4" s="11" t="s">
        <v>306</v>
      </c>
      <c r="Q4" s="11" t="s">
        <v>307</v>
      </c>
      <c r="R4" s="11" t="s">
        <v>308</v>
      </c>
      <c r="S4" s="11" t="s">
        <v>309</v>
      </c>
      <c r="T4" s="11" t="s">
        <v>310</v>
      </c>
      <c r="U4" s="11" t="s">
        <v>311</v>
      </c>
      <c r="V4" s="11" t="s">
        <v>312</v>
      </c>
      <c r="W4" s="11" t="s">
        <v>313</v>
      </c>
      <c r="X4" s="11" t="s">
        <v>314</v>
      </c>
      <c r="Y4" s="11" t="s">
        <v>315</v>
      </c>
      <c r="Z4" s="11" t="s">
        <v>316</v>
      </c>
      <c r="AA4" s="11" t="s">
        <v>317</v>
      </c>
      <c r="AB4" s="11" t="s">
        <v>318</v>
      </c>
      <c r="AC4" s="11" t="s">
        <v>319</v>
      </c>
      <c r="AD4" s="11" t="s">
        <v>320</v>
      </c>
      <c r="AE4" s="11" t="s">
        <v>321</v>
      </c>
      <c r="AF4" s="11" t="s">
        <v>322</v>
      </c>
      <c r="AG4" s="11" t="s">
        <v>323</v>
      </c>
      <c r="AH4" s="11" t="s">
        <v>324</v>
      </c>
      <c r="AI4" s="11" t="s">
        <v>325</v>
      </c>
      <c r="AJ4" s="11" t="s">
        <v>326</v>
      </c>
      <c r="AK4" s="11" t="s">
        <v>327</v>
      </c>
      <c r="AL4" s="11" t="s">
        <v>328</v>
      </c>
      <c r="AM4" s="11" t="s">
        <v>329</v>
      </c>
      <c r="AN4" s="11" t="s">
        <v>330</v>
      </c>
      <c r="AO4" s="11" t="s">
        <v>331</v>
      </c>
      <c r="AP4" s="11" t="s">
        <v>332</v>
      </c>
      <c r="AQ4" s="11" t="s">
        <v>333</v>
      </c>
      <c r="AR4" s="11" t="s">
        <v>334</v>
      </c>
      <c r="AS4" s="11" t="s">
        <v>335</v>
      </c>
      <c r="AT4" s="11" t="s">
        <v>336</v>
      </c>
      <c r="AU4" s="11" t="s">
        <v>337</v>
      </c>
      <c r="AV4" s="11" t="s">
        <v>338</v>
      </c>
      <c r="AW4" s="11" t="s">
        <v>339</v>
      </c>
      <c r="AX4" s="11" t="s">
        <v>340</v>
      </c>
      <c r="AY4" s="11" t="s">
        <v>341</v>
      </c>
      <c r="AZ4" s="11" t="s">
        <v>342</v>
      </c>
      <c r="BA4" s="11" t="s">
        <v>343</v>
      </c>
      <c r="BB4" s="11" t="s">
        <v>344</v>
      </c>
      <c r="BC4" s="11" t="s">
        <v>345</v>
      </c>
      <c r="BD4" s="11" t="s">
        <v>346</v>
      </c>
      <c r="BE4" s="11" t="s">
        <v>347</v>
      </c>
      <c r="BF4" s="11" t="s">
        <v>348</v>
      </c>
      <c r="BG4" s="18" t="s">
        <v>349</v>
      </c>
      <c r="BH4" s="19" t="s">
        <v>350</v>
      </c>
      <c r="BI4" s="19" t="s">
        <v>351</v>
      </c>
      <c r="BJ4" s="19" t="s">
        <v>352</v>
      </c>
      <c r="BK4" s="19" t="s">
        <v>353</v>
      </c>
      <c r="BL4" s="20" t="s">
        <v>354</v>
      </c>
      <c r="BM4" s="19" t="s">
        <v>355</v>
      </c>
      <c r="BN4" s="19" t="s">
        <v>356</v>
      </c>
      <c r="BO4" s="19" t="s">
        <v>357</v>
      </c>
      <c r="BP4" s="19" t="s">
        <v>358</v>
      </c>
      <c r="BQ4" s="19" t="s">
        <v>359</v>
      </c>
      <c r="BR4" s="19" t="s">
        <v>360</v>
      </c>
    </row>
    <row r="5" spans="1:70" s="1" customFormat="1" ht="15" customHeight="1">
      <c r="A5" s="12">
        <v>1</v>
      </c>
      <c r="B5" s="13" t="s">
        <v>361</v>
      </c>
      <c r="C5" s="13" t="s">
        <v>130</v>
      </c>
      <c r="D5" s="13" t="s">
        <v>124</v>
      </c>
      <c r="E5" s="13" t="s">
        <v>123</v>
      </c>
      <c r="F5" s="13" t="s">
        <v>122</v>
      </c>
      <c r="G5" s="12" t="s">
        <v>120</v>
      </c>
      <c r="H5" s="13" t="s">
        <v>121</v>
      </c>
      <c r="I5" s="12">
        <v>211609</v>
      </c>
      <c r="J5" s="13" t="s">
        <v>399</v>
      </c>
      <c r="K5" s="12">
        <v>211609</v>
      </c>
      <c r="L5" s="12" t="s">
        <v>363</v>
      </c>
      <c r="M5" s="13" t="s">
        <v>364</v>
      </c>
      <c r="N5" s="12">
        <v>485403</v>
      </c>
      <c r="O5" s="12" t="s">
        <v>428</v>
      </c>
      <c r="P5" s="12">
        <v>757137</v>
      </c>
      <c r="Q5" s="13" t="s">
        <v>429</v>
      </c>
      <c r="R5" s="13" t="s">
        <v>367</v>
      </c>
      <c r="S5" s="12" t="s">
        <v>450</v>
      </c>
      <c r="T5" s="12" t="s">
        <v>450</v>
      </c>
      <c r="U5" s="12" t="s">
        <v>369</v>
      </c>
      <c r="V5" s="12" t="s">
        <v>370</v>
      </c>
      <c r="W5" s="12">
        <v>541</v>
      </c>
      <c r="X5" s="13" t="s">
        <v>371</v>
      </c>
      <c r="Y5" s="12">
        <v>354984617</v>
      </c>
      <c r="Z5" s="13" t="s">
        <v>451</v>
      </c>
      <c r="AA5" s="14" t="s">
        <v>432</v>
      </c>
      <c r="AB5" s="15">
        <v>45000</v>
      </c>
      <c r="AC5" s="14" t="s">
        <v>373</v>
      </c>
      <c r="AD5" s="12">
        <v>102</v>
      </c>
      <c r="AE5" s="12" t="s">
        <v>374</v>
      </c>
      <c r="AF5" s="12" t="s">
        <v>375</v>
      </c>
      <c r="AG5" s="14" t="s">
        <v>433</v>
      </c>
      <c r="AH5" s="12" t="s">
        <v>377</v>
      </c>
      <c r="AI5" s="14" t="s">
        <v>434</v>
      </c>
      <c r="AJ5" s="15">
        <v>560</v>
      </c>
      <c r="AK5" s="15">
        <v>560</v>
      </c>
      <c r="AL5" s="14" t="s">
        <v>379</v>
      </c>
      <c r="AM5" s="15">
        <v>31210.42</v>
      </c>
      <c r="AN5" s="15">
        <v>11349.58</v>
      </c>
      <c r="AO5" s="15">
        <v>42560</v>
      </c>
      <c r="AP5" s="15">
        <v>13789.58</v>
      </c>
      <c r="AQ5" s="15">
        <v>919.42</v>
      </c>
      <c r="AR5" s="15">
        <v>14709</v>
      </c>
      <c r="AS5" s="15">
        <v>0</v>
      </c>
      <c r="AT5" s="15">
        <v>0</v>
      </c>
      <c r="AU5" s="15">
        <v>0</v>
      </c>
      <c r="AV5" s="12">
        <v>76</v>
      </c>
      <c r="AW5" s="12" t="s">
        <v>373</v>
      </c>
      <c r="AX5" s="12" t="s">
        <v>373</v>
      </c>
      <c r="AY5" s="14" t="s">
        <v>373</v>
      </c>
      <c r="AZ5" s="12" t="s">
        <v>373</v>
      </c>
      <c r="BA5" s="12" t="s">
        <v>373</v>
      </c>
      <c r="BB5" s="12" t="s">
        <v>380</v>
      </c>
      <c r="BC5" s="12" t="s">
        <v>373</v>
      </c>
      <c r="BD5" s="14" t="s">
        <v>373</v>
      </c>
      <c r="BE5" s="15">
        <v>0</v>
      </c>
      <c r="BF5" s="12" t="s">
        <v>450</v>
      </c>
      <c r="BG5" s="12" t="s">
        <v>1167</v>
      </c>
      <c r="BH5" s="21" t="s">
        <v>381</v>
      </c>
      <c r="BI5" s="13" t="s">
        <v>10</v>
      </c>
      <c r="BJ5" s="22">
        <v>45874</v>
      </c>
      <c r="BK5" s="12"/>
      <c r="BL5" s="13" t="s">
        <v>12</v>
      </c>
      <c r="BM5" s="24" t="s">
        <v>13</v>
      </c>
      <c r="BN5" s="25" t="s">
        <v>15</v>
      </c>
      <c r="BO5" s="12" t="s">
        <v>25</v>
      </c>
      <c r="BP5" s="12">
        <v>0</v>
      </c>
      <c r="BQ5" s="26"/>
      <c r="BR5" s="27" t="s">
        <v>382</v>
      </c>
    </row>
    <row r="6" spans="1:70" s="1" customFormat="1" ht="15" customHeight="1">
      <c r="A6" s="12">
        <v>2</v>
      </c>
      <c r="B6" s="13" t="s">
        <v>361</v>
      </c>
      <c r="C6" s="13" t="s">
        <v>130</v>
      </c>
      <c r="D6" s="13" t="s">
        <v>124</v>
      </c>
      <c r="E6" s="13" t="s">
        <v>123</v>
      </c>
      <c r="F6" s="13" t="s">
        <v>122</v>
      </c>
      <c r="G6" s="12" t="s">
        <v>120</v>
      </c>
      <c r="H6" s="13" t="s">
        <v>121</v>
      </c>
      <c r="I6" s="12">
        <v>211609</v>
      </c>
      <c r="J6" s="13" t="s">
        <v>399</v>
      </c>
      <c r="K6" s="12">
        <v>211609</v>
      </c>
      <c r="L6" s="12" t="s">
        <v>363</v>
      </c>
      <c r="M6" s="13" t="s">
        <v>364</v>
      </c>
      <c r="N6" s="12">
        <v>485403</v>
      </c>
      <c r="O6" s="12" t="s">
        <v>428</v>
      </c>
      <c r="P6" s="12">
        <v>757137</v>
      </c>
      <c r="Q6" s="13" t="s">
        <v>429</v>
      </c>
      <c r="R6" s="13" t="s">
        <v>367</v>
      </c>
      <c r="S6" s="12" t="s">
        <v>436</v>
      </c>
      <c r="T6" s="12" t="s">
        <v>436</v>
      </c>
      <c r="U6" s="12" t="s">
        <v>369</v>
      </c>
      <c r="V6" s="12" t="s">
        <v>370</v>
      </c>
      <c r="W6" s="12">
        <v>541</v>
      </c>
      <c r="X6" s="13" t="s">
        <v>371</v>
      </c>
      <c r="Y6" s="12">
        <v>354974377</v>
      </c>
      <c r="Z6" s="13" t="s">
        <v>437</v>
      </c>
      <c r="AA6" s="14" t="s">
        <v>432</v>
      </c>
      <c r="AB6" s="15">
        <v>45000</v>
      </c>
      <c r="AC6" s="14" t="s">
        <v>373</v>
      </c>
      <c r="AD6" s="12">
        <v>102</v>
      </c>
      <c r="AE6" s="12" t="s">
        <v>374</v>
      </c>
      <c r="AF6" s="12" t="s">
        <v>375</v>
      </c>
      <c r="AG6" s="14" t="s">
        <v>433</v>
      </c>
      <c r="AH6" s="12" t="s">
        <v>377</v>
      </c>
      <c r="AI6" s="14" t="s">
        <v>434</v>
      </c>
      <c r="AJ6" s="15">
        <v>560</v>
      </c>
      <c r="AK6" s="15">
        <v>560</v>
      </c>
      <c r="AL6" s="14" t="s">
        <v>438</v>
      </c>
      <c r="AM6" s="15">
        <v>15569.65</v>
      </c>
      <c r="AN6" s="15">
        <v>7770.35</v>
      </c>
      <c r="AO6" s="15">
        <v>23340</v>
      </c>
      <c r="AP6" s="15">
        <v>29430.35</v>
      </c>
      <c r="AQ6" s="15">
        <v>4498.6499999999996</v>
      </c>
      <c r="AR6" s="15">
        <v>33929</v>
      </c>
      <c r="AS6" s="15">
        <v>15640.77</v>
      </c>
      <c r="AT6" s="15">
        <v>3579.23</v>
      </c>
      <c r="AU6" s="15">
        <v>19220</v>
      </c>
      <c r="AV6" s="12">
        <v>76</v>
      </c>
      <c r="AW6" s="12" t="s">
        <v>373</v>
      </c>
      <c r="AX6" s="12" t="s">
        <v>373</v>
      </c>
      <c r="AY6" s="14" t="s">
        <v>373</v>
      </c>
      <c r="AZ6" s="12" t="s">
        <v>373</v>
      </c>
      <c r="BA6" s="12" t="s">
        <v>373</v>
      </c>
      <c r="BB6" s="12" t="s">
        <v>380</v>
      </c>
      <c r="BC6" s="12" t="s">
        <v>373</v>
      </c>
      <c r="BD6" s="14" t="s">
        <v>373</v>
      </c>
      <c r="BE6" s="15">
        <v>0</v>
      </c>
      <c r="BF6" s="12" t="s">
        <v>436</v>
      </c>
      <c r="BG6" s="12" t="s">
        <v>1168</v>
      </c>
      <c r="BH6" s="21" t="s">
        <v>381</v>
      </c>
      <c r="BI6" s="13" t="s">
        <v>10</v>
      </c>
      <c r="BJ6" s="22">
        <v>45874</v>
      </c>
      <c r="BK6" s="12"/>
      <c r="BL6" s="13" t="s">
        <v>12</v>
      </c>
      <c r="BM6" s="24" t="s">
        <v>13</v>
      </c>
      <c r="BN6" s="25" t="s">
        <v>15</v>
      </c>
      <c r="BO6" s="12" t="s">
        <v>25</v>
      </c>
      <c r="BP6" s="12">
        <v>0</v>
      </c>
      <c r="BQ6" s="26"/>
      <c r="BR6" s="27" t="s">
        <v>382</v>
      </c>
    </row>
    <row r="7" spans="1:70" s="1" customFormat="1" ht="15" customHeight="1">
      <c r="A7" s="12">
        <v>3</v>
      </c>
      <c r="B7" s="13" t="s">
        <v>361</v>
      </c>
      <c r="C7" s="13" t="s">
        <v>130</v>
      </c>
      <c r="D7" s="13" t="s">
        <v>124</v>
      </c>
      <c r="E7" s="13" t="s">
        <v>123</v>
      </c>
      <c r="F7" s="13" t="s">
        <v>122</v>
      </c>
      <c r="G7" s="12" t="s">
        <v>120</v>
      </c>
      <c r="H7" s="13" t="s">
        <v>121</v>
      </c>
      <c r="I7" s="12">
        <v>211318</v>
      </c>
      <c r="J7" s="13" t="s">
        <v>480</v>
      </c>
      <c r="K7" s="12">
        <v>211318</v>
      </c>
      <c r="L7" s="12" t="s">
        <v>363</v>
      </c>
      <c r="M7" s="13" t="s">
        <v>364</v>
      </c>
      <c r="N7" s="12">
        <v>495332</v>
      </c>
      <c r="O7" s="12" t="s">
        <v>544</v>
      </c>
      <c r="P7" s="12">
        <v>757137</v>
      </c>
      <c r="Q7" s="13" t="s">
        <v>742</v>
      </c>
      <c r="R7" s="13" t="s">
        <v>367</v>
      </c>
      <c r="S7" s="12" t="s">
        <v>854</v>
      </c>
      <c r="T7" s="12" t="s">
        <v>854</v>
      </c>
      <c r="U7" s="12" t="s">
        <v>369</v>
      </c>
      <c r="V7" s="12" t="s">
        <v>370</v>
      </c>
      <c r="W7" s="12">
        <v>541</v>
      </c>
      <c r="X7" s="13" t="s">
        <v>371</v>
      </c>
      <c r="Y7" s="12">
        <v>356677002</v>
      </c>
      <c r="Z7" s="13" t="s">
        <v>855</v>
      </c>
      <c r="AA7" s="14" t="s">
        <v>839</v>
      </c>
      <c r="AB7" s="15">
        <v>18000</v>
      </c>
      <c r="AC7" s="14" t="s">
        <v>373</v>
      </c>
      <c r="AD7" s="12">
        <v>75</v>
      </c>
      <c r="AE7" s="12" t="s">
        <v>374</v>
      </c>
      <c r="AF7" s="12" t="s">
        <v>710</v>
      </c>
      <c r="AG7" s="14" t="s">
        <v>840</v>
      </c>
      <c r="AH7" s="12" t="s">
        <v>377</v>
      </c>
      <c r="AI7" s="14" t="s">
        <v>237</v>
      </c>
      <c r="AJ7" s="15">
        <v>290</v>
      </c>
      <c r="AK7" s="15">
        <v>290</v>
      </c>
      <c r="AL7" s="14" t="s">
        <v>551</v>
      </c>
      <c r="AM7" s="15">
        <v>15149.12</v>
      </c>
      <c r="AN7" s="15">
        <v>3410.88</v>
      </c>
      <c r="AO7" s="15">
        <v>18560</v>
      </c>
      <c r="AP7" s="15">
        <v>2850.88</v>
      </c>
      <c r="AQ7" s="15">
        <v>77.12</v>
      </c>
      <c r="AR7" s="15">
        <v>2928</v>
      </c>
      <c r="AS7" s="15">
        <v>0</v>
      </c>
      <c r="AT7" s="15">
        <v>0</v>
      </c>
      <c r="AU7" s="15">
        <v>0</v>
      </c>
      <c r="AV7" s="12">
        <v>64</v>
      </c>
      <c r="AW7" s="12" t="s">
        <v>373</v>
      </c>
      <c r="AX7" s="12" t="s">
        <v>373</v>
      </c>
      <c r="AY7" s="14" t="s">
        <v>373</v>
      </c>
      <c r="AZ7" s="12" t="s">
        <v>373</v>
      </c>
      <c r="BA7" s="12" t="s">
        <v>373</v>
      </c>
      <c r="BB7" s="12" t="s">
        <v>380</v>
      </c>
      <c r="BC7" s="12" t="s">
        <v>373</v>
      </c>
      <c r="BD7" s="14" t="s">
        <v>373</v>
      </c>
      <c r="BE7" s="15">
        <v>0</v>
      </c>
      <c r="BF7" s="12" t="s">
        <v>854</v>
      </c>
      <c r="BG7" s="12" t="s">
        <v>1169</v>
      </c>
      <c r="BH7" s="21" t="s">
        <v>381</v>
      </c>
      <c r="BI7" s="13" t="s">
        <v>10</v>
      </c>
      <c r="BJ7" s="22">
        <v>45877</v>
      </c>
      <c r="BK7" s="12"/>
      <c r="BL7" s="13" t="s">
        <v>12</v>
      </c>
      <c r="BM7" s="24" t="s">
        <v>13</v>
      </c>
      <c r="BN7" s="25" t="s">
        <v>15</v>
      </c>
      <c r="BO7" s="12" t="s">
        <v>25</v>
      </c>
      <c r="BP7" s="12">
        <v>0</v>
      </c>
      <c r="BQ7" s="26"/>
      <c r="BR7" s="27" t="s">
        <v>382</v>
      </c>
    </row>
    <row r="8" spans="1:70" s="1" customFormat="1" ht="15" customHeight="1">
      <c r="A8" s="12">
        <v>4</v>
      </c>
      <c r="B8" s="13" t="s">
        <v>361</v>
      </c>
      <c r="C8" s="13" t="s">
        <v>130</v>
      </c>
      <c r="D8" s="13" t="s">
        <v>124</v>
      </c>
      <c r="E8" s="13" t="s">
        <v>123</v>
      </c>
      <c r="F8" s="13" t="s">
        <v>122</v>
      </c>
      <c r="G8" s="12" t="s">
        <v>120</v>
      </c>
      <c r="H8" s="13" t="s">
        <v>121</v>
      </c>
      <c r="I8" s="12">
        <v>216676</v>
      </c>
      <c r="J8" s="13" t="s">
        <v>588</v>
      </c>
      <c r="K8" s="12">
        <v>216676</v>
      </c>
      <c r="L8" s="12" t="s">
        <v>363</v>
      </c>
      <c r="M8" s="13" t="s">
        <v>364</v>
      </c>
      <c r="N8" s="12">
        <v>501795</v>
      </c>
      <c r="O8" s="12" t="s">
        <v>226</v>
      </c>
      <c r="P8" s="12">
        <v>757137</v>
      </c>
      <c r="Q8" s="13" t="s">
        <v>867</v>
      </c>
      <c r="R8" s="13" t="s">
        <v>367</v>
      </c>
      <c r="S8" s="12" t="s">
        <v>239</v>
      </c>
      <c r="T8" s="12" t="s">
        <v>239</v>
      </c>
      <c r="U8" s="12" t="s">
        <v>369</v>
      </c>
      <c r="V8" s="12" t="s">
        <v>370</v>
      </c>
      <c r="W8" s="12">
        <v>541</v>
      </c>
      <c r="X8" s="13" t="s">
        <v>371</v>
      </c>
      <c r="Y8" s="12">
        <v>356721141</v>
      </c>
      <c r="Z8" s="13" t="s">
        <v>240</v>
      </c>
      <c r="AA8" s="14" t="s">
        <v>229</v>
      </c>
      <c r="AB8" s="15">
        <v>45000</v>
      </c>
      <c r="AC8" s="14" t="s">
        <v>373</v>
      </c>
      <c r="AD8" s="12">
        <v>102</v>
      </c>
      <c r="AE8" s="12" t="s">
        <v>374</v>
      </c>
      <c r="AF8" s="12" t="s">
        <v>710</v>
      </c>
      <c r="AG8" s="14" t="s">
        <v>859</v>
      </c>
      <c r="AH8" s="12" t="s">
        <v>377</v>
      </c>
      <c r="AI8" s="14" t="s">
        <v>860</v>
      </c>
      <c r="AJ8" s="15">
        <v>560</v>
      </c>
      <c r="AK8" s="15">
        <v>560</v>
      </c>
      <c r="AL8" s="14" t="s">
        <v>868</v>
      </c>
      <c r="AM8" s="15">
        <v>14539.37</v>
      </c>
      <c r="AN8" s="15">
        <v>7300.63</v>
      </c>
      <c r="AO8" s="15">
        <v>21840</v>
      </c>
      <c r="AP8" s="15">
        <v>30460.63</v>
      </c>
      <c r="AQ8" s="15">
        <v>4918.37</v>
      </c>
      <c r="AR8" s="15">
        <v>35379</v>
      </c>
      <c r="AS8" s="15">
        <v>10502.47</v>
      </c>
      <c r="AT8" s="15">
        <v>2937.53</v>
      </c>
      <c r="AU8" s="15">
        <v>13440</v>
      </c>
      <c r="AV8" s="12">
        <v>63</v>
      </c>
      <c r="AW8" s="12" t="s">
        <v>373</v>
      </c>
      <c r="AX8" s="12" t="s">
        <v>373</v>
      </c>
      <c r="AY8" s="14" t="s">
        <v>373</v>
      </c>
      <c r="AZ8" s="12" t="s">
        <v>373</v>
      </c>
      <c r="BA8" s="12" t="s">
        <v>373</v>
      </c>
      <c r="BB8" s="12" t="s">
        <v>380</v>
      </c>
      <c r="BC8" s="12" t="s">
        <v>373</v>
      </c>
      <c r="BD8" s="14" t="s">
        <v>373</v>
      </c>
      <c r="BE8" s="15">
        <v>0</v>
      </c>
      <c r="BF8" s="12" t="s">
        <v>239</v>
      </c>
      <c r="BG8" s="12" t="s">
        <v>1170</v>
      </c>
      <c r="BH8" s="21" t="s">
        <v>381</v>
      </c>
      <c r="BI8" s="13" t="s">
        <v>10</v>
      </c>
      <c r="BJ8" s="22">
        <v>45877</v>
      </c>
      <c r="BK8" s="12"/>
      <c r="BL8" s="13" t="s">
        <v>12</v>
      </c>
      <c r="BM8" s="24" t="s">
        <v>13</v>
      </c>
      <c r="BN8" s="25" t="s">
        <v>15</v>
      </c>
      <c r="BO8" s="12" t="s">
        <v>16</v>
      </c>
      <c r="BP8" s="12">
        <v>2240</v>
      </c>
      <c r="BQ8" s="26" t="s">
        <v>7</v>
      </c>
      <c r="BR8" s="27" t="s">
        <v>234</v>
      </c>
    </row>
    <row r="9" spans="1:70" s="1" customFormat="1" ht="15" customHeight="1">
      <c r="A9" s="12">
        <v>5</v>
      </c>
      <c r="B9" s="13" t="s">
        <v>361</v>
      </c>
      <c r="C9" s="13" t="s">
        <v>130</v>
      </c>
      <c r="D9" s="13" t="s">
        <v>124</v>
      </c>
      <c r="E9" s="13" t="s">
        <v>123</v>
      </c>
      <c r="F9" s="13" t="s">
        <v>122</v>
      </c>
      <c r="G9" s="12" t="s">
        <v>120</v>
      </c>
      <c r="H9" s="13" t="s">
        <v>121</v>
      </c>
      <c r="I9" s="12">
        <v>216676</v>
      </c>
      <c r="J9" s="13" t="s">
        <v>588</v>
      </c>
      <c r="K9" s="12">
        <v>216676</v>
      </c>
      <c r="L9" s="12" t="s">
        <v>363</v>
      </c>
      <c r="M9" s="13" t="s">
        <v>364</v>
      </c>
      <c r="N9" s="12">
        <v>501816</v>
      </c>
      <c r="O9" s="12" t="s">
        <v>879</v>
      </c>
      <c r="P9" s="12">
        <v>757137</v>
      </c>
      <c r="Q9" s="13" t="s">
        <v>880</v>
      </c>
      <c r="R9" s="13" t="s">
        <v>367</v>
      </c>
      <c r="S9" s="12" t="s">
        <v>881</v>
      </c>
      <c r="T9" s="12" t="s">
        <v>881</v>
      </c>
      <c r="U9" s="12" t="s">
        <v>403</v>
      </c>
      <c r="V9" s="12" t="s">
        <v>404</v>
      </c>
      <c r="W9" s="12">
        <v>541</v>
      </c>
      <c r="X9" s="13" t="s">
        <v>371</v>
      </c>
      <c r="Y9" s="12">
        <v>356761356</v>
      </c>
      <c r="Z9" s="13" t="s">
        <v>882</v>
      </c>
      <c r="AA9" s="14" t="s">
        <v>237</v>
      </c>
      <c r="AB9" s="15">
        <v>45000</v>
      </c>
      <c r="AC9" s="14" t="s">
        <v>373</v>
      </c>
      <c r="AD9" s="12">
        <v>102</v>
      </c>
      <c r="AE9" s="12" t="s">
        <v>374</v>
      </c>
      <c r="AF9" s="12" t="s">
        <v>710</v>
      </c>
      <c r="AG9" s="14" t="s">
        <v>883</v>
      </c>
      <c r="AH9" s="12" t="s">
        <v>377</v>
      </c>
      <c r="AI9" s="14" t="s">
        <v>884</v>
      </c>
      <c r="AJ9" s="15">
        <v>560</v>
      </c>
      <c r="AK9" s="15">
        <v>560</v>
      </c>
      <c r="AL9" s="14" t="s">
        <v>469</v>
      </c>
      <c r="AM9" s="15">
        <v>24579.75</v>
      </c>
      <c r="AN9" s="15">
        <v>10140.25</v>
      </c>
      <c r="AO9" s="15">
        <v>34720</v>
      </c>
      <c r="AP9" s="15">
        <v>20420.25</v>
      </c>
      <c r="AQ9" s="15">
        <v>2078.75</v>
      </c>
      <c r="AR9" s="15">
        <v>22499</v>
      </c>
      <c r="AS9" s="15">
        <v>0</v>
      </c>
      <c r="AT9" s="15">
        <v>0</v>
      </c>
      <c r="AU9" s="15">
        <v>0</v>
      </c>
      <c r="AV9" s="12">
        <v>62</v>
      </c>
      <c r="AW9" s="12" t="s">
        <v>373</v>
      </c>
      <c r="AX9" s="12" t="s">
        <v>373</v>
      </c>
      <c r="AY9" s="14" t="s">
        <v>373</v>
      </c>
      <c r="AZ9" s="12" t="s">
        <v>373</v>
      </c>
      <c r="BA9" s="12" t="s">
        <v>373</v>
      </c>
      <c r="BB9" s="12" t="s">
        <v>380</v>
      </c>
      <c r="BC9" s="12" t="s">
        <v>373</v>
      </c>
      <c r="BD9" s="14" t="s">
        <v>373</v>
      </c>
      <c r="BE9" s="15">
        <v>0</v>
      </c>
      <c r="BF9" s="12" t="s">
        <v>881</v>
      </c>
      <c r="BG9" s="12" t="s">
        <v>1171</v>
      </c>
      <c r="BH9" s="21" t="s">
        <v>381</v>
      </c>
      <c r="BI9" s="13" t="s">
        <v>10</v>
      </c>
      <c r="BJ9" s="22">
        <v>45875</v>
      </c>
      <c r="BK9" s="12"/>
      <c r="BL9" s="13" t="s">
        <v>12</v>
      </c>
      <c r="BM9" s="24" t="s">
        <v>13</v>
      </c>
      <c r="BN9" s="25" t="s">
        <v>15</v>
      </c>
      <c r="BO9" s="12" t="s">
        <v>25</v>
      </c>
      <c r="BP9" s="12">
        <v>0</v>
      </c>
      <c r="BQ9" s="26"/>
      <c r="BR9" s="27" t="s">
        <v>382</v>
      </c>
    </row>
    <row r="10" spans="1:70" s="1" customFormat="1" ht="15" customHeight="1">
      <c r="A10" s="12">
        <v>6</v>
      </c>
      <c r="B10" s="13" t="s">
        <v>361</v>
      </c>
      <c r="C10" s="13" t="s">
        <v>130</v>
      </c>
      <c r="D10" s="13" t="s">
        <v>124</v>
      </c>
      <c r="E10" s="13" t="s">
        <v>123</v>
      </c>
      <c r="F10" s="13" t="s">
        <v>122</v>
      </c>
      <c r="G10" s="12" t="s">
        <v>120</v>
      </c>
      <c r="H10" s="13" t="s">
        <v>121</v>
      </c>
      <c r="I10" s="12">
        <v>216676</v>
      </c>
      <c r="J10" s="13" t="s">
        <v>588</v>
      </c>
      <c r="K10" s="12">
        <v>216676</v>
      </c>
      <c r="L10" s="12" t="s">
        <v>363</v>
      </c>
      <c r="M10" s="13" t="s">
        <v>364</v>
      </c>
      <c r="N10" s="12">
        <v>503621</v>
      </c>
      <c r="O10" s="12" t="s">
        <v>241</v>
      </c>
      <c r="P10" s="12">
        <v>757137</v>
      </c>
      <c r="Q10" s="13" t="s">
        <v>589</v>
      </c>
      <c r="R10" s="13" t="s">
        <v>367</v>
      </c>
      <c r="S10" s="12" t="s">
        <v>1067</v>
      </c>
      <c r="T10" s="12" t="s">
        <v>1067</v>
      </c>
      <c r="U10" s="12" t="s">
        <v>369</v>
      </c>
      <c r="V10" s="12" t="s">
        <v>370</v>
      </c>
      <c r="W10" s="12">
        <v>541</v>
      </c>
      <c r="X10" s="13" t="s">
        <v>371</v>
      </c>
      <c r="Y10" s="12">
        <v>357613932</v>
      </c>
      <c r="Z10" s="13" t="s">
        <v>1068</v>
      </c>
      <c r="AA10" s="14" t="s">
        <v>1064</v>
      </c>
      <c r="AB10" s="15">
        <v>25000</v>
      </c>
      <c r="AC10" s="14" t="s">
        <v>373</v>
      </c>
      <c r="AD10" s="12">
        <v>75</v>
      </c>
      <c r="AE10" s="12" t="s">
        <v>910</v>
      </c>
      <c r="AF10" s="12" t="s">
        <v>710</v>
      </c>
      <c r="AG10" s="14" t="s">
        <v>1065</v>
      </c>
      <c r="AH10" s="12" t="s">
        <v>377</v>
      </c>
      <c r="AI10" s="14" t="s">
        <v>1066</v>
      </c>
      <c r="AJ10" s="15">
        <v>400</v>
      </c>
      <c r="AK10" s="15">
        <v>400</v>
      </c>
      <c r="AL10" s="14" t="s">
        <v>469</v>
      </c>
      <c r="AM10" s="15">
        <v>17131.080000000002</v>
      </c>
      <c r="AN10" s="15">
        <v>4468.92</v>
      </c>
      <c r="AO10" s="15">
        <v>21600</v>
      </c>
      <c r="AP10" s="15">
        <v>7868.92</v>
      </c>
      <c r="AQ10" s="15">
        <v>417.08</v>
      </c>
      <c r="AR10" s="15">
        <v>8286</v>
      </c>
      <c r="AS10" s="15">
        <v>0</v>
      </c>
      <c r="AT10" s="15">
        <v>0</v>
      </c>
      <c r="AU10" s="15">
        <v>0</v>
      </c>
      <c r="AV10" s="12">
        <v>54</v>
      </c>
      <c r="AW10" s="12" t="s">
        <v>373</v>
      </c>
      <c r="AX10" s="12" t="s">
        <v>373</v>
      </c>
      <c r="AY10" s="14" t="s">
        <v>373</v>
      </c>
      <c r="AZ10" s="12" t="s">
        <v>373</v>
      </c>
      <c r="BA10" s="12" t="s">
        <v>373</v>
      </c>
      <c r="BB10" s="12" t="s">
        <v>380</v>
      </c>
      <c r="BC10" s="12" t="s">
        <v>373</v>
      </c>
      <c r="BD10" s="14" t="s">
        <v>373</v>
      </c>
      <c r="BE10" s="15">
        <v>0</v>
      </c>
      <c r="BF10" s="12" t="s">
        <v>1067</v>
      </c>
      <c r="BG10" s="12" t="s">
        <v>1172</v>
      </c>
      <c r="BH10" s="21" t="s">
        <v>381</v>
      </c>
      <c r="BI10" s="13" t="s">
        <v>10</v>
      </c>
      <c r="BJ10" s="22">
        <v>45875</v>
      </c>
      <c r="BK10" s="12"/>
      <c r="BL10" s="13" t="s">
        <v>12</v>
      </c>
      <c r="BM10" s="24" t="s">
        <v>13</v>
      </c>
      <c r="BN10" s="25" t="s">
        <v>15</v>
      </c>
      <c r="BO10" s="12" t="s">
        <v>25</v>
      </c>
      <c r="BP10" s="12">
        <v>0</v>
      </c>
      <c r="BQ10" s="26"/>
      <c r="BR10" s="27" t="s">
        <v>382</v>
      </c>
    </row>
    <row r="11" spans="1:70" s="1" customFormat="1" ht="15" customHeight="1">
      <c r="A11" s="12">
        <v>7</v>
      </c>
      <c r="B11" s="13" t="s">
        <v>361</v>
      </c>
      <c r="C11" s="13" t="s">
        <v>130</v>
      </c>
      <c r="D11" s="13" t="s">
        <v>124</v>
      </c>
      <c r="E11" s="13" t="s">
        <v>123</v>
      </c>
      <c r="F11" s="13" t="s">
        <v>122</v>
      </c>
      <c r="G11" s="12" t="s">
        <v>120</v>
      </c>
      <c r="H11" s="13" t="s">
        <v>121</v>
      </c>
      <c r="I11" s="12">
        <v>216676</v>
      </c>
      <c r="J11" s="13" t="s">
        <v>588</v>
      </c>
      <c r="K11" s="12">
        <v>216676</v>
      </c>
      <c r="L11" s="12" t="s">
        <v>363</v>
      </c>
      <c r="M11" s="13" t="s">
        <v>364</v>
      </c>
      <c r="N11" s="12">
        <v>503621</v>
      </c>
      <c r="O11" s="12" t="s">
        <v>241</v>
      </c>
      <c r="P11" s="12">
        <v>765283</v>
      </c>
      <c r="Q11" s="13" t="s">
        <v>589</v>
      </c>
      <c r="R11" s="13" t="s">
        <v>367</v>
      </c>
      <c r="S11" s="12" t="s">
        <v>1022</v>
      </c>
      <c r="T11" s="12" t="s">
        <v>1022</v>
      </c>
      <c r="U11" s="12" t="s">
        <v>369</v>
      </c>
      <c r="V11" s="12" t="s">
        <v>370</v>
      </c>
      <c r="W11" s="12">
        <v>541</v>
      </c>
      <c r="X11" s="13" t="s">
        <v>371</v>
      </c>
      <c r="Y11" s="12">
        <v>357268733</v>
      </c>
      <c r="Z11" s="13" t="s">
        <v>1023</v>
      </c>
      <c r="AA11" s="14" t="s">
        <v>978</v>
      </c>
      <c r="AB11" s="15">
        <v>45000</v>
      </c>
      <c r="AC11" s="14" t="s">
        <v>373</v>
      </c>
      <c r="AD11" s="12">
        <v>102</v>
      </c>
      <c r="AE11" s="12" t="s">
        <v>910</v>
      </c>
      <c r="AF11" s="12" t="s">
        <v>710</v>
      </c>
      <c r="AG11" s="14" t="s">
        <v>1016</v>
      </c>
      <c r="AH11" s="12" t="s">
        <v>377</v>
      </c>
      <c r="AI11" s="14" t="s">
        <v>1024</v>
      </c>
      <c r="AJ11" s="15">
        <v>560</v>
      </c>
      <c r="AK11" s="15">
        <v>560</v>
      </c>
      <c r="AL11" s="14" t="s">
        <v>469</v>
      </c>
      <c r="AM11" s="15">
        <v>23410.04</v>
      </c>
      <c r="AN11" s="15">
        <v>9629.9599999999991</v>
      </c>
      <c r="AO11" s="15">
        <v>33040</v>
      </c>
      <c r="AP11" s="15">
        <v>21589.96</v>
      </c>
      <c r="AQ11" s="15">
        <v>2339.04</v>
      </c>
      <c r="AR11" s="15">
        <v>23929</v>
      </c>
      <c r="AS11" s="15">
        <v>0</v>
      </c>
      <c r="AT11" s="15">
        <v>0</v>
      </c>
      <c r="AU11" s="15">
        <v>0</v>
      </c>
      <c r="AV11" s="12">
        <v>59</v>
      </c>
      <c r="AW11" s="12" t="s">
        <v>373</v>
      </c>
      <c r="AX11" s="12" t="s">
        <v>373</v>
      </c>
      <c r="AY11" s="14" t="s">
        <v>373</v>
      </c>
      <c r="AZ11" s="12" t="s">
        <v>373</v>
      </c>
      <c r="BA11" s="12" t="s">
        <v>373</v>
      </c>
      <c r="BB11" s="12" t="s">
        <v>380</v>
      </c>
      <c r="BC11" s="12" t="s">
        <v>373</v>
      </c>
      <c r="BD11" s="14" t="s">
        <v>373</v>
      </c>
      <c r="BE11" s="15">
        <v>0</v>
      </c>
      <c r="BF11" s="12" t="s">
        <v>1022</v>
      </c>
      <c r="BG11" s="12" t="s">
        <v>1173</v>
      </c>
      <c r="BH11" s="21" t="s">
        <v>381</v>
      </c>
      <c r="BI11" s="13" t="s">
        <v>10</v>
      </c>
      <c r="BJ11" s="22">
        <v>45875</v>
      </c>
      <c r="BK11" s="12"/>
      <c r="BL11" s="13" t="s">
        <v>12</v>
      </c>
      <c r="BM11" s="24" t="s">
        <v>13</v>
      </c>
      <c r="BN11" s="25" t="s">
        <v>15</v>
      </c>
      <c r="BO11" s="12" t="s">
        <v>25</v>
      </c>
      <c r="BP11" s="12">
        <v>0</v>
      </c>
      <c r="BQ11" s="26"/>
      <c r="BR11" s="27" t="s">
        <v>382</v>
      </c>
    </row>
    <row r="12" spans="1:70" s="1" customFormat="1" ht="15" customHeight="1">
      <c r="A12" s="12">
        <v>8</v>
      </c>
      <c r="B12" s="13" t="s">
        <v>361</v>
      </c>
      <c r="C12" s="13" t="s">
        <v>130</v>
      </c>
      <c r="D12" s="13" t="s">
        <v>124</v>
      </c>
      <c r="E12" s="13" t="s">
        <v>123</v>
      </c>
      <c r="F12" s="13" t="s">
        <v>122</v>
      </c>
      <c r="G12" s="12" t="s">
        <v>120</v>
      </c>
      <c r="H12" s="13" t="s">
        <v>121</v>
      </c>
      <c r="I12" s="12">
        <v>211609</v>
      </c>
      <c r="J12" s="13" t="s">
        <v>399</v>
      </c>
      <c r="K12" s="12">
        <v>211609</v>
      </c>
      <c r="L12" s="12" t="s">
        <v>363</v>
      </c>
      <c r="M12" s="13" t="s">
        <v>364</v>
      </c>
      <c r="N12" s="12">
        <v>485403</v>
      </c>
      <c r="O12" s="12" t="s">
        <v>428</v>
      </c>
      <c r="P12" s="12">
        <v>765283</v>
      </c>
      <c r="Q12" s="13" t="s">
        <v>429</v>
      </c>
      <c r="R12" s="13" t="s">
        <v>367</v>
      </c>
      <c r="S12" s="12" t="s">
        <v>785</v>
      </c>
      <c r="T12" s="12" t="s">
        <v>785</v>
      </c>
      <c r="U12" s="12" t="s">
        <v>403</v>
      </c>
      <c r="V12" s="12" t="s">
        <v>370</v>
      </c>
      <c r="W12" s="12">
        <v>541</v>
      </c>
      <c r="X12" s="13" t="s">
        <v>371</v>
      </c>
      <c r="Y12" s="12">
        <v>356462723</v>
      </c>
      <c r="Z12" s="13" t="s">
        <v>786</v>
      </c>
      <c r="AA12" s="14" t="s">
        <v>727</v>
      </c>
      <c r="AB12" s="15">
        <v>45000</v>
      </c>
      <c r="AC12" s="14" t="s">
        <v>373</v>
      </c>
      <c r="AD12" s="12">
        <v>75</v>
      </c>
      <c r="AE12" s="12" t="s">
        <v>374</v>
      </c>
      <c r="AF12" s="12" t="s">
        <v>710</v>
      </c>
      <c r="AG12" s="14" t="s">
        <v>787</v>
      </c>
      <c r="AH12" s="12" t="s">
        <v>377</v>
      </c>
      <c r="AI12" s="14" t="s">
        <v>788</v>
      </c>
      <c r="AJ12" s="15">
        <v>720</v>
      </c>
      <c r="AK12" s="15">
        <v>720</v>
      </c>
      <c r="AL12" s="14" t="s">
        <v>379</v>
      </c>
      <c r="AM12" s="15">
        <v>38786.730000000003</v>
      </c>
      <c r="AN12" s="15">
        <v>8733.27</v>
      </c>
      <c r="AO12" s="15">
        <v>47520</v>
      </c>
      <c r="AP12" s="15">
        <v>6213.27</v>
      </c>
      <c r="AQ12" s="15">
        <v>147.72999999999999</v>
      </c>
      <c r="AR12" s="15">
        <v>6361</v>
      </c>
      <c r="AS12" s="15">
        <v>0</v>
      </c>
      <c r="AT12" s="15">
        <v>0</v>
      </c>
      <c r="AU12" s="15">
        <v>0</v>
      </c>
      <c r="AV12" s="12">
        <v>66</v>
      </c>
      <c r="AW12" s="12" t="s">
        <v>373</v>
      </c>
      <c r="AX12" s="12" t="s">
        <v>373</v>
      </c>
      <c r="AY12" s="14" t="s">
        <v>373</v>
      </c>
      <c r="AZ12" s="12" t="s">
        <v>373</v>
      </c>
      <c r="BA12" s="12" t="s">
        <v>373</v>
      </c>
      <c r="BB12" s="12" t="s">
        <v>380</v>
      </c>
      <c r="BC12" s="12" t="s">
        <v>373</v>
      </c>
      <c r="BD12" s="14" t="s">
        <v>373</v>
      </c>
      <c r="BE12" s="15">
        <v>0</v>
      </c>
      <c r="BF12" s="12" t="s">
        <v>785</v>
      </c>
      <c r="BG12" s="12" t="s">
        <v>1174</v>
      </c>
      <c r="BH12" s="21" t="s">
        <v>381</v>
      </c>
      <c r="BI12" s="13" t="s">
        <v>10</v>
      </c>
      <c r="BJ12" s="22">
        <v>45874</v>
      </c>
      <c r="BK12" s="12"/>
      <c r="BL12" s="13" t="s">
        <v>12</v>
      </c>
      <c r="BM12" s="24" t="s">
        <v>13</v>
      </c>
      <c r="BN12" s="25" t="s">
        <v>15</v>
      </c>
      <c r="BO12" s="12" t="s">
        <v>25</v>
      </c>
      <c r="BP12" s="12">
        <v>0</v>
      </c>
      <c r="BQ12" s="26"/>
      <c r="BR12" s="27" t="s">
        <v>382</v>
      </c>
    </row>
    <row r="13" spans="1:70" s="1" customFormat="1" ht="15" customHeight="1">
      <c r="A13" s="12">
        <v>9</v>
      </c>
      <c r="B13" s="13" t="s">
        <v>361</v>
      </c>
      <c r="C13" s="13" t="s">
        <v>130</v>
      </c>
      <c r="D13" s="13" t="s">
        <v>124</v>
      </c>
      <c r="E13" s="13" t="s">
        <v>123</v>
      </c>
      <c r="F13" s="13" t="s">
        <v>122</v>
      </c>
      <c r="G13" s="12" t="s">
        <v>120</v>
      </c>
      <c r="H13" s="13" t="s">
        <v>121</v>
      </c>
      <c r="I13" s="12">
        <v>211318</v>
      </c>
      <c r="J13" s="13" t="s">
        <v>480</v>
      </c>
      <c r="K13" s="12">
        <v>211318</v>
      </c>
      <c r="L13" s="12" t="s">
        <v>1143</v>
      </c>
      <c r="M13" s="13" t="s">
        <v>1144</v>
      </c>
      <c r="N13" s="12">
        <v>496479</v>
      </c>
      <c r="O13" s="12" t="s">
        <v>258</v>
      </c>
      <c r="P13" s="12">
        <v>765283</v>
      </c>
      <c r="Q13" s="13" t="s">
        <v>1145</v>
      </c>
      <c r="R13" s="13" t="s">
        <v>367</v>
      </c>
      <c r="S13" s="12" t="s">
        <v>265</v>
      </c>
      <c r="T13" s="12" t="s">
        <v>265</v>
      </c>
      <c r="U13" s="12" t="s">
        <v>369</v>
      </c>
      <c r="V13" s="12" t="s">
        <v>370</v>
      </c>
      <c r="W13" s="12">
        <v>541</v>
      </c>
      <c r="X13" s="13" t="s">
        <v>371</v>
      </c>
      <c r="Y13" s="12">
        <v>355557808</v>
      </c>
      <c r="Z13" s="13" t="s">
        <v>266</v>
      </c>
      <c r="AA13" s="14" t="s">
        <v>261</v>
      </c>
      <c r="AB13" s="15">
        <v>45000</v>
      </c>
      <c r="AC13" s="14" t="s">
        <v>373</v>
      </c>
      <c r="AD13" s="12">
        <v>102</v>
      </c>
      <c r="AE13" s="12" t="s">
        <v>374</v>
      </c>
      <c r="AF13" s="12" t="s">
        <v>375</v>
      </c>
      <c r="AG13" s="14" t="s">
        <v>1146</v>
      </c>
      <c r="AH13" s="12" t="s">
        <v>377</v>
      </c>
      <c r="AI13" s="14" t="s">
        <v>1147</v>
      </c>
      <c r="AJ13" s="15">
        <v>560</v>
      </c>
      <c r="AK13" s="15">
        <v>560</v>
      </c>
      <c r="AL13" s="14" t="s">
        <v>1150</v>
      </c>
      <c r="AM13" s="15">
        <v>23165.919999999998</v>
      </c>
      <c r="AN13" s="15">
        <v>9874.08</v>
      </c>
      <c r="AO13" s="15">
        <v>33040</v>
      </c>
      <c r="AP13" s="15">
        <v>21834.080000000002</v>
      </c>
      <c r="AQ13" s="15">
        <v>2394.92</v>
      </c>
      <c r="AR13" s="15">
        <v>24229</v>
      </c>
      <c r="AS13" s="15">
        <v>6092.41</v>
      </c>
      <c r="AT13" s="15">
        <v>1187.5899999999999</v>
      </c>
      <c r="AU13" s="15">
        <v>7280</v>
      </c>
      <c r="AV13" s="12">
        <v>72</v>
      </c>
      <c r="AW13" s="12" t="s">
        <v>373</v>
      </c>
      <c r="AX13" s="12" t="s">
        <v>373</v>
      </c>
      <c r="AY13" s="14" t="s">
        <v>373</v>
      </c>
      <c r="AZ13" s="12" t="s">
        <v>373</v>
      </c>
      <c r="BA13" s="12" t="s">
        <v>373</v>
      </c>
      <c r="BB13" s="12" t="s">
        <v>380</v>
      </c>
      <c r="BC13" s="12" t="s">
        <v>373</v>
      </c>
      <c r="BD13" s="14" t="s">
        <v>373</v>
      </c>
      <c r="BE13" s="15">
        <v>0</v>
      </c>
      <c r="BF13" s="12" t="s">
        <v>265</v>
      </c>
      <c r="BG13" s="12" t="s">
        <v>1175</v>
      </c>
      <c r="BH13" s="21" t="s">
        <v>381</v>
      </c>
      <c r="BI13" s="13" t="s">
        <v>10</v>
      </c>
      <c r="BJ13" s="22">
        <v>45876</v>
      </c>
      <c r="BK13" s="12"/>
      <c r="BL13" s="13" t="s">
        <v>12</v>
      </c>
      <c r="BM13" s="24" t="s">
        <v>13</v>
      </c>
      <c r="BN13" s="25" t="s">
        <v>15</v>
      </c>
      <c r="BO13" s="12" t="s">
        <v>16</v>
      </c>
      <c r="BP13" s="12">
        <v>4240</v>
      </c>
      <c r="BQ13" s="26" t="s">
        <v>7</v>
      </c>
      <c r="BR13" s="27" t="s">
        <v>1151</v>
      </c>
    </row>
    <row r="14" spans="1:70" s="1" customFormat="1" ht="15" customHeight="1">
      <c r="A14" s="12">
        <v>10</v>
      </c>
      <c r="B14" s="13" t="s">
        <v>361</v>
      </c>
      <c r="C14" s="13" t="s">
        <v>130</v>
      </c>
      <c r="D14" s="13" t="s">
        <v>124</v>
      </c>
      <c r="E14" s="13" t="s">
        <v>123</v>
      </c>
      <c r="F14" s="13" t="s">
        <v>122</v>
      </c>
      <c r="G14" s="12" t="s">
        <v>120</v>
      </c>
      <c r="H14" s="13" t="s">
        <v>121</v>
      </c>
      <c r="I14" s="12">
        <v>211322</v>
      </c>
      <c r="J14" s="13" t="s">
        <v>362</v>
      </c>
      <c r="K14" s="12">
        <v>211322</v>
      </c>
      <c r="L14" s="12" t="s">
        <v>363</v>
      </c>
      <c r="M14" s="13" t="s">
        <v>364</v>
      </c>
      <c r="N14" s="12">
        <v>480981</v>
      </c>
      <c r="O14" s="12" t="s">
        <v>365</v>
      </c>
      <c r="P14" s="12">
        <v>765283</v>
      </c>
      <c r="Q14" s="13" t="s">
        <v>366</v>
      </c>
      <c r="R14" s="13" t="s">
        <v>367</v>
      </c>
      <c r="S14" s="12" t="s">
        <v>368</v>
      </c>
      <c r="T14" s="12" t="s">
        <v>368</v>
      </c>
      <c r="U14" s="12" t="s">
        <v>369</v>
      </c>
      <c r="V14" s="12" t="s">
        <v>370</v>
      </c>
      <c r="W14" s="12">
        <v>541</v>
      </c>
      <c r="X14" s="13" t="s">
        <v>371</v>
      </c>
      <c r="Y14" s="12">
        <v>354710202</v>
      </c>
      <c r="Z14" s="13" t="s">
        <v>287</v>
      </c>
      <c r="AA14" s="14" t="s">
        <v>372</v>
      </c>
      <c r="AB14" s="15">
        <v>45000</v>
      </c>
      <c r="AC14" s="14" t="s">
        <v>373</v>
      </c>
      <c r="AD14" s="12">
        <v>102</v>
      </c>
      <c r="AE14" s="12" t="s">
        <v>374</v>
      </c>
      <c r="AF14" s="12" t="s">
        <v>375</v>
      </c>
      <c r="AG14" s="14" t="s">
        <v>376</v>
      </c>
      <c r="AH14" s="12" t="s">
        <v>377</v>
      </c>
      <c r="AI14" s="14" t="s">
        <v>378</v>
      </c>
      <c r="AJ14" s="15">
        <v>560</v>
      </c>
      <c r="AK14" s="15">
        <v>560</v>
      </c>
      <c r="AL14" s="14" t="s">
        <v>379</v>
      </c>
      <c r="AM14" s="15">
        <v>32699.19</v>
      </c>
      <c r="AN14" s="15">
        <v>11540.81</v>
      </c>
      <c r="AO14" s="15">
        <v>44240</v>
      </c>
      <c r="AP14" s="15">
        <v>12300.81</v>
      </c>
      <c r="AQ14" s="15">
        <v>728.19</v>
      </c>
      <c r="AR14" s="15">
        <v>13029</v>
      </c>
      <c r="AS14" s="15">
        <v>0</v>
      </c>
      <c r="AT14" s="15">
        <v>0</v>
      </c>
      <c r="AU14" s="15">
        <v>0</v>
      </c>
      <c r="AV14" s="12">
        <v>79</v>
      </c>
      <c r="AW14" s="12" t="s">
        <v>373</v>
      </c>
      <c r="AX14" s="12" t="s">
        <v>373</v>
      </c>
      <c r="AY14" s="14" t="s">
        <v>373</v>
      </c>
      <c r="AZ14" s="12" t="s">
        <v>373</v>
      </c>
      <c r="BA14" s="12" t="s">
        <v>373</v>
      </c>
      <c r="BB14" s="12" t="s">
        <v>380</v>
      </c>
      <c r="BC14" s="12" t="s">
        <v>373</v>
      </c>
      <c r="BD14" s="14" t="s">
        <v>373</v>
      </c>
      <c r="BE14" s="15">
        <v>0</v>
      </c>
      <c r="BF14" s="12" t="s">
        <v>368</v>
      </c>
      <c r="BG14" s="12" t="s">
        <v>1176</v>
      </c>
      <c r="BH14" s="21" t="s">
        <v>381</v>
      </c>
      <c r="BI14" s="13" t="s">
        <v>10</v>
      </c>
      <c r="BJ14" s="22">
        <v>45875</v>
      </c>
      <c r="BK14" s="12"/>
      <c r="BL14" s="13" t="s">
        <v>12</v>
      </c>
      <c r="BM14" s="24" t="s">
        <v>13</v>
      </c>
      <c r="BN14" s="25" t="s">
        <v>15</v>
      </c>
      <c r="BO14" s="12" t="s">
        <v>25</v>
      </c>
      <c r="BP14" s="12">
        <v>0</v>
      </c>
      <c r="BQ14" s="26"/>
      <c r="BR14" s="27" t="s">
        <v>382</v>
      </c>
    </row>
    <row r="15" spans="1:70" s="1" customFormat="1" ht="15" customHeight="1">
      <c r="A15" s="12">
        <v>11</v>
      </c>
      <c r="B15" s="13" t="s">
        <v>361</v>
      </c>
      <c r="C15" s="13" t="s">
        <v>130</v>
      </c>
      <c r="D15" s="13" t="s">
        <v>124</v>
      </c>
      <c r="E15" s="13" t="s">
        <v>123</v>
      </c>
      <c r="F15" s="13" t="s">
        <v>122</v>
      </c>
      <c r="G15" s="12" t="s">
        <v>120</v>
      </c>
      <c r="H15" s="13" t="s">
        <v>121</v>
      </c>
      <c r="I15" s="12">
        <v>211322</v>
      </c>
      <c r="J15" s="13" t="s">
        <v>362</v>
      </c>
      <c r="K15" s="12">
        <v>211322</v>
      </c>
      <c r="L15" s="12" t="s">
        <v>363</v>
      </c>
      <c r="M15" s="13" t="s">
        <v>364</v>
      </c>
      <c r="N15" s="12">
        <v>480981</v>
      </c>
      <c r="O15" s="12" t="s">
        <v>365</v>
      </c>
      <c r="P15" s="12">
        <v>757137</v>
      </c>
      <c r="Q15" s="13" t="s">
        <v>366</v>
      </c>
      <c r="R15" s="13" t="s">
        <v>367</v>
      </c>
      <c r="S15" s="12" t="s">
        <v>466</v>
      </c>
      <c r="T15" s="12" t="s">
        <v>466</v>
      </c>
      <c r="U15" s="12" t="s">
        <v>369</v>
      </c>
      <c r="V15" s="12" t="s">
        <v>370</v>
      </c>
      <c r="W15" s="12">
        <v>541</v>
      </c>
      <c r="X15" s="13" t="s">
        <v>371</v>
      </c>
      <c r="Y15" s="12">
        <v>355084962</v>
      </c>
      <c r="Z15" s="13" t="s">
        <v>287</v>
      </c>
      <c r="AA15" s="14" t="s">
        <v>467</v>
      </c>
      <c r="AB15" s="15">
        <v>45000</v>
      </c>
      <c r="AC15" s="14" t="s">
        <v>373</v>
      </c>
      <c r="AD15" s="12">
        <v>102</v>
      </c>
      <c r="AE15" s="12" t="s">
        <v>374</v>
      </c>
      <c r="AF15" s="12" t="s">
        <v>375</v>
      </c>
      <c r="AG15" s="14" t="s">
        <v>468</v>
      </c>
      <c r="AH15" s="12" t="s">
        <v>377</v>
      </c>
      <c r="AI15" s="14" t="s">
        <v>434</v>
      </c>
      <c r="AJ15" s="15">
        <v>560</v>
      </c>
      <c r="AK15" s="15">
        <v>560</v>
      </c>
      <c r="AL15" s="14" t="s">
        <v>469</v>
      </c>
      <c r="AM15" s="15">
        <v>31431.11</v>
      </c>
      <c r="AN15" s="15">
        <v>11128.89</v>
      </c>
      <c r="AO15" s="15">
        <v>42560</v>
      </c>
      <c r="AP15" s="15">
        <v>13568.89</v>
      </c>
      <c r="AQ15" s="15">
        <v>890.11</v>
      </c>
      <c r="AR15" s="15">
        <v>14459</v>
      </c>
      <c r="AS15" s="15">
        <v>0</v>
      </c>
      <c r="AT15" s="15">
        <v>0</v>
      </c>
      <c r="AU15" s="15">
        <v>0</v>
      </c>
      <c r="AV15" s="12">
        <v>76</v>
      </c>
      <c r="AW15" s="12" t="s">
        <v>373</v>
      </c>
      <c r="AX15" s="12" t="s">
        <v>373</v>
      </c>
      <c r="AY15" s="14" t="s">
        <v>373</v>
      </c>
      <c r="AZ15" s="12" t="s">
        <v>373</v>
      </c>
      <c r="BA15" s="12" t="s">
        <v>373</v>
      </c>
      <c r="BB15" s="12" t="s">
        <v>380</v>
      </c>
      <c r="BC15" s="12" t="s">
        <v>373</v>
      </c>
      <c r="BD15" s="14" t="s">
        <v>373</v>
      </c>
      <c r="BE15" s="15">
        <v>0</v>
      </c>
      <c r="BF15" s="12" t="s">
        <v>466</v>
      </c>
      <c r="BG15" s="12" t="s">
        <v>1177</v>
      </c>
      <c r="BH15" s="21" t="s">
        <v>381</v>
      </c>
      <c r="BI15" s="13" t="s">
        <v>10</v>
      </c>
      <c r="BJ15" s="22">
        <v>45875</v>
      </c>
      <c r="BK15" s="12"/>
      <c r="BL15" s="13" t="s">
        <v>12</v>
      </c>
      <c r="BM15" s="24" t="s">
        <v>13</v>
      </c>
      <c r="BN15" s="25" t="s">
        <v>15</v>
      </c>
      <c r="BO15" s="12" t="s">
        <v>25</v>
      </c>
      <c r="BP15" s="12">
        <v>0</v>
      </c>
      <c r="BQ15" s="26"/>
      <c r="BR15" s="27" t="s">
        <v>382</v>
      </c>
    </row>
    <row r="16" spans="1:70" s="1" customFormat="1" ht="15" customHeight="1">
      <c r="A16" s="12">
        <v>12</v>
      </c>
      <c r="B16" s="13" t="s">
        <v>361</v>
      </c>
      <c r="C16" s="13" t="s">
        <v>130</v>
      </c>
      <c r="D16" s="13" t="s">
        <v>124</v>
      </c>
      <c r="E16" s="13" t="s">
        <v>123</v>
      </c>
      <c r="F16" s="13" t="s">
        <v>122</v>
      </c>
      <c r="G16" s="12" t="s">
        <v>120</v>
      </c>
      <c r="H16" s="13" t="s">
        <v>121</v>
      </c>
      <c r="I16" s="12">
        <v>211609</v>
      </c>
      <c r="J16" s="13" t="s">
        <v>399</v>
      </c>
      <c r="K16" s="12">
        <v>211609</v>
      </c>
      <c r="L16" s="12" t="s">
        <v>363</v>
      </c>
      <c r="M16" s="13" t="s">
        <v>364</v>
      </c>
      <c r="N16" s="12">
        <v>484202</v>
      </c>
      <c r="O16" s="12" t="s">
        <v>400</v>
      </c>
      <c r="P16" s="12">
        <v>757137</v>
      </c>
      <c r="Q16" s="13" t="s">
        <v>401</v>
      </c>
      <c r="R16" s="13" t="s">
        <v>367</v>
      </c>
      <c r="S16" s="12" t="s">
        <v>681</v>
      </c>
      <c r="T16" s="12" t="s">
        <v>681</v>
      </c>
      <c r="U16" s="12" t="s">
        <v>403</v>
      </c>
      <c r="V16" s="12" t="s">
        <v>370</v>
      </c>
      <c r="W16" s="12">
        <v>541</v>
      </c>
      <c r="X16" s="13" t="s">
        <v>665</v>
      </c>
      <c r="Y16" s="12">
        <v>356060840</v>
      </c>
      <c r="Z16" s="13" t="s">
        <v>287</v>
      </c>
      <c r="AA16" s="14" t="s">
        <v>595</v>
      </c>
      <c r="AB16" s="15">
        <v>45000</v>
      </c>
      <c r="AC16" s="14" t="s">
        <v>373</v>
      </c>
      <c r="AD16" s="12">
        <v>102</v>
      </c>
      <c r="AE16" s="12" t="s">
        <v>374</v>
      </c>
      <c r="AF16" s="12" t="s">
        <v>375</v>
      </c>
      <c r="AG16" s="14" t="s">
        <v>682</v>
      </c>
      <c r="AH16" s="12" t="s">
        <v>377</v>
      </c>
      <c r="AI16" s="14" t="s">
        <v>683</v>
      </c>
      <c r="AJ16" s="15">
        <v>560</v>
      </c>
      <c r="AK16" s="15">
        <v>560</v>
      </c>
      <c r="AL16" s="14" t="s">
        <v>462</v>
      </c>
      <c r="AM16" s="15">
        <v>28510.66</v>
      </c>
      <c r="AN16" s="15">
        <v>10689.34</v>
      </c>
      <c r="AO16" s="15">
        <v>39200</v>
      </c>
      <c r="AP16" s="15">
        <v>16489.34</v>
      </c>
      <c r="AQ16" s="15">
        <v>1329.66</v>
      </c>
      <c r="AR16" s="15">
        <v>17819</v>
      </c>
      <c r="AS16" s="15">
        <v>0</v>
      </c>
      <c r="AT16" s="15">
        <v>0</v>
      </c>
      <c r="AU16" s="15">
        <v>0</v>
      </c>
      <c r="AV16" s="12">
        <v>70</v>
      </c>
      <c r="AW16" s="12" t="s">
        <v>373</v>
      </c>
      <c r="AX16" s="12" t="s">
        <v>373</v>
      </c>
      <c r="AY16" s="14" t="s">
        <v>373</v>
      </c>
      <c r="AZ16" s="12" t="s">
        <v>373</v>
      </c>
      <c r="BA16" s="12" t="s">
        <v>373</v>
      </c>
      <c r="BB16" s="12" t="s">
        <v>380</v>
      </c>
      <c r="BC16" s="12" t="s">
        <v>373</v>
      </c>
      <c r="BD16" s="14" t="s">
        <v>373</v>
      </c>
      <c r="BE16" s="15">
        <v>0</v>
      </c>
      <c r="BF16" s="12" t="s">
        <v>681</v>
      </c>
      <c r="BG16" s="12" t="s">
        <v>1178</v>
      </c>
      <c r="BH16" s="21" t="s">
        <v>381</v>
      </c>
      <c r="BI16" s="13" t="s">
        <v>10</v>
      </c>
      <c r="BJ16" s="22">
        <v>45876</v>
      </c>
      <c r="BK16" s="12"/>
      <c r="BL16" s="13" t="s">
        <v>12</v>
      </c>
      <c r="BM16" s="24" t="s">
        <v>13</v>
      </c>
      <c r="BN16" s="25" t="s">
        <v>23</v>
      </c>
      <c r="BO16" s="12" t="s">
        <v>33</v>
      </c>
      <c r="BP16" s="12">
        <v>0</v>
      </c>
      <c r="BQ16" s="26"/>
      <c r="BR16" s="27" t="s">
        <v>410</v>
      </c>
    </row>
    <row r="17" spans="1:70" s="1" customFormat="1" ht="15" customHeight="1">
      <c r="A17" s="12">
        <v>13</v>
      </c>
      <c r="B17" s="13" t="s">
        <v>361</v>
      </c>
      <c r="C17" s="13" t="s">
        <v>130</v>
      </c>
      <c r="D17" s="13" t="s">
        <v>124</v>
      </c>
      <c r="E17" s="13" t="s">
        <v>123</v>
      </c>
      <c r="F17" s="13" t="s">
        <v>122</v>
      </c>
      <c r="G17" s="12" t="s">
        <v>120</v>
      </c>
      <c r="H17" s="13" t="s">
        <v>121</v>
      </c>
      <c r="I17" s="12">
        <v>211318</v>
      </c>
      <c r="J17" s="13" t="s">
        <v>480</v>
      </c>
      <c r="K17" s="12">
        <v>211318</v>
      </c>
      <c r="L17" s="12" t="s">
        <v>1143</v>
      </c>
      <c r="M17" s="13" t="s">
        <v>1144</v>
      </c>
      <c r="N17" s="12">
        <v>496479</v>
      </c>
      <c r="O17" s="12" t="s">
        <v>258</v>
      </c>
      <c r="P17" s="12">
        <v>768553</v>
      </c>
      <c r="Q17" s="13" t="s">
        <v>1145</v>
      </c>
      <c r="R17" s="13" t="s">
        <v>367</v>
      </c>
      <c r="S17" s="12" t="s">
        <v>1159</v>
      </c>
      <c r="T17" s="12" t="s">
        <v>1159</v>
      </c>
      <c r="U17" s="12" t="s">
        <v>369</v>
      </c>
      <c r="V17" s="12" t="s">
        <v>370</v>
      </c>
      <c r="W17" s="12">
        <v>541</v>
      </c>
      <c r="X17" s="13" t="s">
        <v>371</v>
      </c>
      <c r="Y17" s="12">
        <v>355699036</v>
      </c>
      <c r="Z17" s="13" t="s">
        <v>287</v>
      </c>
      <c r="AA17" s="14" t="s">
        <v>277</v>
      </c>
      <c r="AB17" s="15">
        <v>45000</v>
      </c>
      <c r="AC17" s="14" t="s">
        <v>373</v>
      </c>
      <c r="AD17" s="12">
        <v>102</v>
      </c>
      <c r="AE17" s="12" t="s">
        <v>374</v>
      </c>
      <c r="AF17" s="12" t="s">
        <v>375</v>
      </c>
      <c r="AG17" s="14" t="s">
        <v>1156</v>
      </c>
      <c r="AH17" s="12" t="s">
        <v>377</v>
      </c>
      <c r="AI17" s="14" t="s">
        <v>1147</v>
      </c>
      <c r="AJ17" s="15">
        <v>560</v>
      </c>
      <c r="AK17" s="15">
        <v>560</v>
      </c>
      <c r="AL17" s="14" t="s">
        <v>1160</v>
      </c>
      <c r="AM17" s="15">
        <v>22302.14</v>
      </c>
      <c r="AN17" s="15">
        <v>9617.86</v>
      </c>
      <c r="AO17" s="15">
        <v>31920</v>
      </c>
      <c r="AP17" s="15">
        <v>22697.86</v>
      </c>
      <c r="AQ17" s="15">
        <v>2601.14</v>
      </c>
      <c r="AR17" s="15">
        <v>25299</v>
      </c>
      <c r="AS17" s="15">
        <v>6999.54</v>
      </c>
      <c r="AT17" s="15">
        <v>1400.46</v>
      </c>
      <c r="AU17" s="15">
        <v>8400</v>
      </c>
      <c r="AV17" s="12">
        <v>72</v>
      </c>
      <c r="AW17" s="12" t="s">
        <v>373</v>
      </c>
      <c r="AX17" s="12" t="s">
        <v>373</v>
      </c>
      <c r="AY17" s="14" t="s">
        <v>373</v>
      </c>
      <c r="AZ17" s="12" t="s">
        <v>373</v>
      </c>
      <c r="BA17" s="12" t="s">
        <v>373</v>
      </c>
      <c r="BB17" s="12" t="s">
        <v>380</v>
      </c>
      <c r="BC17" s="12" t="s">
        <v>373</v>
      </c>
      <c r="BD17" s="14" t="s">
        <v>373</v>
      </c>
      <c r="BE17" s="15">
        <v>0</v>
      </c>
      <c r="BF17" s="12" t="s">
        <v>1159</v>
      </c>
      <c r="BG17" s="12" t="s">
        <v>1179</v>
      </c>
      <c r="BH17" s="21" t="s">
        <v>381</v>
      </c>
      <c r="BI17" s="13" t="s">
        <v>10</v>
      </c>
      <c r="BJ17" s="22">
        <v>45876</v>
      </c>
      <c r="BK17" s="12"/>
      <c r="BL17" s="13" t="s">
        <v>12</v>
      </c>
      <c r="BM17" s="24" t="s">
        <v>13</v>
      </c>
      <c r="BN17" s="25" t="s">
        <v>15</v>
      </c>
      <c r="BO17" s="12" t="s">
        <v>25</v>
      </c>
      <c r="BP17" s="12">
        <v>0</v>
      </c>
      <c r="BQ17" s="26"/>
      <c r="BR17" s="27" t="s">
        <v>382</v>
      </c>
    </row>
    <row r="18" spans="1:70" s="1" customFormat="1" ht="15" customHeight="1">
      <c r="A18" s="12">
        <v>14</v>
      </c>
      <c r="B18" s="13" t="s">
        <v>361</v>
      </c>
      <c r="C18" s="13" t="s">
        <v>130</v>
      </c>
      <c r="D18" s="13" t="s">
        <v>124</v>
      </c>
      <c r="E18" s="13" t="s">
        <v>123</v>
      </c>
      <c r="F18" s="13" t="s">
        <v>122</v>
      </c>
      <c r="G18" s="12" t="s">
        <v>120</v>
      </c>
      <c r="H18" s="13" t="s">
        <v>121</v>
      </c>
      <c r="I18" s="12">
        <v>211318</v>
      </c>
      <c r="J18" s="13" t="s">
        <v>480</v>
      </c>
      <c r="K18" s="12">
        <v>211318</v>
      </c>
      <c r="L18" s="12" t="s">
        <v>1143</v>
      </c>
      <c r="M18" s="13" t="s">
        <v>1144</v>
      </c>
      <c r="N18" s="12">
        <v>496479</v>
      </c>
      <c r="O18" s="12" t="s">
        <v>258</v>
      </c>
      <c r="P18" s="12">
        <v>768553</v>
      </c>
      <c r="Q18" s="13" t="s">
        <v>1145</v>
      </c>
      <c r="R18" s="13" t="s">
        <v>367</v>
      </c>
      <c r="S18" s="12" t="s">
        <v>286</v>
      </c>
      <c r="T18" s="12" t="s">
        <v>286</v>
      </c>
      <c r="U18" s="12" t="s">
        <v>369</v>
      </c>
      <c r="V18" s="12" t="s">
        <v>370</v>
      </c>
      <c r="W18" s="12">
        <v>541</v>
      </c>
      <c r="X18" s="13" t="s">
        <v>371</v>
      </c>
      <c r="Y18" s="12">
        <v>355699110</v>
      </c>
      <c r="Z18" s="13" t="s">
        <v>287</v>
      </c>
      <c r="AA18" s="14" t="s">
        <v>277</v>
      </c>
      <c r="AB18" s="15">
        <v>42000</v>
      </c>
      <c r="AC18" s="14" t="s">
        <v>373</v>
      </c>
      <c r="AD18" s="12">
        <v>102</v>
      </c>
      <c r="AE18" s="12" t="s">
        <v>374</v>
      </c>
      <c r="AF18" s="12" t="s">
        <v>375</v>
      </c>
      <c r="AG18" s="14" t="s">
        <v>1156</v>
      </c>
      <c r="AH18" s="12" t="s">
        <v>377</v>
      </c>
      <c r="AI18" s="14" t="s">
        <v>1147</v>
      </c>
      <c r="AJ18" s="15">
        <v>520</v>
      </c>
      <c r="AK18" s="15">
        <v>520</v>
      </c>
      <c r="AL18" s="14" t="s">
        <v>755</v>
      </c>
      <c r="AM18" s="15">
        <v>20641.02</v>
      </c>
      <c r="AN18" s="15">
        <v>8998.98</v>
      </c>
      <c r="AO18" s="15">
        <v>29640</v>
      </c>
      <c r="AP18" s="15">
        <v>21358.98</v>
      </c>
      <c r="AQ18" s="15">
        <v>2483.02</v>
      </c>
      <c r="AR18" s="15">
        <v>23842</v>
      </c>
      <c r="AS18" s="15">
        <v>6478.54</v>
      </c>
      <c r="AT18" s="15">
        <v>1321.46</v>
      </c>
      <c r="AU18" s="15">
        <v>7800</v>
      </c>
      <c r="AV18" s="12">
        <v>72</v>
      </c>
      <c r="AW18" s="12" t="s">
        <v>373</v>
      </c>
      <c r="AX18" s="12" t="s">
        <v>373</v>
      </c>
      <c r="AY18" s="14" t="s">
        <v>373</v>
      </c>
      <c r="AZ18" s="12" t="s">
        <v>373</v>
      </c>
      <c r="BA18" s="12" t="s">
        <v>373</v>
      </c>
      <c r="BB18" s="12" t="s">
        <v>380</v>
      </c>
      <c r="BC18" s="12" t="s">
        <v>373</v>
      </c>
      <c r="BD18" s="14" t="s">
        <v>373</v>
      </c>
      <c r="BE18" s="15">
        <v>0</v>
      </c>
      <c r="BF18" s="12" t="s">
        <v>286</v>
      </c>
      <c r="BG18" s="12" t="s">
        <v>1180</v>
      </c>
      <c r="BH18" s="21" t="s">
        <v>381</v>
      </c>
      <c r="BI18" s="13" t="s">
        <v>10</v>
      </c>
      <c r="BJ18" s="22">
        <v>45876</v>
      </c>
      <c r="BK18" s="12"/>
      <c r="BL18" s="13" t="s">
        <v>12</v>
      </c>
      <c r="BM18" s="24" t="s">
        <v>13</v>
      </c>
      <c r="BN18" s="25" t="s">
        <v>15</v>
      </c>
      <c r="BO18" s="12" t="s">
        <v>16</v>
      </c>
      <c r="BP18" s="12">
        <v>1000</v>
      </c>
      <c r="BQ18" s="26" t="s">
        <v>7</v>
      </c>
      <c r="BR18" s="27" t="s">
        <v>288</v>
      </c>
    </row>
    <row r="19" spans="1:70" s="1" customFormat="1" ht="15" customHeight="1">
      <c r="A19" s="12">
        <v>15</v>
      </c>
      <c r="B19" s="13" t="s">
        <v>361</v>
      </c>
      <c r="C19" s="13" t="s">
        <v>130</v>
      </c>
      <c r="D19" s="13" t="s">
        <v>124</v>
      </c>
      <c r="E19" s="13" t="s">
        <v>123</v>
      </c>
      <c r="F19" s="13" t="s">
        <v>122</v>
      </c>
      <c r="G19" s="12" t="s">
        <v>120</v>
      </c>
      <c r="H19" s="13" t="s">
        <v>121</v>
      </c>
      <c r="I19" s="12">
        <v>211318</v>
      </c>
      <c r="J19" s="13" t="s">
        <v>480</v>
      </c>
      <c r="K19" s="12">
        <v>211318</v>
      </c>
      <c r="L19" s="12" t="s">
        <v>363</v>
      </c>
      <c r="M19" s="13" t="s">
        <v>364</v>
      </c>
      <c r="N19" s="12">
        <v>493305</v>
      </c>
      <c r="O19" s="12" t="s">
        <v>481</v>
      </c>
      <c r="P19" s="12">
        <v>768553</v>
      </c>
      <c r="Q19" s="13" t="s">
        <v>482</v>
      </c>
      <c r="R19" s="13" t="s">
        <v>367</v>
      </c>
      <c r="S19" s="12" t="s">
        <v>483</v>
      </c>
      <c r="T19" s="12" t="s">
        <v>483</v>
      </c>
      <c r="U19" s="12" t="s">
        <v>369</v>
      </c>
      <c r="V19" s="12" t="s">
        <v>370</v>
      </c>
      <c r="W19" s="12">
        <v>541</v>
      </c>
      <c r="X19" s="13" t="s">
        <v>371</v>
      </c>
      <c r="Y19" s="12">
        <v>355233353</v>
      </c>
      <c r="Z19" s="13" t="s">
        <v>484</v>
      </c>
      <c r="AA19" s="14" t="s">
        <v>467</v>
      </c>
      <c r="AB19" s="15">
        <v>45000</v>
      </c>
      <c r="AC19" s="14" t="s">
        <v>373</v>
      </c>
      <c r="AD19" s="12">
        <v>102</v>
      </c>
      <c r="AE19" s="12" t="s">
        <v>374</v>
      </c>
      <c r="AF19" s="12" t="s">
        <v>375</v>
      </c>
      <c r="AG19" s="14" t="s">
        <v>468</v>
      </c>
      <c r="AH19" s="12" t="s">
        <v>377</v>
      </c>
      <c r="AI19" s="14" t="s">
        <v>485</v>
      </c>
      <c r="AJ19" s="15">
        <v>560</v>
      </c>
      <c r="AK19" s="15">
        <v>560</v>
      </c>
      <c r="AL19" s="14" t="s">
        <v>486</v>
      </c>
      <c r="AM19" s="15">
        <v>19675.689999999999</v>
      </c>
      <c r="AN19" s="15">
        <v>8724.31</v>
      </c>
      <c r="AO19" s="15">
        <v>28400</v>
      </c>
      <c r="AP19" s="15">
        <v>25324.31</v>
      </c>
      <c r="AQ19" s="15">
        <v>3244.69</v>
      </c>
      <c r="AR19" s="15">
        <v>28569</v>
      </c>
      <c r="AS19" s="15">
        <v>11799.53</v>
      </c>
      <c r="AT19" s="15">
        <v>2360.4699999999998</v>
      </c>
      <c r="AU19" s="15">
        <v>14160</v>
      </c>
      <c r="AV19" s="12">
        <v>76</v>
      </c>
      <c r="AW19" s="12" t="s">
        <v>373</v>
      </c>
      <c r="AX19" s="12" t="s">
        <v>373</v>
      </c>
      <c r="AY19" s="14" t="s">
        <v>373</v>
      </c>
      <c r="AZ19" s="12" t="s">
        <v>373</v>
      </c>
      <c r="BA19" s="12" t="s">
        <v>373</v>
      </c>
      <c r="BB19" s="12" t="s">
        <v>380</v>
      </c>
      <c r="BC19" s="12" t="s">
        <v>373</v>
      </c>
      <c r="BD19" s="14" t="s">
        <v>373</v>
      </c>
      <c r="BE19" s="15">
        <v>0</v>
      </c>
      <c r="BF19" s="12" t="s">
        <v>483</v>
      </c>
      <c r="BG19" s="12" t="s">
        <v>1181</v>
      </c>
      <c r="BH19" s="21" t="s">
        <v>381</v>
      </c>
      <c r="BI19" s="13" t="s">
        <v>10</v>
      </c>
      <c r="BJ19" s="22">
        <v>45875</v>
      </c>
      <c r="BK19" s="12"/>
      <c r="BL19" s="13" t="s">
        <v>29</v>
      </c>
      <c r="BM19" s="24" t="s">
        <v>37</v>
      </c>
      <c r="BN19" s="25" t="s">
        <v>23</v>
      </c>
      <c r="BO19" s="12" t="s">
        <v>33</v>
      </c>
      <c r="BP19" s="12">
        <v>0</v>
      </c>
      <c r="BQ19" s="26"/>
      <c r="BR19" s="27" t="s">
        <v>29</v>
      </c>
    </row>
    <row r="20" spans="1:70" s="1" customFormat="1" ht="15" customHeight="1">
      <c r="A20" s="12">
        <v>16</v>
      </c>
      <c r="B20" s="13" t="s">
        <v>361</v>
      </c>
      <c r="C20" s="13" t="s">
        <v>130</v>
      </c>
      <c r="D20" s="13" t="s">
        <v>124</v>
      </c>
      <c r="E20" s="13" t="s">
        <v>123</v>
      </c>
      <c r="F20" s="13" t="s">
        <v>122</v>
      </c>
      <c r="G20" s="12" t="s">
        <v>120</v>
      </c>
      <c r="H20" s="13" t="s">
        <v>121</v>
      </c>
      <c r="I20" s="12">
        <v>211318</v>
      </c>
      <c r="J20" s="13" t="s">
        <v>480</v>
      </c>
      <c r="K20" s="12">
        <v>211318</v>
      </c>
      <c r="L20" s="12" t="s">
        <v>363</v>
      </c>
      <c r="M20" s="13" t="s">
        <v>364</v>
      </c>
      <c r="N20" s="12">
        <v>495332</v>
      </c>
      <c r="O20" s="12" t="s">
        <v>544</v>
      </c>
      <c r="P20" s="12">
        <v>768553</v>
      </c>
      <c r="Q20" s="13" t="s">
        <v>1013</v>
      </c>
      <c r="R20" s="13" t="s">
        <v>367</v>
      </c>
      <c r="S20" s="12" t="s">
        <v>1094</v>
      </c>
      <c r="T20" s="12" t="s">
        <v>1094</v>
      </c>
      <c r="U20" s="12" t="s">
        <v>591</v>
      </c>
      <c r="V20" s="12" t="s">
        <v>370</v>
      </c>
      <c r="W20" s="12">
        <v>0</v>
      </c>
      <c r="X20" s="13" t="s">
        <v>371</v>
      </c>
      <c r="Y20" s="12">
        <v>358435515</v>
      </c>
      <c r="Z20" s="13" t="s">
        <v>1095</v>
      </c>
      <c r="AA20" s="14" t="s">
        <v>1096</v>
      </c>
      <c r="AB20" s="15">
        <v>42000</v>
      </c>
      <c r="AC20" s="14" t="s">
        <v>373</v>
      </c>
      <c r="AD20" s="12">
        <v>102</v>
      </c>
      <c r="AE20" s="12" t="s">
        <v>910</v>
      </c>
      <c r="AF20" s="12" t="s">
        <v>710</v>
      </c>
      <c r="AG20" s="14" t="s">
        <v>1097</v>
      </c>
      <c r="AH20" s="12" t="s">
        <v>377</v>
      </c>
      <c r="AI20" s="14" t="s">
        <v>1098</v>
      </c>
      <c r="AJ20" s="15">
        <v>520</v>
      </c>
      <c r="AK20" s="15">
        <v>520</v>
      </c>
      <c r="AL20" s="14" t="s">
        <v>551</v>
      </c>
      <c r="AM20" s="15">
        <v>14018.97</v>
      </c>
      <c r="AN20" s="15">
        <v>6781.03</v>
      </c>
      <c r="AO20" s="15">
        <v>20800</v>
      </c>
      <c r="AP20" s="15">
        <v>27981.03</v>
      </c>
      <c r="AQ20" s="15">
        <v>4404.97</v>
      </c>
      <c r="AR20" s="15">
        <v>32386</v>
      </c>
      <c r="AS20" s="15">
        <v>0</v>
      </c>
      <c r="AT20" s="15">
        <v>0</v>
      </c>
      <c r="AU20" s="15">
        <v>0</v>
      </c>
      <c r="AV20" s="12">
        <v>40</v>
      </c>
      <c r="AW20" s="12" t="s">
        <v>373</v>
      </c>
      <c r="AX20" s="12" t="s">
        <v>373</v>
      </c>
      <c r="AY20" s="14" t="s">
        <v>373</v>
      </c>
      <c r="AZ20" s="12" t="s">
        <v>373</v>
      </c>
      <c r="BA20" s="12" t="s">
        <v>373</v>
      </c>
      <c r="BB20" s="12" t="s">
        <v>380</v>
      </c>
      <c r="BC20" s="12" t="s">
        <v>373</v>
      </c>
      <c r="BD20" s="14" t="s">
        <v>373</v>
      </c>
      <c r="BE20" s="15">
        <v>0</v>
      </c>
      <c r="BF20" s="12" t="s">
        <v>1094</v>
      </c>
      <c r="BG20" s="12">
        <v>8837839863</v>
      </c>
      <c r="BH20" s="21" t="s">
        <v>381</v>
      </c>
      <c r="BI20" s="13" t="s">
        <v>10</v>
      </c>
      <c r="BJ20" s="22">
        <v>45877</v>
      </c>
      <c r="BK20" s="12"/>
      <c r="BL20" s="13" t="s">
        <v>12</v>
      </c>
      <c r="BM20" s="24" t="s">
        <v>13</v>
      </c>
      <c r="BN20" s="25" t="s">
        <v>15</v>
      </c>
      <c r="BO20" s="12" t="s">
        <v>25</v>
      </c>
      <c r="BP20" s="12">
        <v>0</v>
      </c>
      <c r="BQ20" s="26"/>
      <c r="BR20" s="27" t="s">
        <v>382</v>
      </c>
    </row>
    <row r="21" spans="1:70" s="1" customFormat="1" ht="15" customHeight="1">
      <c r="A21" s="12">
        <v>17</v>
      </c>
      <c r="B21" s="13" t="s">
        <v>361</v>
      </c>
      <c r="C21" s="13" t="s">
        <v>130</v>
      </c>
      <c r="D21" s="13" t="s">
        <v>124</v>
      </c>
      <c r="E21" s="13" t="s">
        <v>123</v>
      </c>
      <c r="F21" s="13" t="s">
        <v>122</v>
      </c>
      <c r="G21" s="12" t="s">
        <v>120</v>
      </c>
      <c r="H21" s="13" t="s">
        <v>121</v>
      </c>
      <c r="I21" s="12">
        <v>211322</v>
      </c>
      <c r="J21" s="13" t="s">
        <v>362</v>
      </c>
      <c r="K21" s="12">
        <v>211322</v>
      </c>
      <c r="L21" s="12" t="s">
        <v>363</v>
      </c>
      <c r="M21" s="13" t="s">
        <v>364</v>
      </c>
      <c r="N21" s="12">
        <v>480981</v>
      </c>
      <c r="O21" s="12" t="s">
        <v>365</v>
      </c>
      <c r="P21" s="12">
        <v>768553</v>
      </c>
      <c r="Q21" s="13" t="s">
        <v>366</v>
      </c>
      <c r="R21" s="13" t="s">
        <v>367</v>
      </c>
      <c r="S21" s="12" t="s">
        <v>387</v>
      </c>
      <c r="T21" s="12" t="s">
        <v>387</v>
      </c>
      <c r="U21" s="12" t="s">
        <v>369</v>
      </c>
      <c r="V21" s="12" t="s">
        <v>370</v>
      </c>
      <c r="W21" s="12">
        <v>541</v>
      </c>
      <c r="X21" s="13" t="s">
        <v>371</v>
      </c>
      <c r="Y21" s="12">
        <v>354710819</v>
      </c>
      <c r="Z21" s="13" t="s">
        <v>388</v>
      </c>
      <c r="AA21" s="14" t="s">
        <v>372</v>
      </c>
      <c r="AB21" s="15">
        <v>45000</v>
      </c>
      <c r="AC21" s="14" t="s">
        <v>373</v>
      </c>
      <c r="AD21" s="12">
        <v>102</v>
      </c>
      <c r="AE21" s="12" t="s">
        <v>374</v>
      </c>
      <c r="AF21" s="12" t="s">
        <v>375</v>
      </c>
      <c r="AG21" s="14" t="s">
        <v>376</v>
      </c>
      <c r="AH21" s="12" t="s">
        <v>377</v>
      </c>
      <c r="AI21" s="14" t="s">
        <v>378</v>
      </c>
      <c r="AJ21" s="15">
        <v>560</v>
      </c>
      <c r="AK21" s="15">
        <v>560</v>
      </c>
      <c r="AL21" s="14" t="s">
        <v>379</v>
      </c>
      <c r="AM21" s="15">
        <v>32699.19</v>
      </c>
      <c r="AN21" s="15">
        <v>11540.81</v>
      </c>
      <c r="AO21" s="15">
        <v>44240</v>
      </c>
      <c r="AP21" s="15">
        <v>12300.81</v>
      </c>
      <c r="AQ21" s="15">
        <v>728.19</v>
      </c>
      <c r="AR21" s="15">
        <v>13029</v>
      </c>
      <c r="AS21" s="15">
        <v>0</v>
      </c>
      <c r="AT21" s="15">
        <v>0</v>
      </c>
      <c r="AU21" s="15">
        <v>0</v>
      </c>
      <c r="AV21" s="12">
        <v>79</v>
      </c>
      <c r="AW21" s="12" t="s">
        <v>373</v>
      </c>
      <c r="AX21" s="12" t="s">
        <v>373</v>
      </c>
      <c r="AY21" s="14" t="s">
        <v>373</v>
      </c>
      <c r="AZ21" s="12" t="s">
        <v>373</v>
      </c>
      <c r="BA21" s="12" t="s">
        <v>373</v>
      </c>
      <c r="BB21" s="12" t="s">
        <v>380</v>
      </c>
      <c r="BC21" s="12" t="s">
        <v>373</v>
      </c>
      <c r="BD21" s="14" t="s">
        <v>373</v>
      </c>
      <c r="BE21" s="15">
        <v>0</v>
      </c>
      <c r="BF21" s="12" t="s">
        <v>387</v>
      </c>
      <c r="BG21" s="12" t="s">
        <v>1182</v>
      </c>
      <c r="BH21" s="21" t="s">
        <v>381</v>
      </c>
      <c r="BI21" s="13" t="s">
        <v>10</v>
      </c>
      <c r="BJ21" s="22">
        <v>45875</v>
      </c>
      <c r="BK21" s="12"/>
      <c r="BL21" s="13" t="s">
        <v>12</v>
      </c>
      <c r="BM21" s="24" t="s">
        <v>13</v>
      </c>
      <c r="BN21" s="25" t="s">
        <v>15</v>
      </c>
      <c r="BO21" s="12" t="s">
        <v>25</v>
      </c>
      <c r="BP21" s="12">
        <v>0</v>
      </c>
      <c r="BQ21" s="26"/>
      <c r="BR21" s="27" t="s">
        <v>382</v>
      </c>
    </row>
    <row r="22" spans="1:70" s="1" customFormat="1" ht="15" customHeight="1">
      <c r="A22" s="12">
        <v>18</v>
      </c>
      <c r="B22" s="13" t="s">
        <v>361</v>
      </c>
      <c r="C22" s="13" t="s">
        <v>130</v>
      </c>
      <c r="D22" s="13" t="s">
        <v>124</v>
      </c>
      <c r="E22" s="13" t="s">
        <v>123</v>
      </c>
      <c r="F22" s="13" t="s">
        <v>122</v>
      </c>
      <c r="G22" s="12" t="s">
        <v>120</v>
      </c>
      <c r="H22" s="13" t="s">
        <v>121</v>
      </c>
      <c r="I22" s="12">
        <v>211322</v>
      </c>
      <c r="J22" s="13" t="s">
        <v>362</v>
      </c>
      <c r="K22" s="12">
        <v>211322</v>
      </c>
      <c r="L22" s="12" t="s">
        <v>363</v>
      </c>
      <c r="M22" s="13" t="s">
        <v>364</v>
      </c>
      <c r="N22" s="12">
        <v>480981</v>
      </c>
      <c r="O22" s="12" t="s">
        <v>365</v>
      </c>
      <c r="P22" s="12">
        <v>768553</v>
      </c>
      <c r="Q22" s="13" t="s">
        <v>366</v>
      </c>
      <c r="R22" s="13" t="s">
        <v>367</v>
      </c>
      <c r="S22" s="12" t="s">
        <v>470</v>
      </c>
      <c r="T22" s="12" t="s">
        <v>470</v>
      </c>
      <c r="U22" s="12" t="s">
        <v>369</v>
      </c>
      <c r="V22" s="12" t="s">
        <v>370</v>
      </c>
      <c r="W22" s="12">
        <v>541</v>
      </c>
      <c r="X22" s="13" t="s">
        <v>371</v>
      </c>
      <c r="Y22" s="12">
        <v>355084979</v>
      </c>
      <c r="Z22" s="13" t="s">
        <v>471</v>
      </c>
      <c r="AA22" s="14" t="s">
        <v>467</v>
      </c>
      <c r="AB22" s="15">
        <v>45000</v>
      </c>
      <c r="AC22" s="14" t="s">
        <v>373</v>
      </c>
      <c r="AD22" s="12">
        <v>102</v>
      </c>
      <c r="AE22" s="12" t="s">
        <v>374</v>
      </c>
      <c r="AF22" s="12" t="s">
        <v>375</v>
      </c>
      <c r="AG22" s="14" t="s">
        <v>468</v>
      </c>
      <c r="AH22" s="12" t="s">
        <v>377</v>
      </c>
      <c r="AI22" s="14" t="s">
        <v>434</v>
      </c>
      <c r="AJ22" s="15">
        <v>560</v>
      </c>
      <c r="AK22" s="15">
        <v>560</v>
      </c>
      <c r="AL22" s="14" t="s">
        <v>379</v>
      </c>
      <c r="AM22" s="15">
        <v>31431.11</v>
      </c>
      <c r="AN22" s="15">
        <v>11128.89</v>
      </c>
      <c r="AO22" s="15">
        <v>42560</v>
      </c>
      <c r="AP22" s="15">
        <v>13568.89</v>
      </c>
      <c r="AQ22" s="15">
        <v>890.11</v>
      </c>
      <c r="AR22" s="15">
        <v>14459</v>
      </c>
      <c r="AS22" s="15">
        <v>0</v>
      </c>
      <c r="AT22" s="15">
        <v>0</v>
      </c>
      <c r="AU22" s="15">
        <v>0</v>
      </c>
      <c r="AV22" s="12">
        <v>76</v>
      </c>
      <c r="AW22" s="12" t="s">
        <v>373</v>
      </c>
      <c r="AX22" s="12" t="s">
        <v>373</v>
      </c>
      <c r="AY22" s="14" t="s">
        <v>373</v>
      </c>
      <c r="AZ22" s="12" t="s">
        <v>373</v>
      </c>
      <c r="BA22" s="12" t="s">
        <v>373</v>
      </c>
      <c r="BB22" s="12" t="s">
        <v>380</v>
      </c>
      <c r="BC22" s="12" t="s">
        <v>373</v>
      </c>
      <c r="BD22" s="14" t="s">
        <v>373</v>
      </c>
      <c r="BE22" s="15">
        <v>0</v>
      </c>
      <c r="BF22" s="12" t="s">
        <v>470</v>
      </c>
      <c r="BG22" s="12" t="s">
        <v>1183</v>
      </c>
      <c r="BH22" s="21" t="s">
        <v>381</v>
      </c>
      <c r="BI22" s="13" t="s">
        <v>10</v>
      </c>
      <c r="BJ22" s="22">
        <v>45875</v>
      </c>
      <c r="BK22" s="12"/>
      <c r="BL22" s="13" t="s">
        <v>12</v>
      </c>
      <c r="BM22" s="24" t="s">
        <v>13</v>
      </c>
      <c r="BN22" s="25" t="s">
        <v>15</v>
      </c>
      <c r="BO22" s="12" t="s">
        <v>25</v>
      </c>
      <c r="BP22" s="12">
        <v>0</v>
      </c>
      <c r="BQ22" s="26"/>
      <c r="BR22" s="27" t="s">
        <v>382</v>
      </c>
    </row>
    <row r="23" spans="1:70" s="1" customFormat="1" ht="15" customHeight="1">
      <c r="A23" s="12">
        <v>19</v>
      </c>
      <c r="B23" s="13" t="s">
        <v>361</v>
      </c>
      <c r="C23" s="13" t="s">
        <v>130</v>
      </c>
      <c r="D23" s="13" t="s">
        <v>124</v>
      </c>
      <c r="E23" s="13" t="s">
        <v>123</v>
      </c>
      <c r="F23" s="13" t="s">
        <v>122</v>
      </c>
      <c r="G23" s="12" t="s">
        <v>120</v>
      </c>
      <c r="H23" s="13" t="s">
        <v>121</v>
      </c>
      <c r="I23" s="12">
        <v>211322</v>
      </c>
      <c r="J23" s="13" t="s">
        <v>362</v>
      </c>
      <c r="K23" s="12">
        <v>211322</v>
      </c>
      <c r="L23" s="12" t="s">
        <v>363</v>
      </c>
      <c r="M23" s="13" t="s">
        <v>364</v>
      </c>
      <c r="N23" s="12">
        <v>493609</v>
      </c>
      <c r="O23" s="12" t="s">
        <v>215</v>
      </c>
      <c r="P23" s="12">
        <v>768553</v>
      </c>
      <c r="Q23" s="13" t="s">
        <v>516</v>
      </c>
      <c r="R23" s="13" t="s">
        <v>367</v>
      </c>
      <c r="S23" s="12" t="s">
        <v>990</v>
      </c>
      <c r="T23" s="12" t="s">
        <v>990</v>
      </c>
      <c r="U23" s="12" t="s">
        <v>369</v>
      </c>
      <c r="V23" s="12" t="s">
        <v>370</v>
      </c>
      <c r="W23" s="12">
        <v>541</v>
      </c>
      <c r="X23" s="13" t="s">
        <v>371</v>
      </c>
      <c r="Y23" s="12">
        <v>357157314</v>
      </c>
      <c r="Z23" s="13" t="s">
        <v>991</v>
      </c>
      <c r="AA23" s="14" t="s">
        <v>986</v>
      </c>
      <c r="AB23" s="15">
        <v>42000</v>
      </c>
      <c r="AC23" s="14" t="s">
        <v>373</v>
      </c>
      <c r="AD23" s="12">
        <v>102</v>
      </c>
      <c r="AE23" s="12" t="s">
        <v>910</v>
      </c>
      <c r="AF23" s="12" t="s">
        <v>710</v>
      </c>
      <c r="AG23" s="14" t="s">
        <v>987</v>
      </c>
      <c r="AH23" s="12" t="s">
        <v>377</v>
      </c>
      <c r="AI23" s="14" t="s">
        <v>974</v>
      </c>
      <c r="AJ23" s="15">
        <v>520</v>
      </c>
      <c r="AK23" s="15">
        <v>520</v>
      </c>
      <c r="AL23" s="14" t="s">
        <v>489</v>
      </c>
      <c r="AM23" s="15">
        <v>21516.13</v>
      </c>
      <c r="AN23" s="15">
        <v>9163.8700000000008</v>
      </c>
      <c r="AO23" s="15">
        <v>30680</v>
      </c>
      <c r="AP23" s="15">
        <v>20483.87</v>
      </c>
      <c r="AQ23" s="15">
        <v>2272.13</v>
      </c>
      <c r="AR23" s="15">
        <v>22756</v>
      </c>
      <c r="AS23" s="15">
        <v>0</v>
      </c>
      <c r="AT23" s="15">
        <v>0</v>
      </c>
      <c r="AU23" s="15">
        <v>0</v>
      </c>
      <c r="AV23" s="12">
        <v>59</v>
      </c>
      <c r="AW23" s="12" t="s">
        <v>373</v>
      </c>
      <c r="AX23" s="12" t="s">
        <v>373</v>
      </c>
      <c r="AY23" s="14" t="s">
        <v>373</v>
      </c>
      <c r="AZ23" s="12" t="s">
        <v>373</v>
      </c>
      <c r="BA23" s="12" t="s">
        <v>373</v>
      </c>
      <c r="BB23" s="12" t="s">
        <v>380</v>
      </c>
      <c r="BC23" s="12" t="s">
        <v>373</v>
      </c>
      <c r="BD23" s="14" t="s">
        <v>373</v>
      </c>
      <c r="BE23" s="15">
        <v>0</v>
      </c>
      <c r="BF23" s="12" t="s">
        <v>990</v>
      </c>
      <c r="BG23" s="12" t="s">
        <v>1184</v>
      </c>
      <c r="BH23" s="21" t="s">
        <v>381</v>
      </c>
      <c r="BI23" s="13" t="s">
        <v>10</v>
      </c>
      <c r="BJ23" s="22">
        <v>45873</v>
      </c>
      <c r="BK23" s="12"/>
      <c r="BL23" s="13" t="s">
        <v>20</v>
      </c>
      <c r="BM23" s="24" t="s">
        <v>30</v>
      </c>
      <c r="BN23" s="25" t="s">
        <v>23</v>
      </c>
      <c r="BO23" s="12" t="s">
        <v>33</v>
      </c>
      <c r="BP23" s="12">
        <v>0</v>
      </c>
      <c r="BQ23" s="26"/>
      <c r="BR23" s="27" t="s">
        <v>410</v>
      </c>
    </row>
    <row r="24" spans="1:70" s="1" customFormat="1" ht="15" customHeight="1">
      <c r="A24" s="12">
        <v>20</v>
      </c>
      <c r="B24" s="13" t="s">
        <v>361</v>
      </c>
      <c r="C24" s="13" t="s">
        <v>130</v>
      </c>
      <c r="D24" s="13" t="s">
        <v>124</v>
      </c>
      <c r="E24" s="13" t="s">
        <v>123</v>
      </c>
      <c r="F24" s="13" t="s">
        <v>122</v>
      </c>
      <c r="G24" s="12" t="s">
        <v>120</v>
      </c>
      <c r="H24" s="13" t="s">
        <v>121</v>
      </c>
      <c r="I24" s="12">
        <v>211318</v>
      </c>
      <c r="J24" s="13" t="s">
        <v>480</v>
      </c>
      <c r="K24" s="12">
        <v>211318</v>
      </c>
      <c r="L24" s="12" t="s">
        <v>363</v>
      </c>
      <c r="M24" s="13" t="s">
        <v>364</v>
      </c>
      <c r="N24" s="12">
        <v>493305</v>
      </c>
      <c r="O24" s="12" t="s">
        <v>481</v>
      </c>
      <c r="P24" s="12">
        <v>768553</v>
      </c>
      <c r="Q24" s="13" t="s">
        <v>482</v>
      </c>
      <c r="R24" s="13" t="s">
        <v>367</v>
      </c>
      <c r="S24" s="12" t="s">
        <v>487</v>
      </c>
      <c r="T24" s="12" t="s">
        <v>487</v>
      </c>
      <c r="U24" s="12" t="s">
        <v>369</v>
      </c>
      <c r="V24" s="12" t="s">
        <v>370</v>
      </c>
      <c r="W24" s="12">
        <v>541</v>
      </c>
      <c r="X24" s="13" t="s">
        <v>371</v>
      </c>
      <c r="Y24" s="12">
        <v>355233365</v>
      </c>
      <c r="Z24" s="13" t="s">
        <v>488</v>
      </c>
      <c r="AA24" s="14" t="s">
        <v>467</v>
      </c>
      <c r="AB24" s="15">
        <v>42000</v>
      </c>
      <c r="AC24" s="14" t="s">
        <v>373</v>
      </c>
      <c r="AD24" s="12">
        <v>102</v>
      </c>
      <c r="AE24" s="12" t="s">
        <v>374</v>
      </c>
      <c r="AF24" s="12" t="s">
        <v>375</v>
      </c>
      <c r="AG24" s="14" t="s">
        <v>468</v>
      </c>
      <c r="AH24" s="12" t="s">
        <v>377</v>
      </c>
      <c r="AI24" s="14" t="s">
        <v>485</v>
      </c>
      <c r="AJ24" s="15">
        <v>520</v>
      </c>
      <c r="AK24" s="15">
        <v>520</v>
      </c>
      <c r="AL24" s="14" t="s">
        <v>489</v>
      </c>
      <c r="AM24" s="15">
        <v>29133.02</v>
      </c>
      <c r="AN24" s="15">
        <v>10386.98</v>
      </c>
      <c r="AO24" s="15">
        <v>39520</v>
      </c>
      <c r="AP24" s="15">
        <v>12866.98</v>
      </c>
      <c r="AQ24" s="15">
        <v>862.02</v>
      </c>
      <c r="AR24" s="15">
        <v>13729</v>
      </c>
      <c r="AS24" s="15">
        <v>0</v>
      </c>
      <c r="AT24" s="15">
        <v>0</v>
      </c>
      <c r="AU24" s="15">
        <v>0</v>
      </c>
      <c r="AV24" s="12">
        <v>76</v>
      </c>
      <c r="AW24" s="12" t="s">
        <v>373</v>
      </c>
      <c r="AX24" s="12" t="s">
        <v>373</v>
      </c>
      <c r="AY24" s="14" t="s">
        <v>373</v>
      </c>
      <c r="AZ24" s="12" t="s">
        <v>373</v>
      </c>
      <c r="BA24" s="12" t="s">
        <v>373</v>
      </c>
      <c r="BB24" s="12" t="s">
        <v>380</v>
      </c>
      <c r="BC24" s="12" t="s">
        <v>373</v>
      </c>
      <c r="BD24" s="14" t="s">
        <v>373</v>
      </c>
      <c r="BE24" s="15">
        <v>0</v>
      </c>
      <c r="BF24" s="12" t="s">
        <v>487</v>
      </c>
      <c r="BG24" s="12" t="s">
        <v>1185</v>
      </c>
      <c r="BH24" s="21" t="s">
        <v>381</v>
      </c>
      <c r="BI24" s="13" t="s">
        <v>10</v>
      </c>
      <c r="BJ24" s="22">
        <v>45875</v>
      </c>
      <c r="BK24" s="12"/>
      <c r="BL24" s="13" t="s">
        <v>12</v>
      </c>
      <c r="BM24" s="24" t="s">
        <v>13</v>
      </c>
      <c r="BN24" s="25" t="s">
        <v>15</v>
      </c>
      <c r="BO24" s="12" t="s">
        <v>25</v>
      </c>
      <c r="BP24" s="12">
        <v>0</v>
      </c>
      <c r="BQ24" s="26"/>
      <c r="BR24" s="27" t="s">
        <v>382</v>
      </c>
    </row>
    <row r="25" spans="1:70" s="1" customFormat="1" ht="15" customHeight="1">
      <c r="A25" s="12">
        <v>21</v>
      </c>
      <c r="B25" s="13" t="s">
        <v>361</v>
      </c>
      <c r="C25" s="13" t="s">
        <v>130</v>
      </c>
      <c r="D25" s="13" t="s">
        <v>124</v>
      </c>
      <c r="E25" s="13" t="s">
        <v>123</v>
      </c>
      <c r="F25" s="13" t="s">
        <v>122</v>
      </c>
      <c r="G25" s="12" t="s">
        <v>120</v>
      </c>
      <c r="H25" s="13" t="s">
        <v>121</v>
      </c>
      <c r="I25" s="12">
        <v>211318</v>
      </c>
      <c r="J25" s="13" t="s">
        <v>480</v>
      </c>
      <c r="K25" s="12">
        <v>211318</v>
      </c>
      <c r="L25" s="12" t="s">
        <v>363</v>
      </c>
      <c r="M25" s="13" t="s">
        <v>364</v>
      </c>
      <c r="N25" s="12">
        <v>495332</v>
      </c>
      <c r="O25" s="12" t="s">
        <v>544</v>
      </c>
      <c r="P25" s="12">
        <v>768553</v>
      </c>
      <c r="Q25" s="13" t="s">
        <v>562</v>
      </c>
      <c r="R25" s="13" t="s">
        <v>367</v>
      </c>
      <c r="S25" s="12" t="s">
        <v>563</v>
      </c>
      <c r="T25" s="12" t="s">
        <v>563</v>
      </c>
      <c r="U25" s="12" t="s">
        <v>369</v>
      </c>
      <c r="V25" s="12" t="s">
        <v>370</v>
      </c>
      <c r="W25" s="12">
        <v>541</v>
      </c>
      <c r="X25" s="13" t="s">
        <v>371</v>
      </c>
      <c r="Y25" s="12">
        <v>355541002</v>
      </c>
      <c r="Z25" s="13" t="s">
        <v>488</v>
      </c>
      <c r="AA25" s="14" t="s">
        <v>564</v>
      </c>
      <c r="AB25" s="15">
        <v>45000</v>
      </c>
      <c r="AC25" s="14" t="s">
        <v>373</v>
      </c>
      <c r="AD25" s="12">
        <v>75</v>
      </c>
      <c r="AE25" s="12" t="s">
        <v>374</v>
      </c>
      <c r="AF25" s="12" t="s">
        <v>375</v>
      </c>
      <c r="AG25" s="14" t="s">
        <v>565</v>
      </c>
      <c r="AH25" s="12" t="s">
        <v>377</v>
      </c>
      <c r="AI25" s="14" t="s">
        <v>566</v>
      </c>
      <c r="AJ25" s="15">
        <v>720</v>
      </c>
      <c r="AK25" s="15">
        <v>720</v>
      </c>
      <c r="AL25" s="14" t="s">
        <v>551</v>
      </c>
      <c r="AM25" s="15">
        <v>43107.79</v>
      </c>
      <c r="AN25" s="15">
        <v>8732.2099999999991</v>
      </c>
      <c r="AO25" s="15">
        <v>51840</v>
      </c>
      <c r="AP25" s="15">
        <v>1892.21</v>
      </c>
      <c r="AQ25" s="15">
        <v>17.79</v>
      </c>
      <c r="AR25" s="15">
        <v>1910</v>
      </c>
      <c r="AS25" s="15">
        <v>0</v>
      </c>
      <c r="AT25" s="15">
        <v>0</v>
      </c>
      <c r="AU25" s="15">
        <v>0</v>
      </c>
      <c r="AV25" s="12">
        <v>72</v>
      </c>
      <c r="AW25" s="12" t="s">
        <v>373</v>
      </c>
      <c r="AX25" s="12" t="s">
        <v>373</v>
      </c>
      <c r="AY25" s="14" t="s">
        <v>373</v>
      </c>
      <c r="AZ25" s="12" t="s">
        <v>373</v>
      </c>
      <c r="BA25" s="12" t="s">
        <v>373</v>
      </c>
      <c r="BB25" s="12" t="s">
        <v>380</v>
      </c>
      <c r="BC25" s="12" t="s">
        <v>373</v>
      </c>
      <c r="BD25" s="14" t="s">
        <v>373</v>
      </c>
      <c r="BE25" s="15">
        <v>0</v>
      </c>
      <c r="BF25" s="12" t="s">
        <v>563</v>
      </c>
      <c r="BG25" s="12" t="s">
        <v>1186</v>
      </c>
      <c r="BH25" s="21" t="s">
        <v>381</v>
      </c>
      <c r="BI25" s="13" t="s">
        <v>10</v>
      </c>
      <c r="BJ25" s="22">
        <v>45877</v>
      </c>
      <c r="BK25" s="12"/>
      <c r="BL25" s="13" t="s">
        <v>12</v>
      </c>
      <c r="BM25" s="24" t="s">
        <v>13</v>
      </c>
      <c r="BN25" s="25" t="s">
        <v>15</v>
      </c>
      <c r="BO25" s="12" t="s">
        <v>25</v>
      </c>
      <c r="BP25" s="12">
        <v>0</v>
      </c>
      <c r="BQ25" s="26"/>
      <c r="BR25" s="27" t="s">
        <v>382</v>
      </c>
    </row>
    <row r="26" spans="1:70" s="1" customFormat="1" ht="15" customHeight="1">
      <c r="A26" s="12">
        <v>22</v>
      </c>
      <c r="B26" s="13" t="s">
        <v>361</v>
      </c>
      <c r="C26" s="13" t="s">
        <v>130</v>
      </c>
      <c r="D26" s="13" t="s">
        <v>124</v>
      </c>
      <c r="E26" s="13" t="s">
        <v>123</v>
      </c>
      <c r="F26" s="13" t="s">
        <v>122</v>
      </c>
      <c r="G26" s="12" t="s">
        <v>120</v>
      </c>
      <c r="H26" s="13" t="s">
        <v>121</v>
      </c>
      <c r="I26" s="12">
        <v>211318</v>
      </c>
      <c r="J26" s="13" t="s">
        <v>480</v>
      </c>
      <c r="K26" s="12">
        <v>211318</v>
      </c>
      <c r="L26" s="12" t="s">
        <v>363</v>
      </c>
      <c r="M26" s="13" t="s">
        <v>364</v>
      </c>
      <c r="N26" s="12">
        <v>509705</v>
      </c>
      <c r="O26" s="12" t="s">
        <v>705</v>
      </c>
      <c r="P26" s="12">
        <v>768553</v>
      </c>
      <c r="Q26" s="13" t="s">
        <v>706</v>
      </c>
      <c r="R26" s="13" t="s">
        <v>367</v>
      </c>
      <c r="S26" s="12" t="s">
        <v>713</v>
      </c>
      <c r="T26" s="12" t="s">
        <v>713</v>
      </c>
      <c r="U26" s="12" t="s">
        <v>403</v>
      </c>
      <c r="V26" s="12" t="s">
        <v>370</v>
      </c>
      <c r="W26" s="12">
        <v>541</v>
      </c>
      <c r="X26" s="13" t="s">
        <v>371</v>
      </c>
      <c r="Y26" s="12">
        <v>356207213</v>
      </c>
      <c r="Z26" s="13" t="s">
        <v>488</v>
      </c>
      <c r="AA26" s="14" t="s">
        <v>709</v>
      </c>
      <c r="AB26" s="15">
        <v>34000</v>
      </c>
      <c r="AC26" s="14" t="s">
        <v>373</v>
      </c>
      <c r="AD26" s="12">
        <v>75</v>
      </c>
      <c r="AE26" s="12" t="s">
        <v>374</v>
      </c>
      <c r="AF26" s="12" t="s">
        <v>710</v>
      </c>
      <c r="AG26" s="14" t="s">
        <v>711</v>
      </c>
      <c r="AH26" s="12" t="s">
        <v>377</v>
      </c>
      <c r="AI26" s="14" t="s">
        <v>712</v>
      </c>
      <c r="AJ26" s="15">
        <v>540</v>
      </c>
      <c r="AK26" s="15">
        <v>540</v>
      </c>
      <c r="AL26" s="14" t="s">
        <v>714</v>
      </c>
      <c r="AM26" s="15">
        <v>20360.3</v>
      </c>
      <c r="AN26" s="15">
        <v>5839.7</v>
      </c>
      <c r="AO26" s="15">
        <v>26200</v>
      </c>
      <c r="AP26" s="15">
        <v>13639.7</v>
      </c>
      <c r="AQ26" s="15">
        <v>897.3</v>
      </c>
      <c r="AR26" s="15">
        <v>14537</v>
      </c>
      <c r="AS26" s="15">
        <v>9183.4599999999991</v>
      </c>
      <c r="AT26" s="15">
        <v>796.54</v>
      </c>
      <c r="AU26" s="15">
        <v>9980</v>
      </c>
      <c r="AV26" s="12">
        <v>67</v>
      </c>
      <c r="AW26" s="12" t="s">
        <v>373</v>
      </c>
      <c r="AX26" s="12" t="s">
        <v>373</v>
      </c>
      <c r="AY26" s="14" t="s">
        <v>373</v>
      </c>
      <c r="AZ26" s="12" t="s">
        <v>373</v>
      </c>
      <c r="BA26" s="12" t="s">
        <v>373</v>
      </c>
      <c r="BB26" s="12" t="s">
        <v>380</v>
      </c>
      <c r="BC26" s="12" t="s">
        <v>373</v>
      </c>
      <c r="BD26" s="14" t="s">
        <v>373</v>
      </c>
      <c r="BE26" s="15">
        <v>0</v>
      </c>
      <c r="BF26" s="12" t="s">
        <v>713</v>
      </c>
      <c r="BG26" s="12" t="s">
        <v>1187</v>
      </c>
      <c r="BH26" s="21" t="s">
        <v>381</v>
      </c>
      <c r="BI26" s="13" t="s">
        <v>10</v>
      </c>
      <c r="BJ26" s="22">
        <v>45877</v>
      </c>
      <c r="BK26" s="12"/>
      <c r="BL26" s="13" t="s">
        <v>20</v>
      </c>
      <c r="BM26" s="24" t="s">
        <v>30</v>
      </c>
      <c r="BN26" s="25" t="s">
        <v>23</v>
      </c>
      <c r="BO26" s="12" t="s">
        <v>33</v>
      </c>
      <c r="BP26" s="12">
        <v>0</v>
      </c>
      <c r="BQ26" s="26"/>
      <c r="BR26" s="27" t="s">
        <v>410</v>
      </c>
    </row>
    <row r="27" spans="1:70" s="1" customFormat="1" ht="15" customHeight="1">
      <c r="A27" s="12">
        <v>23</v>
      </c>
      <c r="B27" s="13" t="s">
        <v>361</v>
      </c>
      <c r="C27" s="13" t="s">
        <v>130</v>
      </c>
      <c r="D27" s="13" t="s">
        <v>124</v>
      </c>
      <c r="E27" s="13" t="s">
        <v>123</v>
      </c>
      <c r="F27" s="13" t="s">
        <v>122</v>
      </c>
      <c r="G27" s="12" t="s">
        <v>120</v>
      </c>
      <c r="H27" s="13" t="s">
        <v>121</v>
      </c>
      <c r="I27" s="12">
        <v>216676</v>
      </c>
      <c r="J27" s="13" t="s">
        <v>588</v>
      </c>
      <c r="K27" s="12">
        <v>216676</v>
      </c>
      <c r="L27" s="12" t="s">
        <v>363</v>
      </c>
      <c r="M27" s="13" t="s">
        <v>364</v>
      </c>
      <c r="N27" s="12">
        <v>503621</v>
      </c>
      <c r="O27" s="12" t="s">
        <v>241</v>
      </c>
      <c r="P27" s="12">
        <v>765283</v>
      </c>
      <c r="Q27" s="13" t="s">
        <v>589</v>
      </c>
      <c r="R27" s="13" t="s">
        <v>367</v>
      </c>
      <c r="S27" s="12" t="s">
        <v>865</v>
      </c>
      <c r="T27" s="12" t="s">
        <v>865</v>
      </c>
      <c r="U27" s="12" t="s">
        <v>369</v>
      </c>
      <c r="V27" s="12" t="s">
        <v>370</v>
      </c>
      <c r="W27" s="12">
        <v>541</v>
      </c>
      <c r="X27" s="13" t="s">
        <v>371</v>
      </c>
      <c r="Y27" s="12">
        <v>356694190</v>
      </c>
      <c r="Z27" s="13" t="s">
        <v>488</v>
      </c>
      <c r="AA27" s="14" t="s">
        <v>229</v>
      </c>
      <c r="AB27" s="15">
        <v>45000</v>
      </c>
      <c r="AC27" s="14" t="s">
        <v>373</v>
      </c>
      <c r="AD27" s="12">
        <v>75</v>
      </c>
      <c r="AE27" s="12" t="s">
        <v>374</v>
      </c>
      <c r="AF27" s="12" t="s">
        <v>710</v>
      </c>
      <c r="AG27" s="14" t="s">
        <v>859</v>
      </c>
      <c r="AH27" s="12" t="s">
        <v>377</v>
      </c>
      <c r="AI27" s="14" t="s">
        <v>860</v>
      </c>
      <c r="AJ27" s="15">
        <v>720</v>
      </c>
      <c r="AK27" s="15">
        <v>720</v>
      </c>
      <c r="AL27" s="14" t="s">
        <v>866</v>
      </c>
      <c r="AM27" s="15">
        <v>24215.98</v>
      </c>
      <c r="AN27" s="15">
        <v>7234.02</v>
      </c>
      <c r="AO27" s="15">
        <v>31450</v>
      </c>
      <c r="AP27" s="15">
        <v>20784.02</v>
      </c>
      <c r="AQ27" s="15">
        <v>1603.98</v>
      </c>
      <c r="AR27" s="15">
        <v>22388</v>
      </c>
      <c r="AS27" s="15">
        <v>12561.23</v>
      </c>
      <c r="AT27" s="15">
        <v>1348.77</v>
      </c>
      <c r="AU27" s="15">
        <v>13910</v>
      </c>
      <c r="AV27" s="12">
        <v>63</v>
      </c>
      <c r="AW27" s="12" t="s">
        <v>373</v>
      </c>
      <c r="AX27" s="12" t="s">
        <v>373</v>
      </c>
      <c r="AY27" s="14" t="s">
        <v>373</v>
      </c>
      <c r="AZ27" s="12" t="s">
        <v>373</v>
      </c>
      <c r="BA27" s="12" t="s">
        <v>373</v>
      </c>
      <c r="BB27" s="12" t="s">
        <v>380</v>
      </c>
      <c r="BC27" s="12" t="s">
        <v>373</v>
      </c>
      <c r="BD27" s="14" t="s">
        <v>373</v>
      </c>
      <c r="BE27" s="15">
        <v>0</v>
      </c>
      <c r="BF27" s="12" t="s">
        <v>865</v>
      </c>
      <c r="BG27" s="12" t="s">
        <v>1188</v>
      </c>
      <c r="BH27" s="21" t="s">
        <v>381</v>
      </c>
      <c r="BI27" s="13" t="s">
        <v>10</v>
      </c>
      <c r="BJ27" s="22">
        <v>45875</v>
      </c>
      <c r="BK27" s="12"/>
      <c r="BL27" s="13" t="s">
        <v>20</v>
      </c>
      <c r="BM27" s="24" t="s">
        <v>30</v>
      </c>
      <c r="BN27" s="25" t="s">
        <v>23</v>
      </c>
      <c r="BO27" s="12" t="s">
        <v>33</v>
      </c>
      <c r="BP27" s="12">
        <v>0</v>
      </c>
      <c r="BQ27" s="26"/>
      <c r="BR27" s="27" t="s">
        <v>410</v>
      </c>
    </row>
    <row r="28" spans="1:70" s="1" customFormat="1" ht="15" customHeight="1">
      <c r="A28" s="12">
        <v>24</v>
      </c>
      <c r="B28" s="13" t="s">
        <v>361</v>
      </c>
      <c r="C28" s="13" t="s">
        <v>130</v>
      </c>
      <c r="D28" s="13" t="s">
        <v>124</v>
      </c>
      <c r="E28" s="13" t="s">
        <v>123</v>
      </c>
      <c r="F28" s="13" t="s">
        <v>122</v>
      </c>
      <c r="G28" s="12" t="s">
        <v>120</v>
      </c>
      <c r="H28" s="13" t="s">
        <v>121</v>
      </c>
      <c r="I28" s="12">
        <v>211318</v>
      </c>
      <c r="J28" s="13" t="s">
        <v>480</v>
      </c>
      <c r="K28" s="12">
        <v>211318</v>
      </c>
      <c r="L28" s="12" t="s">
        <v>363</v>
      </c>
      <c r="M28" s="13" t="s">
        <v>364</v>
      </c>
      <c r="N28" s="12">
        <v>495332</v>
      </c>
      <c r="O28" s="12" t="s">
        <v>544</v>
      </c>
      <c r="P28" s="12">
        <v>765283</v>
      </c>
      <c r="Q28" s="13" t="s">
        <v>940</v>
      </c>
      <c r="R28" s="13" t="s">
        <v>367</v>
      </c>
      <c r="S28" s="12" t="s">
        <v>941</v>
      </c>
      <c r="T28" s="12" t="s">
        <v>941</v>
      </c>
      <c r="U28" s="12" t="s">
        <v>369</v>
      </c>
      <c r="V28" s="12" t="s">
        <v>370</v>
      </c>
      <c r="W28" s="12">
        <v>541</v>
      </c>
      <c r="X28" s="13" t="s">
        <v>371</v>
      </c>
      <c r="Y28" s="12">
        <v>356993203</v>
      </c>
      <c r="Z28" s="13" t="s">
        <v>488</v>
      </c>
      <c r="AA28" s="14" t="s">
        <v>942</v>
      </c>
      <c r="AB28" s="15">
        <v>45000</v>
      </c>
      <c r="AC28" s="14" t="s">
        <v>373</v>
      </c>
      <c r="AD28" s="12">
        <v>102</v>
      </c>
      <c r="AE28" s="12" t="s">
        <v>910</v>
      </c>
      <c r="AF28" s="12" t="s">
        <v>710</v>
      </c>
      <c r="AG28" s="14" t="s">
        <v>943</v>
      </c>
      <c r="AH28" s="12" t="s">
        <v>377</v>
      </c>
      <c r="AI28" s="14" t="s">
        <v>836</v>
      </c>
      <c r="AJ28" s="15">
        <v>560</v>
      </c>
      <c r="AK28" s="15">
        <v>560</v>
      </c>
      <c r="AL28" s="14" t="s">
        <v>551</v>
      </c>
      <c r="AM28" s="15">
        <v>24284.13</v>
      </c>
      <c r="AN28" s="15">
        <v>9875.8700000000008</v>
      </c>
      <c r="AO28" s="15">
        <v>34160</v>
      </c>
      <c r="AP28" s="15">
        <v>20715.87</v>
      </c>
      <c r="AQ28" s="15">
        <v>2143.13</v>
      </c>
      <c r="AR28" s="15">
        <v>22859</v>
      </c>
      <c r="AS28" s="15">
        <v>0</v>
      </c>
      <c r="AT28" s="15">
        <v>0</v>
      </c>
      <c r="AU28" s="15">
        <v>0</v>
      </c>
      <c r="AV28" s="12">
        <v>61</v>
      </c>
      <c r="AW28" s="12" t="s">
        <v>373</v>
      </c>
      <c r="AX28" s="12" t="s">
        <v>373</v>
      </c>
      <c r="AY28" s="14" t="s">
        <v>373</v>
      </c>
      <c r="AZ28" s="12" t="s">
        <v>373</v>
      </c>
      <c r="BA28" s="12" t="s">
        <v>373</v>
      </c>
      <c r="BB28" s="12" t="s">
        <v>380</v>
      </c>
      <c r="BC28" s="12" t="s">
        <v>373</v>
      </c>
      <c r="BD28" s="14" t="s">
        <v>373</v>
      </c>
      <c r="BE28" s="15">
        <v>0</v>
      </c>
      <c r="BF28" s="12" t="s">
        <v>941</v>
      </c>
      <c r="BG28" s="12" t="s">
        <v>1189</v>
      </c>
      <c r="BH28" s="21" t="s">
        <v>381</v>
      </c>
      <c r="BI28" s="13" t="s">
        <v>10</v>
      </c>
      <c r="BJ28" s="22">
        <v>45877</v>
      </c>
      <c r="BK28" s="12"/>
      <c r="BL28" s="13" t="s">
        <v>12</v>
      </c>
      <c r="BM28" s="24" t="s">
        <v>13</v>
      </c>
      <c r="BN28" s="25" t="s">
        <v>15</v>
      </c>
      <c r="BO28" s="12" t="s">
        <v>25</v>
      </c>
      <c r="BP28" s="12">
        <v>0</v>
      </c>
      <c r="BQ28" s="26"/>
      <c r="BR28" s="27" t="s">
        <v>382</v>
      </c>
    </row>
    <row r="29" spans="1:70" s="1" customFormat="1" ht="15" customHeight="1">
      <c r="A29" s="12">
        <v>25</v>
      </c>
      <c r="B29" s="13" t="s">
        <v>361</v>
      </c>
      <c r="C29" s="13" t="s">
        <v>130</v>
      </c>
      <c r="D29" s="13" t="s">
        <v>124</v>
      </c>
      <c r="E29" s="13" t="s">
        <v>123</v>
      </c>
      <c r="F29" s="13" t="s">
        <v>122</v>
      </c>
      <c r="G29" s="12" t="s">
        <v>120</v>
      </c>
      <c r="H29" s="13" t="s">
        <v>121</v>
      </c>
      <c r="I29" s="12">
        <v>211322</v>
      </c>
      <c r="J29" s="13" t="s">
        <v>362</v>
      </c>
      <c r="K29" s="12">
        <v>211322</v>
      </c>
      <c r="L29" s="12" t="s">
        <v>363</v>
      </c>
      <c r="M29" s="13" t="s">
        <v>364</v>
      </c>
      <c r="N29" s="12">
        <v>498628</v>
      </c>
      <c r="O29" s="12" t="s">
        <v>220</v>
      </c>
      <c r="P29" s="12">
        <v>757137</v>
      </c>
      <c r="Q29" s="13" t="s">
        <v>596</v>
      </c>
      <c r="R29" s="13" t="s">
        <v>367</v>
      </c>
      <c r="S29" s="12" t="s">
        <v>1132</v>
      </c>
      <c r="T29" s="12" t="s">
        <v>1132</v>
      </c>
      <c r="U29" s="12" t="s">
        <v>403</v>
      </c>
      <c r="V29" s="12" t="s">
        <v>370</v>
      </c>
      <c r="W29" s="12">
        <v>0</v>
      </c>
      <c r="X29" s="13" t="s">
        <v>371</v>
      </c>
      <c r="Y29" s="12">
        <v>358959353</v>
      </c>
      <c r="Z29" s="13" t="s">
        <v>488</v>
      </c>
      <c r="AA29" s="14" t="s">
        <v>1128</v>
      </c>
      <c r="AB29" s="15">
        <v>45000</v>
      </c>
      <c r="AC29" s="14" t="s">
        <v>373</v>
      </c>
      <c r="AD29" s="12">
        <v>102</v>
      </c>
      <c r="AE29" s="12" t="s">
        <v>910</v>
      </c>
      <c r="AF29" s="12" t="s">
        <v>710</v>
      </c>
      <c r="AG29" s="14" t="s">
        <v>1129</v>
      </c>
      <c r="AH29" s="12" t="s">
        <v>377</v>
      </c>
      <c r="AI29" s="14" t="s">
        <v>444</v>
      </c>
      <c r="AJ29" s="15">
        <v>560</v>
      </c>
      <c r="AK29" s="15">
        <v>560</v>
      </c>
      <c r="AL29" s="14" t="s">
        <v>379</v>
      </c>
      <c r="AM29" s="15">
        <v>13456.32</v>
      </c>
      <c r="AN29" s="15">
        <v>6703.68</v>
      </c>
      <c r="AO29" s="15">
        <v>20160</v>
      </c>
      <c r="AP29" s="15">
        <v>31543.68</v>
      </c>
      <c r="AQ29" s="15">
        <v>5248.32</v>
      </c>
      <c r="AR29" s="15">
        <v>36792</v>
      </c>
      <c r="AS29" s="15">
        <v>0</v>
      </c>
      <c r="AT29" s="15">
        <v>0</v>
      </c>
      <c r="AU29" s="15">
        <v>0</v>
      </c>
      <c r="AV29" s="12">
        <v>36</v>
      </c>
      <c r="AW29" s="12" t="s">
        <v>373</v>
      </c>
      <c r="AX29" s="12" t="s">
        <v>373</v>
      </c>
      <c r="AY29" s="14" t="s">
        <v>373</v>
      </c>
      <c r="AZ29" s="12" t="s">
        <v>373</v>
      </c>
      <c r="BA29" s="12" t="s">
        <v>373</v>
      </c>
      <c r="BB29" s="12" t="s">
        <v>380</v>
      </c>
      <c r="BC29" s="12" t="s">
        <v>373</v>
      </c>
      <c r="BD29" s="14" t="s">
        <v>373</v>
      </c>
      <c r="BE29" s="15">
        <v>0</v>
      </c>
      <c r="BF29" s="12" t="s">
        <v>1132</v>
      </c>
      <c r="BG29" s="12" t="s">
        <v>1190</v>
      </c>
      <c r="BH29" s="21" t="s">
        <v>381</v>
      </c>
      <c r="BI29" s="13" t="s">
        <v>10</v>
      </c>
      <c r="BJ29" s="22">
        <v>45874</v>
      </c>
      <c r="BK29" s="12"/>
      <c r="BL29" s="13" t="s">
        <v>12</v>
      </c>
      <c r="BM29" s="24" t="s">
        <v>13</v>
      </c>
      <c r="BN29" s="25" t="s">
        <v>15</v>
      </c>
      <c r="BO29" s="12" t="s">
        <v>25</v>
      </c>
      <c r="BP29" s="12">
        <v>0</v>
      </c>
      <c r="BQ29" s="26"/>
      <c r="BR29" s="27" t="s">
        <v>382</v>
      </c>
    </row>
    <row r="30" spans="1:70" s="1" customFormat="1" ht="15" customHeight="1">
      <c r="A30" s="12">
        <v>26</v>
      </c>
      <c r="B30" s="13" t="s">
        <v>361</v>
      </c>
      <c r="C30" s="13" t="s">
        <v>130</v>
      </c>
      <c r="D30" s="13" t="s">
        <v>124</v>
      </c>
      <c r="E30" s="13" t="s">
        <v>123</v>
      </c>
      <c r="F30" s="13" t="s">
        <v>122</v>
      </c>
      <c r="G30" s="12" t="s">
        <v>120</v>
      </c>
      <c r="H30" s="13" t="s">
        <v>121</v>
      </c>
      <c r="I30" s="12">
        <v>211318</v>
      </c>
      <c r="J30" s="13" t="s">
        <v>480</v>
      </c>
      <c r="K30" s="12">
        <v>211318</v>
      </c>
      <c r="L30" s="12" t="s">
        <v>363</v>
      </c>
      <c r="M30" s="13" t="s">
        <v>364</v>
      </c>
      <c r="N30" s="12">
        <v>495332</v>
      </c>
      <c r="O30" s="12" t="s">
        <v>544</v>
      </c>
      <c r="P30" s="12">
        <v>757137</v>
      </c>
      <c r="Q30" s="13" t="s">
        <v>742</v>
      </c>
      <c r="R30" s="13" t="s">
        <v>367</v>
      </c>
      <c r="S30" s="12" t="s">
        <v>829</v>
      </c>
      <c r="T30" s="12" t="s">
        <v>829</v>
      </c>
      <c r="U30" s="12" t="s">
        <v>403</v>
      </c>
      <c r="V30" s="12" t="s">
        <v>370</v>
      </c>
      <c r="W30" s="12">
        <v>541</v>
      </c>
      <c r="X30" s="13" t="s">
        <v>371</v>
      </c>
      <c r="Y30" s="12">
        <v>356639410</v>
      </c>
      <c r="Z30" s="13" t="s">
        <v>830</v>
      </c>
      <c r="AA30" s="14" t="s">
        <v>811</v>
      </c>
      <c r="AB30" s="15">
        <v>45000</v>
      </c>
      <c r="AC30" s="14" t="s">
        <v>373</v>
      </c>
      <c r="AD30" s="12">
        <v>102</v>
      </c>
      <c r="AE30" s="12" t="s">
        <v>374</v>
      </c>
      <c r="AF30" s="12" t="s">
        <v>710</v>
      </c>
      <c r="AG30" s="14" t="s">
        <v>825</v>
      </c>
      <c r="AH30" s="12" t="s">
        <v>377</v>
      </c>
      <c r="AI30" s="14" t="s">
        <v>229</v>
      </c>
      <c r="AJ30" s="15">
        <v>560</v>
      </c>
      <c r="AK30" s="15">
        <v>560</v>
      </c>
      <c r="AL30" s="14" t="s">
        <v>551</v>
      </c>
      <c r="AM30" s="15">
        <v>26182</v>
      </c>
      <c r="AN30" s="15">
        <v>10218</v>
      </c>
      <c r="AO30" s="15">
        <v>36400</v>
      </c>
      <c r="AP30" s="15">
        <v>18818</v>
      </c>
      <c r="AQ30" s="15">
        <v>1751</v>
      </c>
      <c r="AR30" s="15">
        <v>20569</v>
      </c>
      <c r="AS30" s="15">
        <v>0</v>
      </c>
      <c r="AT30" s="15">
        <v>0</v>
      </c>
      <c r="AU30" s="15">
        <v>0</v>
      </c>
      <c r="AV30" s="12">
        <v>65</v>
      </c>
      <c r="AW30" s="12" t="s">
        <v>373</v>
      </c>
      <c r="AX30" s="12" t="s">
        <v>373</v>
      </c>
      <c r="AY30" s="14" t="s">
        <v>373</v>
      </c>
      <c r="AZ30" s="12" t="s">
        <v>373</v>
      </c>
      <c r="BA30" s="12" t="s">
        <v>373</v>
      </c>
      <c r="BB30" s="12" t="s">
        <v>380</v>
      </c>
      <c r="BC30" s="12" t="s">
        <v>373</v>
      </c>
      <c r="BD30" s="14" t="s">
        <v>373</v>
      </c>
      <c r="BE30" s="15">
        <v>0</v>
      </c>
      <c r="BF30" s="12" t="s">
        <v>829</v>
      </c>
      <c r="BG30" s="12" t="s">
        <v>1191</v>
      </c>
      <c r="BH30" s="21" t="s">
        <v>381</v>
      </c>
      <c r="BI30" s="13" t="s">
        <v>10</v>
      </c>
      <c r="BJ30" s="22">
        <v>45877</v>
      </c>
      <c r="BK30" s="12"/>
      <c r="BL30" s="13" t="s">
        <v>12</v>
      </c>
      <c r="BM30" s="24" t="s">
        <v>13</v>
      </c>
      <c r="BN30" s="25" t="s">
        <v>15</v>
      </c>
      <c r="BO30" s="12" t="s">
        <v>25</v>
      </c>
      <c r="BP30" s="12">
        <v>0</v>
      </c>
      <c r="BQ30" s="26"/>
      <c r="BR30" s="27" t="s">
        <v>382</v>
      </c>
    </row>
    <row r="31" spans="1:70" s="1" customFormat="1" ht="15" customHeight="1">
      <c r="A31" s="12">
        <v>27</v>
      </c>
      <c r="B31" s="13" t="s">
        <v>361</v>
      </c>
      <c r="C31" s="13" t="s">
        <v>130</v>
      </c>
      <c r="D31" s="13" t="s">
        <v>124</v>
      </c>
      <c r="E31" s="13" t="s">
        <v>123</v>
      </c>
      <c r="F31" s="13" t="s">
        <v>122</v>
      </c>
      <c r="G31" s="12" t="s">
        <v>120</v>
      </c>
      <c r="H31" s="13" t="s">
        <v>121</v>
      </c>
      <c r="I31" s="12">
        <v>211318</v>
      </c>
      <c r="J31" s="13" t="s">
        <v>480</v>
      </c>
      <c r="K31" s="12">
        <v>211318</v>
      </c>
      <c r="L31" s="12" t="s">
        <v>363</v>
      </c>
      <c r="M31" s="13" t="s">
        <v>364</v>
      </c>
      <c r="N31" s="12">
        <v>495332</v>
      </c>
      <c r="O31" s="12" t="s">
        <v>544</v>
      </c>
      <c r="P31" s="12">
        <v>776185</v>
      </c>
      <c r="Q31" s="13" t="s">
        <v>562</v>
      </c>
      <c r="R31" s="13" t="s">
        <v>367</v>
      </c>
      <c r="S31" s="12" t="s">
        <v>918</v>
      </c>
      <c r="T31" s="12" t="s">
        <v>918</v>
      </c>
      <c r="U31" s="12" t="s">
        <v>403</v>
      </c>
      <c r="V31" s="12" t="s">
        <v>370</v>
      </c>
      <c r="W31" s="12">
        <v>541</v>
      </c>
      <c r="X31" s="13" t="s">
        <v>371</v>
      </c>
      <c r="Y31" s="12">
        <v>356829408</v>
      </c>
      <c r="Z31" s="13" t="s">
        <v>919</v>
      </c>
      <c r="AA31" s="14" t="s">
        <v>920</v>
      </c>
      <c r="AB31" s="15">
        <v>42000</v>
      </c>
      <c r="AC31" s="14" t="s">
        <v>373</v>
      </c>
      <c r="AD31" s="12">
        <v>102</v>
      </c>
      <c r="AE31" s="12" t="s">
        <v>910</v>
      </c>
      <c r="AF31" s="12" t="s">
        <v>710</v>
      </c>
      <c r="AG31" s="14" t="s">
        <v>921</v>
      </c>
      <c r="AH31" s="12" t="s">
        <v>377</v>
      </c>
      <c r="AI31" s="14" t="s">
        <v>922</v>
      </c>
      <c r="AJ31" s="15">
        <v>520</v>
      </c>
      <c r="AK31" s="15">
        <v>520</v>
      </c>
      <c r="AL31" s="14" t="s">
        <v>551</v>
      </c>
      <c r="AM31" s="15">
        <v>22903.18</v>
      </c>
      <c r="AN31" s="15">
        <v>9336.82</v>
      </c>
      <c r="AO31" s="15">
        <v>32240</v>
      </c>
      <c r="AP31" s="15">
        <v>19096.82</v>
      </c>
      <c r="AQ31" s="15">
        <v>1959.18</v>
      </c>
      <c r="AR31" s="15">
        <v>21056</v>
      </c>
      <c r="AS31" s="15">
        <v>0</v>
      </c>
      <c r="AT31" s="15">
        <v>0</v>
      </c>
      <c r="AU31" s="15">
        <v>0</v>
      </c>
      <c r="AV31" s="12">
        <v>62</v>
      </c>
      <c r="AW31" s="12" t="s">
        <v>373</v>
      </c>
      <c r="AX31" s="12" t="s">
        <v>373</v>
      </c>
      <c r="AY31" s="14" t="s">
        <v>373</v>
      </c>
      <c r="AZ31" s="12" t="s">
        <v>373</v>
      </c>
      <c r="BA31" s="12" t="s">
        <v>373</v>
      </c>
      <c r="BB31" s="12" t="s">
        <v>380</v>
      </c>
      <c r="BC31" s="12" t="s">
        <v>373</v>
      </c>
      <c r="BD31" s="14" t="s">
        <v>373</v>
      </c>
      <c r="BE31" s="15">
        <v>0</v>
      </c>
      <c r="BF31" s="12" t="s">
        <v>918</v>
      </c>
      <c r="BG31" s="12" t="s">
        <v>1192</v>
      </c>
      <c r="BH31" s="21" t="s">
        <v>381</v>
      </c>
      <c r="BI31" s="13" t="s">
        <v>10</v>
      </c>
      <c r="BJ31" s="22">
        <v>45877</v>
      </c>
      <c r="BK31" s="12"/>
      <c r="BL31" s="13" t="s">
        <v>12</v>
      </c>
      <c r="BM31" s="24" t="s">
        <v>13</v>
      </c>
      <c r="BN31" s="25" t="s">
        <v>15</v>
      </c>
      <c r="BO31" s="12" t="s">
        <v>25</v>
      </c>
      <c r="BP31" s="12">
        <v>0</v>
      </c>
      <c r="BQ31" s="26"/>
      <c r="BR31" s="27" t="s">
        <v>382</v>
      </c>
    </row>
    <row r="32" spans="1:70" s="1" customFormat="1" ht="15" customHeight="1">
      <c r="A32" s="12">
        <v>28</v>
      </c>
      <c r="B32" s="13" t="s">
        <v>361</v>
      </c>
      <c r="C32" s="13" t="s">
        <v>130</v>
      </c>
      <c r="D32" s="13" t="s">
        <v>124</v>
      </c>
      <c r="E32" s="13" t="s">
        <v>123</v>
      </c>
      <c r="F32" s="13" t="s">
        <v>122</v>
      </c>
      <c r="G32" s="12" t="s">
        <v>120</v>
      </c>
      <c r="H32" s="13" t="s">
        <v>121</v>
      </c>
      <c r="I32" s="12">
        <v>211609</v>
      </c>
      <c r="J32" s="13" t="s">
        <v>399</v>
      </c>
      <c r="K32" s="12">
        <v>211609</v>
      </c>
      <c r="L32" s="12" t="s">
        <v>363</v>
      </c>
      <c r="M32" s="13" t="s">
        <v>364</v>
      </c>
      <c r="N32" s="12">
        <v>484202</v>
      </c>
      <c r="O32" s="12" t="s">
        <v>400</v>
      </c>
      <c r="P32" s="12">
        <v>776185</v>
      </c>
      <c r="Q32" s="13" t="s">
        <v>401</v>
      </c>
      <c r="R32" s="13" t="s">
        <v>367</v>
      </c>
      <c r="S32" s="12" t="s">
        <v>1079</v>
      </c>
      <c r="T32" s="12" t="s">
        <v>1079</v>
      </c>
      <c r="U32" s="12" t="s">
        <v>591</v>
      </c>
      <c r="V32" s="12" t="s">
        <v>370</v>
      </c>
      <c r="W32" s="12">
        <v>541</v>
      </c>
      <c r="X32" s="13" t="s">
        <v>371</v>
      </c>
      <c r="Y32" s="12">
        <v>357842831</v>
      </c>
      <c r="Z32" s="13" t="s">
        <v>919</v>
      </c>
      <c r="AA32" s="14" t="s">
        <v>878</v>
      </c>
      <c r="AB32" s="15">
        <v>45000</v>
      </c>
      <c r="AC32" s="14" t="s">
        <v>373</v>
      </c>
      <c r="AD32" s="12">
        <v>75</v>
      </c>
      <c r="AE32" s="12" t="s">
        <v>910</v>
      </c>
      <c r="AF32" s="12" t="s">
        <v>710</v>
      </c>
      <c r="AG32" s="14" t="s">
        <v>1074</v>
      </c>
      <c r="AH32" s="12" t="s">
        <v>377</v>
      </c>
      <c r="AI32" s="14" t="s">
        <v>1075</v>
      </c>
      <c r="AJ32" s="15">
        <v>720</v>
      </c>
      <c r="AK32" s="15">
        <v>720</v>
      </c>
      <c r="AL32" s="14" t="s">
        <v>462</v>
      </c>
      <c r="AM32" s="15">
        <v>28820.12</v>
      </c>
      <c r="AN32" s="15">
        <v>7899.88</v>
      </c>
      <c r="AO32" s="15">
        <v>36720</v>
      </c>
      <c r="AP32" s="15">
        <v>16179.88</v>
      </c>
      <c r="AQ32" s="15">
        <v>981.12</v>
      </c>
      <c r="AR32" s="15">
        <v>17161</v>
      </c>
      <c r="AS32" s="15">
        <v>0</v>
      </c>
      <c r="AT32" s="15">
        <v>0</v>
      </c>
      <c r="AU32" s="15">
        <v>0</v>
      </c>
      <c r="AV32" s="12">
        <v>51</v>
      </c>
      <c r="AW32" s="12" t="s">
        <v>373</v>
      </c>
      <c r="AX32" s="12" t="s">
        <v>373</v>
      </c>
      <c r="AY32" s="14" t="s">
        <v>373</v>
      </c>
      <c r="AZ32" s="12" t="s">
        <v>373</v>
      </c>
      <c r="BA32" s="12" t="s">
        <v>373</v>
      </c>
      <c r="BB32" s="12" t="s">
        <v>380</v>
      </c>
      <c r="BC32" s="12" t="s">
        <v>373</v>
      </c>
      <c r="BD32" s="14" t="s">
        <v>373</v>
      </c>
      <c r="BE32" s="15">
        <v>0</v>
      </c>
      <c r="BF32" s="12" t="s">
        <v>1079</v>
      </c>
      <c r="BG32" s="12" t="s">
        <v>1193</v>
      </c>
      <c r="BH32" s="21" t="s">
        <v>381</v>
      </c>
      <c r="BI32" s="13" t="s">
        <v>10</v>
      </c>
      <c r="BJ32" s="22">
        <v>45876</v>
      </c>
      <c r="BK32" s="12"/>
      <c r="BL32" s="13" t="s">
        <v>12</v>
      </c>
      <c r="BM32" s="24" t="s">
        <v>13</v>
      </c>
      <c r="BN32" s="25" t="s">
        <v>15</v>
      </c>
      <c r="BO32" s="12" t="s">
        <v>25</v>
      </c>
      <c r="BP32" s="12">
        <v>0</v>
      </c>
      <c r="BQ32" s="26"/>
      <c r="BR32" s="27" t="s">
        <v>382</v>
      </c>
    </row>
    <row r="33" spans="1:70" s="1" customFormat="1" ht="15" customHeight="1">
      <c r="A33" s="12">
        <v>29</v>
      </c>
      <c r="B33" s="13" t="s">
        <v>361</v>
      </c>
      <c r="C33" s="13" t="s">
        <v>130</v>
      </c>
      <c r="D33" s="13" t="s">
        <v>124</v>
      </c>
      <c r="E33" s="13" t="s">
        <v>123</v>
      </c>
      <c r="F33" s="13" t="s">
        <v>122</v>
      </c>
      <c r="G33" s="12" t="s">
        <v>120</v>
      </c>
      <c r="H33" s="13" t="s">
        <v>121</v>
      </c>
      <c r="I33" s="12">
        <v>216676</v>
      </c>
      <c r="J33" s="13" t="s">
        <v>588</v>
      </c>
      <c r="K33" s="12">
        <v>216676</v>
      </c>
      <c r="L33" s="12" t="s">
        <v>363</v>
      </c>
      <c r="M33" s="13" t="s">
        <v>364</v>
      </c>
      <c r="N33" s="12">
        <v>503621</v>
      </c>
      <c r="O33" s="12" t="s">
        <v>241</v>
      </c>
      <c r="P33" s="12">
        <v>776185</v>
      </c>
      <c r="Q33" s="13" t="s">
        <v>589</v>
      </c>
      <c r="R33" s="13" t="s">
        <v>367</v>
      </c>
      <c r="S33" s="12" t="s">
        <v>1123</v>
      </c>
      <c r="T33" s="12" t="s">
        <v>1123</v>
      </c>
      <c r="U33" s="12" t="s">
        <v>369</v>
      </c>
      <c r="V33" s="12" t="s">
        <v>370</v>
      </c>
      <c r="W33" s="12">
        <v>0</v>
      </c>
      <c r="X33" s="13" t="s">
        <v>371</v>
      </c>
      <c r="Y33" s="12">
        <v>358903887</v>
      </c>
      <c r="Z33" s="13" t="s">
        <v>919</v>
      </c>
      <c r="AA33" s="14" t="s">
        <v>1104</v>
      </c>
      <c r="AB33" s="15">
        <v>47000</v>
      </c>
      <c r="AC33" s="14" t="s">
        <v>373</v>
      </c>
      <c r="AD33" s="12">
        <v>102</v>
      </c>
      <c r="AE33" s="12" t="s">
        <v>1102</v>
      </c>
      <c r="AF33" s="12" t="s">
        <v>710</v>
      </c>
      <c r="AG33" s="14" t="s">
        <v>1124</v>
      </c>
      <c r="AH33" s="12" t="s">
        <v>377</v>
      </c>
      <c r="AI33" s="14" t="s">
        <v>1093</v>
      </c>
      <c r="AJ33" s="15">
        <v>580</v>
      </c>
      <c r="AK33" s="15">
        <v>580</v>
      </c>
      <c r="AL33" s="14" t="s">
        <v>1125</v>
      </c>
      <c r="AM33" s="15">
        <v>276.91000000000003</v>
      </c>
      <c r="AN33" s="15">
        <v>223.09</v>
      </c>
      <c r="AO33" s="15">
        <v>500</v>
      </c>
      <c r="AP33" s="15">
        <v>46723.09</v>
      </c>
      <c r="AQ33" s="15">
        <v>12246.91</v>
      </c>
      <c r="AR33" s="15">
        <v>58970</v>
      </c>
      <c r="AS33" s="15">
        <v>13698.91</v>
      </c>
      <c r="AT33" s="15">
        <v>6681.09</v>
      </c>
      <c r="AU33" s="15">
        <v>20380</v>
      </c>
      <c r="AV33" s="12">
        <v>36</v>
      </c>
      <c r="AW33" s="12" t="s">
        <v>373</v>
      </c>
      <c r="AX33" s="12" t="s">
        <v>373</v>
      </c>
      <c r="AY33" s="14" t="s">
        <v>373</v>
      </c>
      <c r="AZ33" s="12" t="s">
        <v>373</v>
      </c>
      <c r="BA33" s="12" t="s">
        <v>373</v>
      </c>
      <c r="BB33" s="12" t="s">
        <v>380</v>
      </c>
      <c r="BC33" s="12" t="s">
        <v>373</v>
      </c>
      <c r="BD33" s="14" t="s">
        <v>373</v>
      </c>
      <c r="BE33" s="15">
        <v>0</v>
      </c>
      <c r="BF33" s="12" t="s">
        <v>1123</v>
      </c>
      <c r="BG33" s="12" t="s">
        <v>1194</v>
      </c>
      <c r="BH33" s="21" t="s">
        <v>381</v>
      </c>
      <c r="BI33" s="13" t="s">
        <v>10</v>
      </c>
      <c r="BJ33" s="22">
        <v>45875</v>
      </c>
      <c r="BK33" s="12"/>
      <c r="BL33" s="13" t="s">
        <v>20</v>
      </c>
      <c r="BM33" s="24" t="s">
        <v>30</v>
      </c>
      <c r="BN33" s="25" t="s">
        <v>23</v>
      </c>
      <c r="BO33" s="12" t="s">
        <v>33</v>
      </c>
      <c r="BP33" s="12">
        <v>0</v>
      </c>
      <c r="BQ33" s="26"/>
      <c r="BR33" s="27" t="s">
        <v>410</v>
      </c>
    </row>
    <row r="34" spans="1:70" s="1" customFormat="1" ht="15" customHeight="1">
      <c r="A34" s="12">
        <v>30</v>
      </c>
      <c r="B34" s="13" t="s">
        <v>361</v>
      </c>
      <c r="C34" s="13" t="s">
        <v>130</v>
      </c>
      <c r="D34" s="13" t="s">
        <v>124</v>
      </c>
      <c r="E34" s="13" t="s">
        <v>123</v>
      </c>
      <c r="F34" s="13" t="s">
        <v>122</v>
      </c>
      <c r="G34" s="12" t="s">
        <v>120</v>
      </c>
      <c r="H34" s="13" t="s">
        <v>121</v>
      </c>
      <c r="I34" s="12">
        <v>211318</v>
      </c>
      <c r="J34" s="13" t="s">
        <v>480</v>
      </c>
      <c r="K34" s="12">
        <v>211318</v>
      </c>
      <c r="L34" s="12" t="s">
        <v>363</v>
      </c>
      <c r="M34" s="13" t="s">
        <v>364</v>
      </c>
      <c r="N34" s="12">
        <v>495332</v>
      </c>
      <c r="O34" s="12" t="s">
        <v>544</v>
      </c>
      <c r="P34" s="12">
        <v>872024</v>
      </c>
      <c r="Q34" s="13" t="s">
        <v>946</v>
      </c>
      <c r="R34" s="13" t="s">
        <v>367</v>
      </c>
      <c r="S34" s="12" t="s">
        <v>954</v>
      </c>
      <c r="T34" s="12" t="s">
        <v>954</v>
      </c>
      <c r="U34" s="12" t="s">
        <v>403</v>
      </c>
      <c r="V34" s="12" t="s">
        <v>370</v>
      </c>
      <c r="W34" s="12">
        <v>541</v>
      </c>
      <c r="X34" s="13" t="s">
        <v>371</v>
      </c>
      <c r="Y34" s="12">
        <v>356997893</v>
      </c>
      <c r="Z34" s="13" t="s">
        <v>955</v>
      </c>
      <c r="AA34" s="14" t="s">
        <v>936</v>
      </c>
      <c r="AB34" s="15">
        <v>45000</v>
      </c>
      <c r="AC34" s="14" t="s">
        <v>373</v>
      </c>
      <c r="AD34" s="12">
        <v>75</v>
      </c>
      <c r="AE34" s="12" t="s">
        <v>910</v>
      </c>
      <c r="AF34" s="12" t="s">
        <v>710</v>
      </c>
      <c r="AG34" s="14" t="s">
        <v>956</v>
      </c>
      <c r="AH34" s="12" t="s">
        <v>377</v>
      </c>
      <c r="AI34" s="14" t="s">
        <v>951</v>
      </c>
      <c r="AJ34" s="15">
        <v>720</v>
      </c>
      <c r="AK34" s="15">
        <v>720</v>
      </c>
      <c r="AL34" s="14" t="s">
        <v>551</v>
      </c>
      <c r="AM34" s="15">
        <v>34795.760000000002</v>
      </c>
      <c r="AN34" s="15">
        <v>8404.24</v>
      </c>
      <c r="AO34" s="15">
        <v>43200</v>
      </c>
      <c r="AP34" s="15">
        <v>10204.24</v>
      </c>
      <c r="AQ34" s="15">
        <v>389.76</v>
      </c>
      <c r="AR34" s="15">
        <v>10594</v>
      </c>
      <c r="AS34" s="15">
        <v>0</v>
      </c>
      <c r="AT34" s="15">
        <v>0</v>
      </c>
      <c r="AU34" s="15">
        <v>0</v>
      </c>
      <c r="AV34" s="12">
        <v>60</v>
      </c>
      <c r="AW34" s="12" t="s">
        <v>373</v>
      </c>
      <c r="AX34" s="12" t="s">
        <v>373</v>
      </c>
      <c r="AY34" s="14" t="s">
        <v>373</v>
      </c>
      <c r="AZ34" s="12" t="s">
        <v>373</v>
      </c>
      <c r="BA34" s="12" t="s">
        <v>373</v>
      </c>
      <c r="BB34" s="12" t="s">
        <v>380</v>
      </c>
      <c r="BC34" s="12" t="s">
        <v>373</v>
      </c>
      <c r="BD34" s="14" t="s">
        <v>373</v>
      </c>
      <c r="BE34" s="15">
        <v>0</v>
      </c>
      <c r="BF34" s="12" t="s">
        <v>954</v>
      </c>
      <c r="BG34" s="12" t="s">
        <v>1195</v>
      </c>
      <c r="BH34" s="21" t="s">
        <v>381</v>
      </c>
      <c r="BI34" s="13" t="s">
        <v>10</v>
      </c>
      <c r="BJ34" s="22">
        <v>45877</v>
      </c>
      <c r="BK34" s="12"/>
      <c r="BL34" s="13" t="s">
        <v>12</v>
      </c>
      <c r="BM34" s="24" t="s">
        <v>13</v>
      </c>
      <c r="BN34" s="25" t="s">
        <v>15</v>
      </c>
      <c r="BO34" s="12" t="s">
        <v>25</v>
      </c>
      <c r="BP34" s="12">
        <v>0</v>
      </c>
      <c r="BQ34" s="26"/>
      <c r="BR34" s="27" t="s">
        <v>382</v>
      </c>
    </row>
    <row r="35" spans="1:70" s="1" customFormat="1" ht="15" customHeight="1">
      <c r="A35" s="12">
        <v>31</v>
      </c>
      <c r="B35" s="13" t="s">
        <v>361</v>
      </c>
      <c r="C35" s="13" t="s">
        <v>130</v>
      </c>
      <c r="D35" s="13" t="s">
        <v>124</v>
      </c>
      <c r="E35" s="13" t="s">
        <v>123</v>
      </c>
      <c r="F35" s="13" t="s">
        <v>122</v>
      </c>
      <c r="G35" s="12" t="s">
        <v>120</v>
      </c>
      <c r="H35" s="13" t="s">
        <v>121</v>
      </c>
      <c r="I35" s="12">
        <v>211318</v>
      </c>
      <c r="J35" s="13" t="s">
        <v>480</v>
      </c>
      <c r="K35" s="12">
        <v>211318</v>
      </c>
      <c r="L35" s="12" t="s">
        <v>363</v>
      </c>
      <c r="M35" s="13" t="s">
        <v>364</v>
      </c>
      <c r="N35" s="12">
        <v>493305</v>
      </c>
      <c r="O35" s="12" t="s">
        <v>481</v>
      </c>
      <c r="P35" s="12">
        <v>872024</v>
      </c>
      <c r="Q35" s="13" t="s">
        <v>482</v>
      </c>
      <c r="R35" s="13" t="s">
        <v>367</v>
      </c>
      <c r="S35" s="12" t="s">
        <v>491</v>
      </c>
      <c r="T35" s="12" t="s">
        <v>491</v>
      </c>
      <c r="U35" s="12" t="s">
        <v>369</v>
      </c>
      <c r="V35" s="12" t="s">
        <v>370</v>
      </c>
      <c r="W35" s="12">
        <v>541</v>
      </c>
      <c r="X35" s="13" t="s">
        <v>371</v>
      </c>
      <c r="Y35" s="12">
        <v>355233760</v>
      </c>
      <c r="Z35" s="13" t="s">
        <v>492</v>
      </c>
      <c r="AA35" s="14" t="s">
        <v>467</v>
      </c>
      <c r="AB35" s="15">
        <v>45000</v>
      </c>
      <c r="AC35" s="14" t="s">
        <v>373</v>
      </c>
      <c r="AD35" s="12">
        <v>102</v>
      </c>
      <c r="AE35" s="12" t="s">
        <v>374</v>
      </c>
      <c r="AF35" s="12" t="s">
        <v>375</v>
      </c>
      <c r="AG35" s="14" t="s">
        <v>468</v>
      </c>
      <c r="AH35" s="12" t="s">
        <v>377</v>
      </c>
      <c r="AI35" s="14" t="s">
        <v>485</v>
      </c>
      <c r="AJ35" s="15">
        <v>560</v>
      </c>
      <c r="AK35" s="15">
        <v>560</v>
      </c>
      <c r="AL35" s="14" t="s">
        <v>493</v>
      </c>
      <c r="AM35" s="15">
        <v>22503.59</v>
      </c>
      <c r="AN35" s="15">
        <v>9416.41</v>
      </c>
      <c r="AO35" s="15">
        <v>31920</v>
      </c>
      <c r="AP35" s="15">
        <v>22496.41</v>
      </c>
      <c r="AQ35" s="15">
        <v>2552.59</v>
      </c>
      <c r="AR35" s="15">
        <v>25049</v>
      </c>
      <c r="AS35" s="15">
        <v>8971.6299999999992</v>
      </c>
      <c r="AT35" s="15">
        <v>1668.37</v>
      </c>
      <c r="AU35" s="15">
        <v>10640</v>
      </c>
      <c r="AV35" s="12">
        <v>76</v>
      </c>
      <c r="AW35" s="12" t="s">
        <v>373</v>
      </c>
      <c r="AX35" s="12" t="s">
        <v>373</v>
      </c>
      <c r="AY35" s="14" t="s">
        <v>373</v>
      </c>
      <c r="AZ35" s="12" t="s">
        <v>373</v>
      </c>
      <c r="BA35" s="12" t="s">
        <v>373</v>
      </c>
      <c r="BB35" s="12" t="s">
        <v>380</v>
      </c>
      <c r="BC35" s="12" t="s">
        <v>373</v>
      </c>
      <c r="BD35" s="14" t="s">
        <v>373</v>
      </c>
      <c r="BE35" s="15">
        <v>0</v>
      </c>
      <c r="BF35" s="12" t="s">
        <v>491</v>
      </c>
      <c r="BG35" s="12" t="s">
        <v>1196</v>
      </c>
      <c r="BH35" s="21" t="s">
        <v>381</v>
      </c>
      <c r="BI35" s="13" t="s">
        <v>10</v>
      </c>
      <c r="BJ35" s="22">
        <v>45875</v>
      </c>
      <c r="BK35" s="12"/>
      <c r="BL35" s="13" t="s">
        <v>29</v>
      </c>
      <c r="BM35" s="24" t="s">
        <v>37</v>
      </c>
      <c r="BN35" s="25" t="s">
        <v>23</v>
      </c>
      <c r="BO35" s="12" t="s">
        <v>33</v>
      </c>
      <c r="BP35" s="12">
        <v>0</v>
      </c>
      <c r="BQ35" s="26"/>
      <c r="BR35" s="27" t="s">
        <v>29</v>
      </c>
    </row>
    <row r="36" spans="1:70" s="1" customFormat="1" ht="15" customHeight="1">
      <c r="A36" s="12">
        <v>32</v>
      </c>
      <c r="B36" s="13" t="s">
        <v>361</v>
      </c>
      <c r="C36" s="13" t="s">
        <v>130</v>
      </c>
      <c r="D36" s="13" t="s">
        <v>124</v>
      </c>
      <c r="E36" s="13" t="s">
        <v>123</v>
      </c>
      <c r="F36" s="13" t="s">
        <v>122</v>
      </c>
      <c r="G36" s="12" t="s">
        <v>120</v>
      </c>
      <c r="H36" s="13" t="s">
        <v>121</v>
      </c>
      <c r="I36" s="12">
        <v>211318</v>
      </c>
      <c r="J36" s="13" t="s">
        <v>480</v>
      </c>
      <c r="K36" s="12">
        <v>211318</v>
      </c>
      <c r="L36" s="12" t="s">
        <v>363</v>
      </c>
      <c r="M36" s="13" t="s">
        <v>364</v>
      </c>
      <c r="N36" s="12">
        <v>495332</v>
      </c>
      <c r="O36" s="12" t="s">
        <v>544</v>
      </c>
      <c r="P36" s="12">
        <v>872024</v>
      </c>
      <c r="Q36" s="13" t="s">
        <v>562</v>
      </c>
      <c r="R36" s="13" t="s">
        <v>367</v>
      </c>
      <c r="S36" s="12" t="s">
        <v>932</v>
      </c>
      <c r="T36" s="12" t="s">
        <v>932</v>
      </c>
      <c r="U36" s="12" t="s">
        <v>369</v>
      </c>
      <c r="V36" s="12" t="s">
        <v>370</v>
      </c>
      <c r="W36" s="12">
        <v>541</v>
      </c>
      <c r="X36" s="13" t="s">
        <v>371</v>
      </c>
      <c r="Y36" s="12">
        <v>356847239</v>
      </c>
      <c r="Z36" s="13" t="s">
        <v>933</v>
      </c>
      <c r="AA36" s="14" t="s">
        <v>920</v>
      </c>
      <c r="AB36" s="15">
        <v>42000</v>
      </c>
      <c r="AC36" s="14" t="s">
        <v>373</v>
      </c>
      <c r="AD36" s="12">
        <v>102</v>
      </c>
      <c r="AE36" s="12" t="s">
        <v>910</v>
      </c>
      <c r="AF36" s="12" t="s">
        <v>710</v>
      </c>
      <c r="AG36" s="14" t="s">
        <v>921</v>
      </c>
      <c r="AH36" s="12" t="s">
        <v>377</v>
      </c>
      <c r="AI36" s="14" t="s">
        <v>922</v>
      </c>
      <c r="AJ36" s="15">
        <v>520</v>
      </c>
      <c r="AK36" s="15">
        <v>520</v>
      </c>
      <c r="AL36" s="14" t="s">
        <v>551</v>
      </c>
      <c r="AM36" s="15">
        <v>22903.18</v>
      </c>
      <c r="AN36" s="15">
        <v>9336.82</v>
      </c>
      <c r="AO36" s="15">
        <v>32240</v>
      </c>
      <c r="AP36" s="15">
        <v>19096.82</v>
      </c>
      <c r="AQ36" s="15">
        <v>1959.18</v>
      </c>
      <c r="AR36" s="15">
        <v>21056</v>
      </c>
      <c r="AS36" s="15">
        <v>0</v>
      </c>
      <c r="AT36" s="15">
        <v>0</v>
      </c>
      <c r="AU36" s="15">
        <v>0</v>
      </c>
      <c r="AV36" s="12">
        <v>62</v>
      </c>
      <c r="AW36" s="12" t="s">
        <v>373</v>
      </c>
      <c r="AX36" s="12" t="s">
        <v>373</v>
      </c>
      <c r="AY36" s="14" t="s">
        <v>373</v>
      </c>
      <c r="AZ36" s="12" t="s">
        <v>373</v>
      </c>
      <c r="BA36" s="12" t="s">
        <v>373</v>
      </c>
      <c r="BB36" s="12" t="s">
        <v>380</v>
      </c>
      <c r="BC36" s="12" t="s">
        <v>373</v>
      </c>
      <c r="BD36" s="14" t="s">
        <v>373</v>
      </c>
      <c r="BE36" s="15">
        <v>0</v>
      </c>
      <c r="BF36" s="12" t="s">
        <v>932</v>
      </c>
      <c r="BG36" s="12" t="s">
        <v>1197</v>
      </c>
      <c r="BH36" s="21" t="s">
        <v>381</v>
      </c>
      <c r="BI36" s="13" t="s">
        <v>10</v>
      </c>
      <c r="BJ36" s="22">
        <v>45877</v>
      </c>
      <c r="BK36" s="12"/>
      <c r="BL36" s="13" t="s">
        <v>12</v>
      </c>
      <c r="BM36" s="24" t="s">
        <v>13</v>
      </c>
      <c r="BN36" s="25" t="s">
        <v>15</v>
      </c>
      <c r="BO36" s="12" t="s">
        <v>25</v>
      </c>
      <c r="BP36" s="12">
        <v>0</v>
      </c>
      <c r="BQ36" s="26"/>
      <c r="BR36" s="27" t="s">
        <v>382</v>
      </c>
    </row>
    <row r="37" spans="1:70" s="1" customFormat="1" ht="15" customHeight="1">
      <c r="A37" s="12">
        <v>33</v>
      </c>
      <c r="B37" s="13" t="s">
        <v>361</v>
      </c>
      <c r="C37" s="13" t="s">
        <v>130</v>
      </c>
      <c r="D37" s="13" t="s">
        <v>124</v>
      </c>
      <c r="E37" s="13" t="s">
        <v>123</v>
      </c>
      <c r="F37" s="13" t="s">
        <v>122</v>
      </c>
      <c r="G37" s="12" t="s">
        <v>120</v>
      </c>
      <c r="H37" s="13" t="s">
        <v>121</v>
      </c>
      <c r="I37" s="12">
        <v>211322</v>
      </c>
      <c r="J37" s="13" t="s">
        <v>362</v>
      </c>
      <c r="K37" s="12">
        <v>211322</v>
      </c>
      <c r="L37" s="12" t="s">
        <v>363</v>
      </c>
      <c r="M37" s="13" t="s">
        <v>364</v>
      </c>
      <c r="N37" s="12">
        <v>480981</v>
      </c>
      <c r="O37" s="12" t="s">
        <v>365</v>
      </c>
      <c r="P37" s="12">
        <v>872024</v>
      </c>
      <c r="Q37" s="13" t="s">
        <v>366</v>
      </c>
      <c r="R37" s="13" t="s">
        <v>367</v>
      </c>
      <c r="S37" s="12" t="s">
        <v>389</v>
      </c>
      <c r="T37" s="12" t="s">
        <v>389</v>
      </c>
      <c r="U37" s="12" t="s">
        <v>390</v>
      </c>
      <c r="V37" s="12" t="s">
        <v>370</v>
      </c>
      <c r="W37" s="12">
        <v>541</v>
      </c>
      <c r="X37" s="13" t="s">
        <v>371</v>
      </c>
      <c r="Y37" s="12">
        <v>354711129</v>
      </c>
      <c r="Z37" s="13" t="s">
        <v>391</v>
      </c>
      <c r="AA37" s="14" t="s">
        <v>392</v>
      </c>
      <c r="AB37" s="15">
        <v>42000</v>
      </c>
      <c r="AC37" s="14" t="s">
        <v>373</v>
      </c>
      <c r="AD37" s="12">
        <v>102</v>
      </c>
      <c r="AE37" s="12" t="s">
        <v>374</v>
      </c>
      <c r="AF37" s="12" t="s">
        <v>375</v>
      </c>
      <c r="AG37" s="14" t="s">
        <v>393</v>
      </c>
      <c r="AH37" s="12" t="s">
        <v>377</v>
      </c>
      <c r="AI37" s="14" t="s">
        <v>378</v>
      </c>
      <c r="AJ37" s="15">
        <v>520</v>
      </c>
      <c r="AK37" s="15">
        <v>520</v>
      </c>
      <c r="AL37" s="14" t="s">
        <v>379</v>
      </c>
      <c r="AM37" s="15">
        <v>30514.55</v>
      </c>
      <c r="AN37" s="15">
        <v>10565.45</v>
      </c>
      <c r="AO37" s="15">
        <v>41080</v>
      </c>
      <c r="AP37" s="15">
        <v>11485.45</v>
      </c>
      <c r="AQ37" s="15">
        <v>683.55</v>
      </c>
      <c r="AR37" s="15">
        <v>12169</v>
      </c>
      <c r="AS37" s="15">
        <v>0</v>
      </c>
      <c r="AT37" s="15">
        <v>0</v>
      </c>
      <c r="AU37" s="15">
        <v>0</v>
      </c>
      <c r="AV37" s="12">
        <v>79</v>
      </c>
      <c r="AW37" s="12" t="s">
        <v>373</v>
      </c>
      <c r="AX37" s="12" t="s">
        <v>373</v>
      </c>
      <c r="AY37" s="14" t="s">
        <v>373</v>
      </c>
      <c r="AZ37" s="12" t="s">
        <v>373</v>
      </c>
      <c r="BA37" s="12" t="s">
        <v>373</v>
      </c>
      <c r="BB37" s="12" t="s">
        <v>380</v>
      </c>
      <c r="BC37" s="12" t="s">
        <v>373</v>
      </c>
      <c r="BD37" s="14" t="s">
        <v>373</v>
      </c>
      <c r="BE37" s="15">
        <v>0</v>
      </c>
      <c r="BF37" s="12" t="s">
        <v>389</v>
      </c>
      <c r="BG37" s="12" t="s">
        <v>1198</v>
      </c>
      <c r="BH37" s="21" t="s">
        <v>381</v>
      </c>
      <c r="BI37" s="13" t="s">
        <v>10</v>
      </c>
      <c r="BJ37" s="22">
        <v>45875</v>
      </c>
      <c r="BK37" s="12"/>
      <c r="BL37" s="13" t="s">
        <v>12</v>
      </c>
      <c r="BM37" s="24" t="s">
        <v>13</v>
      </c>
      <c r="BN37" s="25" t="s">
        <v>15</v>
      </c>
      <c r="BO37" s="12" t="s">
        <v>25</v>
      </c>
      <c r="BP37" s="12">
        <v>0</v>
      </c>
      <c r="BQ37" s="26"/>
      <c r="BR37" s="27" t="s">
        <v>382</v>
      </c>
    </row>
    <row r="38" spans="1:70" s="1" customFormat="1" ht="15" customHeight="1">
      <c r="A38" s="12">
        <v>34</v>
      </c>
      <c r="B38" s="13" t="s">
        <v>361</v>
      </c>
      <c r="C38" s="13" t="s">
        <v>130</v>
      </c>
      <c r="D38" s="13" t="s">
        <v>124</v>
      </c>
      <c r="E38" s="13" t="s">
        <v>123</v>
      </c>
      <c r="F38" s="13" t="s">
        <v>122</v>
      </c>
      <c r="G38" s="12" t="s">
        <v>120</v>
      </c>
      <c r="H38" s="13" t="s">
        <v>121</v>
      </c>
      <c r="I38" s="12">
        <v>211318</v>
      </c>
      <c r="J38" s="13" t="s">
        <v>480</v>
      </c>
      <c r="K38" s="12">
        <v>211318</v>
      </c>
      <c r="L38" s="12" t="s">
        <v>1143</v>
      </c>
      <c r="M38" s="13" t="s">
        <v>1144</v>
      </c>
      <c r="N38" s="12">
        <v>496479</v>
      </c>
      <c r="O38" s="12" t="s">
        <v>258</v>
      </c>
      <c r="P38" s="12">
        <v>872024</v>
      </c>
      <c r="Q38" s="13" t="s">
        <v>1145</v>
      </c>
      <c r="R38" s="13" t="s">
        <v>367</v>
      </c>
      <c r="S38" s="12" t="s">
        <v>271</v>
      </c>
      <c r="T38" s="12" t="s">
        <v>271</v>
      </c>
      <c r="U38" s="12" t="s">
        <v>369</v>
      </c>
      <c r="V38" s="12" t="s">
        <v>370</v>
      </c>
      <c r="W38" s="12">
        <v>541</v>
      </c>
      <c r="X38" s="13" t="s">
        <v>371</v>
      </c>
      <c r="Y38" s="12">
        <v>355648185</v>
      </c>
      <c r="Z38" s="13" t="s">
        <v>272</v>
      </c>
      <c r="AA38" s="14" t="s">
        <v>261</v>
      </c>
      <c r="AB38" s="15">
        <v>45000</v>
      </c>
      <c r="AC38" s="14" t="s">
        <v>373</v>
      </c>
      <c r="AD38" s="12">
        <v>102</v>
      </c>
      <c r="AE38" s="12" t="s">
        <v>374</v>
      </c>
      <c r="AF38" s="12" t="s">
        <v>375</v>
      </c>
      <c r="AG38" s="14" t="s">
        <v>1146</v>
      </c>
      <c r="AH38" s="12" t="s">
        <v>377</v>
      </c>
      <c r="AI38" s="14" t="s">
        <v>1147</v>
      </c>
      <c r="AJ38" s="15">
        <v>560</v>
      </c>
      <c r="AK38" s="15">
        <v>560</v>
      </c>
      <c r="AL38" s="14" t="s">
        <v>680</v>
      </c>
      <c r="AM38" s="15">
        <v>22805.919999999998</v>
      </c>
      <c r="AN38" s="15">
        <v>9874.08</v>
      </c>
      <c r="AO38" s="15">
        <v>32680</v>
      </c>
      <c r="AP38" s="15">
        <v>22194.080000000002</v>
      </c>
      <c r="AQ38" s="15">
        <v>2394.92</v>
      </c>
      <c r="AR38" s="15">
        <v>24589</v>
      </c>
      <c r="AS38" s="15">
        <v>6452.41</v>
      </c>
      <c r="AT38" s="15">
        <v>1187.5899999999999</v>
      </c>
      <c r="AU38" s="15">
        <v>7640</v>
      </c>
      <c r="AV38" s="12">
        <v>72</v>
      </c>
      <c r="AW38" s="12" t="s">
        <v>373</v>
      </c>
      <c r="AX38" s="12" t="s">
        <v>373</v>
      </c>
      <c r="AY38" s="14" t="s">
        <v>373</v>
      </c>
      <c r="AZ38" s="12" t="s">
        <v>373</v>
      </c>
      <c r="BA38" s="12" t="s">
        <v>373</v>
      </c>
      <c r="BB38" s="12" t="s">
        <v>380</v>
      </c>
      <c r="BC38" s="12" t="s">
        <v>373</v>
      </c>
      <c r="BD38" s="14" t="s">
        <v>373</v>
      </c>
      <c r="BE38" s="15">
        <v>0</v>
      </c>
      <c r="BF38" s="12" t="s">
        <v>271</v>
      </c>
      <c r="BG38" s="12" t="s">
        <v>1199</v>
      </c>
      <c r="BH38" s="21" t="s">
        <v>381</v>
      </c>
      <c r="BI38" s="13" t="s">
        <v>10</v>
      </c>
      <c r="BJ38" s="22">
        <v>45876</v>
      </c>
      <c r="BK38" s="12"/>
      <c r="BL38" s="13" t="s">
        <v>12</v>
      </c>
      <c r="BM38" s="24" t="s">
        <v>13</v>
      </c>
      <c r="BN38" s="25" t="s">
        <v>15</v>
      </c>
      <c r="BO38" s="12" t="s">
        <v>16</v>
      </c>
      <c r="BP38" s="12">
        <v>1120</v>
      </c>
      <c r="BQ38" s="26" t="s">
        <v>7</v>
      </c>
      <c r="BR38" s="27" t="s">
        <v>1152</v>
      </c>
    </row>
    <row r="39" spans="1:70" s="1" customFormat="1" ht="15" customHeight="1">
      <c r="A39" s="12">
        <v>35</v>
      </c>
      <c r="B39" s="13" t="s">
        <v>361</v>
      </c>
      <c r="C39" s="13" t="s">
        <v>130</v>
      </c>
      <c r="D39" s="13" t="s">
        <v>124</v>
      </c>
      <c r="E39" s="13" t="s">
        <v>123</v>
      </c>
      <c r="F39" s="13" t="s">
        <v>122</v>
      </c>
      <c r="G39" s="12" t="s">
        <v>120</v>
      </c>
      <c r="H39" s="13" t="s">
        <v>121</v>
      </c>
      <c r="I39" s="12">
        <v>211318</v>
      </c>
      <c r="J39" s="13" t="s">
        <v>480</v>
      </c>
      <c r="K39" s="12">
        <v>211318</v>
      </c>
      <c r="L39" s="12" t="s">
        <v>363</v>
      </c>
      <c r="M39" s="13" t="s">
        <v>364</v>
      </c>
      <c r="N39" s="12">
        <v>495332</v>
      </c>
      <c r="O39" s="12" t="s">
        <v>544</v>
      </c>
      <c r="P39" s="12">
        <v>776185</v>
      </c>
      <c r="Q39" s="13" t="s">
        <v>742</v>
      </c>
      <c r="R39" s="13" t="s">
        <v>367</v>
      </c>
      <c r="S39" s="12" t="s">
        <v>795</v>
      </c>
      <c r="T39" s="12" t="s">
        <v>795</v>
      </c>
      <c r="U39" s="12" t="s">
        <v>369</v>
      </c>
      <c r="V39" s="12" t="s">
        <v>370</v>
      </c>
      <c r="W39" s="12">
        <v>541</v>
      </c>
      <c r="X39" s="13" t="s">
        <v>371</v>
      </c>
      <c r="Y39" s="12">
        <v>356497784</v>
      </c>
      <c r="Z39" s="13" t="s">
        <v>796</v>
      </c>
      <c r="AA39" s="14" t="s">
        <v>745</v>
      </c>
      <c r="AB39" s="15">
        <v>42000</v>
      </c>
      <c r="AC39" s="14" t="s">
        <v>373</v>
      </c>
      <c r="AD39" s="12">
        <v>75</v>
      </c>
      <c r="AE39" s="12" t="s">
        <v>374</v>
      </c>
      <c r="AF39" s="12" t="s">
        <v>710</v>
      </c>
      <c r="AG39" s="14" t="s">
        <v>791</v>
      </c>
      <c r="AH39" s="12" t="s">
        <v>377</v>
      </c>
      <c r="AI39" s="14" t="s">
        <v>782</v>
      </c>
      <c r="AJ39" s="15">
        <v>670</v>
      </c>
      <c r="AK39" s="15">
        <v>670</v>
      </c>
      <c r="AL39" s="14" t="s">
        <v>551</v>
      </c>
      <c r="AM39" s="15">
        <v>36924.17</v>
      </c>
      <c r="AN39" s="15">
        <v>7965.83</v>
      </c>
      <c r="AO39" s="15">
        <v>44890</v>
      </c>
      <c r="AP39" s="15">
        <v>5075.83</v>
      </c>
      <c r="AQ39" s="15">
        <v>107.17</v>
      </c>
      <c r="AR39" s="15">
        <v>5183</v>
      </c>
      <c r="AS39" s="15">
        <v>0</v>
      </c>
      <c r="AT39" s="15">
        <v>0</v>
      </c>
      <c r="AU39" s="15">
        <v>0</v>
      </c>
      <c r="AV39" s="12">
        <v>67</v>
      </c>
      <c r="AW39" s="12" t="s">
        <v>373</v>
      </c>
      <c r="AX39" s="12" t="s">
        <v>373</v>
      </c>
      <c r="AY39" s="14" t="s">
        <v>373</v>
      </c>
      <c r="AZ39" s="12" t="s">
        <v>373</v>
      </c>
      <c r="BA39" s="12" t="s">
        <v>373</v>
      </c>
      <c r="BB39" s="12" t="s">
        <v>380</v>
      </c>
      <c r="BC39" s="12" t="s">
        <v>373</v>
      </c>
      <c r="BD39" s="14" t="s">
        <v>373</v>
      </c>
      <c r="BE39" s="15">
        <v>0</v>
      </c>
      <c r="BF39" s="12" t="s">
        <v>795</v>
      </c>
      <c r="BG39" s="12" t="s">
        <v>1200</v>
      </c>
      <c r="BH39" s="21" t="s">
        <v>381</v>
      </c>
      <c r="BI39" s="13" t="s">
        <v>10</v>
      </c>
      <c r="BJ39" s="22">
        <v>45877</v>
      </c>
      <c r="BK39" s="12"/>
      <c r="BL39" s="13" t="s">
        <v>12</v>
      </c>
      <c r="BM39" s="24" t="s">
        <v>13</v>
      </c>
      <c r="BN39" s="25" t="s">
        <v>15</v>
      </c>
      <c r="BO39" s="12" t="s">
        <v>25</v>
      </c>
      <c r="BP39" s="12">
        <v>0</v>
      </c>
      <c r="BQ39" s="26"/>
      <c r="BR39" s="27" t="s">
        <v>382</v>
      </c>
    </row>
    <row r="40" spans="1:70" s="1" customFormat="1" ht="15" customHeight="1">
      <c r="A40" s="12">
        <v>36</v>
      </c>
      <c r="B40" s="13" t="s">
        <v>361</v>
      </c>
      <c r="C40" s="13" t="s">
        <v>130</v>
      </c>
      <c r="D40" s="13" t="s">
        <v>124</v>
      </c>
      <c r="E40" s="13" t="s">
        <v>123</v>
      </c>
      <c r="F40" s="13" t="s">
        <v>122</v>
      </c>
      <c r="G40" s="12" t="s">
        <v>120</v>
      </c>
      <c r="H40" s="13" t="s">
        <v>121</v>
      </c>
      <c r="I40" s="12">
        <v>211609</v>
      </c>
      <c r="J40" s="13" t="s">
        <v>399</v>
      </c>
      <c r="K40" s="12">
        <v>211609</v>
      </c>
      <c r="L40" s="12" t="s">
        <v>363</v>
      </c>
      <c r="M40" s="13" t="s">
        <v>364</v>
      </c>
      <c r="N40" s="12">
        <v>485403</v>
      </c>
      <c r="O40" s="12" t="s">
        <v>428</v>
      </c>
      <c r="P40" s="12">
        <v>776185</v>
      </c>
      <c r="Q40" s="13" t="s">
        <v>429</v>
      </c>
      <c r="R40" s="13" t="s">
        <v>367</v>
      </c>
      <c r="S40" s="12" t="s">
        <v>439</v>
      </c>
      <c r="T40" s="12" t="s">
        <v>439</v>
      </c>
      <c r="U40" s="12" t="s">
        <v>403</v>
      </c>
      <c r="V40" s="12" t="s">
        <v>370</v>
      </c>
      <c r="W40" s="12">
        <v>541</v>
      </c>
      <c r="X40" s="13" t="s">
        <v>371</v>
      </c>
      <c r="Y40" s="12">
        <v>354974413</v>
      </c>
      <c r="Z40" s="13" t="s">
        <v>440</v>
      </c>
      <c r="AA40" s="14" t="s">
        <v>432</v>
      </c>
      <c r="AB40" s="15">
        <v>42000</v>
      </c>
      <c r="AC40" s="14" t="s">
        <v>373</v>
      </c>
      <c r="AD40" s="12">
        <v>102</v>
      </c>
      <c r="AE40" s="12" t="s">
        <v>374</v>
      </c>
      <c r="AF40" s="12" t="s">
        <v>375</v>
      </c>
      <c r="AG40" s="14" t="s">
        <v>433</v>
      </c>
      <c r="AH40" s="12" t="s">
        <v>377</v>
      </c>
      <c r="AI40" s="14" t="s">
        <v>434</v>
      </c>
      <c r="AJ40" s="15">
        <v>520</v>
      </c>
      <c r="AK40" s="15">
        <v>520</v>
      </c>
      <c r="AL40" s="14" t="s">
        <v>441</v>
      </c>
      <c r="AM40" s="15">
        <v>14764.49</v>
      </c>
      <c r="AN40" s="15">
        <v>7395.51</v>
      </c>
      <c r="AO40" s="15">
        <v>22160</v>
      </c>
      <c r="AP40" s="15">
        <v>27235.51</v>
      </c>
      <c r="AQ40" s="15">
        <v>4133.49</v>
      </c>
      <c r="AR40" s="15">
        <v>31369</v>
      </c>
      <c r="AS40" s="15">
        <v>14121.47</v>
      </c>
      <c r="AT40" s="15">
        <v>3238.53</v>
      </c>
      <c r="AU40" s="15">
        <v>17360</v>
      </c>
      <c r="AV40" s="12">
        <v>76</v>
      </c>
      <c r="AW40" s="12" t="s">
        <v>373</v>
      </c>
      <c r="AX40" s="12" t="s">
        <v>373</v>
      </c>
      <c r="AY40" s="14" t="s">
        <v>373</v>
      </c>
      <c r="AZ40" s="12" t="s">
        <v>373</v>
      </c>
      <c r="BA40" s="12" t="s">
        <v>373</v>
      </c>
      <c r="BB40" s="12" t="s">
        <v>380</v>
      </c>
      <c r="BC40" s="12" t="s">
        <v>373</v>
      </c>
      <c r="BD40" s="14" t="s">
        <v>373</v>
      </c>
      <c r="BE40" s="15">
        <v>0</v>
      </c>
      <c r="BF40" s="12" t="s">
        <v>439</v>
      </c>
      <c r="BG40" s="12" t="s">
        <v>1201</v>
      </c>
      <c r="BH40" s="21" t="s">
        <v>381</v>
      </c>
      <c r="BI40" s="13" t="s">
        <v>10</v>
      </c>
      <c r="BJ40" s="22">
        <v>45874</v>
      </c>
      <c r="BK40" s="12"/>
      <c r="BL40" s="13" t="s">
        <v>12</v>
      </c>
      <c r="BM40" s="24" t="s">
        <v>13</v>
      </c>
      <c r="BN40" s="25" t="s">
        <v>15</v>
      </c>
      <c r="BO40" s="12" t="s">
        <v>25</v>
      </c>
      <c r="BP40" s="12">
        <v>0</v>
      </c>
      <c r="BQ40" s="26"/>
      <c r="BR40" s="27" t="s">
        <v>382</v>
      </c>
    </row>
    <row r="41" spans="1:70" s="1" customFormat="1" ht="15" customHeight="1">
      <c r="A41" s="12">
        <v>37</v>
      </c>
      <c r="B41" s="13" t="s">
        <v>361</v>
      </c>
      <c r="C41" s="13" t="s">
        <v>130</v>
      </c>
      <c r="D41" s="13" t="s">
        <v>124</v>
      </c>
      <c r="E41" s="13" t="s">
        <v>123</v>
      </c>
      <c r="F41" s="13" t="s">
        <v>122</v>
      </c>
      <c r="G41" s="12" t="s">
        <v>120</v>
      </c>
      <c r="H41" s="13" t="s">
        <v>121</v>
      </c>
      <c r="I41" s="12">
        <v>211322</v>
      </c>
      <c r="J41" s="13" t="s">
        <v>362</v>
      </c>
      <c r="K41" s="12">
        <v>211322</v>
      </c>
      <c r="L41" s="12" t="s">
        <v>363</v>
      </c>
      <c r="M41" s="13" t="s">
        <v>364</v>
      </c>
      <c r="N41" s="12">
        <v>488024</v>
      </c>
      <c r="O41" s="12" t="s">
        <v>205</v>
      </c>
      <c r="P41" s="12">
        <v>788719</v>
      </c>
      <c r="Q41" s="13" t="s">
        <v>472</v>
      </c>
      <c r="R41" s="13" t="s">
        <v>367</v>
      </c>
      <c r="S41" s="12" t="s">
        <v>703</v>
      </c>
      <c r="T41" s="12" t="s">
        <v>703</v>
      </c>
      <c r="U41" s="12" t="s">
        <v>403</v>
      </c>
      <c r="V41" s="12" t="s">
        <v>370</v>
      </c>
      <c r="W41" s="12">
        <v>541</v>
      </c>
      <c r="X41" s="13" t="s">
        <v>371</v>
      </c>
      <c r="Y41" s="12">
        <v>356187651</v>
      </c>
      <c r="Z41" s="13" t="s">
        <v>704</v>
      </c>
      <c r="AA41" s="14" t="s">
        <v>619</v>
      </c>
      <c r="AB41" s="15">
        <v>45000</v>
      </c>
      <c r="AC41" s="14" t="s">
        <v>373</v>
      </c>
      <c r="AD41" s="12">
        <v>102</v>
      </c>
      <c r="AE41" s="12" t="s">
        <v>374</v>
      </c>
      <c r="AF41" s="12" t="s">
        <v>375</v>
      </c>
      <c r="AG41" s="14" t="s">
        <v>678</v>
      </c>
      <c r="AH41" s="12" t="s">
        <v>377</v>
      </c>
      <c r="AI41" s="14" t="s">
        <v>679</v>
      </c>
      <c r="AJ41" s="15">
        <v>560</v>
      </c>
      <c r="AK41" s="15">
        <v>560</v>
      </c>
      <c r="AL41" s="14" t="s">
        <v>462</v>
      </c>
      <c r="AM41" s="15">
        <v>27818.59</v>
      </c>
      <c r="AN41" s="15">
        <v>10821.41</v>
      </c>
      <c r="AO41" s="15">
        <v>38640</v>
      </c>
      <c r="AP41" s="15">
        <v>17181.41</v>
      </c>
      <c r="AQ41" s="15">
        <v>1447.59</v>
      </c>
      <c r="AR41" s="15">
        <v>18629</v>
      </c>
      <c r="AS41" s="15">
        <v>0</v>
      </c>
      <c r="AT41" s="15">
        <v>0</v>
      </c>
      <c r="AU41" s="15">
        <v>0</v>
      </c>
      <c r="AV41" s="12">
        <v>69</v>
      </c>
      <c r="AW41" s="12" t="s">
        <v>373</v>
      </c>
      <c r="AX41" s="12" t="s">
        <v>373</v>
      </c>
      <c r="AY41" s="14" t="s">
        <v>373</v>
      </c>
      <c r="AZ41" s="12" t="s">
        <v>373</v>
      </c>
      <c r="BA41" s="12" t="s">
        <v>373</v>
      </c>
      <c r="BB41" s="12" t="s">
        <v>380</v>
      </c>
      <c r="BC41" s="12" t="s">
        <v>373</v>
      </c>
      <c r="BD41" s="14" t="s">
        <v>373</v>
      </c>
      <c r="BE41" s="15">
        <v>0</v>
      </c>
      <c r="BF41" s="12" t="s">
        <v>703</v>
      </c>
      <c r="BG41" s="12" t="s">
        <v>1202</v>
      </c>
      <c r="BH41" s="21" t="s">
        <v>381</v>
      </c>
      <c r="BI41" s="13" t="s">
        <v>10</v>
      </c>
      <c r="BJ41" s="22">
        <v>45876</v>
      </c>
      <c r="BK41" s="12"/>
      <c r="BL41" s="13" t="s">
        <v>12</v>
      </c>
      <c r="BM41" s="24" t="s">
        <v>13</v>
      </c>
      <c r="BN41" s="25" t="s">
        <v>15</v>
      </c>
      <c r="BO41" s="12" t="s">
        <v>25</v>
      </c>
      <c r="BP41" s="12">
        <v>0</v>
      </c>
      <c r="BQ41" s="26"/>
      <c r="BR41" s="27" t="s">
        <v>382</v>
      </c>
    </row>
    <row r="42" spans="1:70" s="1" customFormat="1" ht="15" customHeight="1">
      <c r="A42" s="12">
        <v>38</v>
      </c>
      <c r="B42" s="13" t="s">
        <v>361</v>
      </c>
      <c r="C42" s="13" t="s">
        <v>130</v>
      </c>
      <c r="D42" s="13" t="s">
        <v>124</v>
      </c>
      <c r="E42" s="13" t="s">
        <v>123</v>
      </c>
      <c r="F42" s="13" t="s">
        <v>122</v>
      </c>
      <c r="G42" s="12" t="s">
        <v>120</v>
      </c>
      <c r="H42" s="13" t="s">
        <v>121</v>
      </c>
      <c r="I42" s="12">
        <v>211322</v>
      </c>
      <c r="J42" s="13" t="s">
        <v>362</v>
      </c>
      <c r="K42" s="12">
        <v>211322</v>
      </c>
      <c r="L42" s="12" t="s">
        <v>363</v>
      </c>
      <c r="M42" s="13" t="s">
        <v>364</v>
      </c>
      <c r="N42" s="12">
        <v>498628</v>
      </c>
      <c r="O42" s="12" t="s">
        <v>220</v>
      </c>
      <c r="P42" s="12">
        <v>788719</v>
      </c>
      <c r="Q42" s="13" t="s">
        <v>596</v>
      </c>
      <c r="R42" s="13" t="s">
        <v>367</v>
      </c>
      <c r="S42" s="12" t="s">
        <v>626</v>
      </c>
      <c r="T42" s="12" t="s">
        <v>626</v>
      </c>
      <c r="U42" s="12" t="s">
        <v>403</v>
      </c>
      <c r="V42" s="12" t="s">
        <v>370</v>
      </c>
      <c r="W42" s="12">
        <v>541</v>
      </c>
      <c r="X42" s="13" t="s">
        <v>371</v>
      </c>
      <c r="Y42" s="12">
        <v>355750043</v>
      </c>
      <c r="Z42" s="13" t="s">
        <v>627</v>
      </c>
      <c r="AA42" s="14" t="s">
        <v>223</v>
      </c>
      <c r="AB42" s="15">
        <v>42000</v>
      </c>
      <c r="AC42" s="14" t="s">
        <v>373</v>
      </c>
      <c r="AD42" s="12">
        <v>102</v>
      </c>
      <c r="AE42" s="12" t="s">
        <v>374</v>
      </c>
      <c r="AF42" s="12" t="s">
        <v>375</v>
      </c>
      <c r="AG42" s="14" t="s">
        <v>599</v>
      </c>
      <c r="AH42" s="12" t="s">
        <v>377</v>
      </c>
      <c r="AI42" s="14" t="s">
        <v>600</v>
      </c>
      <c r="AJ42" s="15">
        <v>520</v>
      </c>
      <c r="AK42" s="15">
        <v>520</v>
      </c>
      <c r="AL42" s="14" t="s">
        <v>379</v>
      </c>
      <c r="AM42" s="15">
        <v>27281.21</v>
      </c>
      <c r="AN42" s="15">
        <v>10158.790000000001</v>
      </c>
      <c r="AO42" s="15">
        <v>37440</v>
      </c>
      <c r="AP42" s="15">
        <v>14718.79</v>
      </c>
      <c r="AQ42" s="15">
        <v>1137.21</v>
      </c>
      <c r="AR42" s="15">
        <v>15856</v>
      </c>
      <c r="AS42" s="15">
        <v>0</v>
      </c>
      <c r="AT42" s="15">
        <v>0</v>
      </c>
      <c r="AU42" s="15">
        <v>0</v>
      </c>
      <c r="AV42" s="12">
        <v>72</v>
      </c>
      <c r="AW42" s="12" t="s">
        <v>373</v>
      </c>
      <c r="AX42" s="12" t="s">
        <v>373</v>
      </c>
      <c r="AY42" s="14" t="s">
        <v>373</v>
      </c>
      <c r="AZ42" s="12" t="s">
        <v>373</v>
      </c>
      <c r="BA42" s="12" t="s">
        <v>373</v>
      </c>
      <c r="BB42" s="12" t="s">
        <v>380</v>
      </c>
      <c r="BC42" s="12" t="s">
        <v>373</v>
      </c>
      <c r="BD42" s="14" t="s">
        <v>373</v>
      </c>
      <c r="BE42" s="15">
        <v>0</v>
      </c>
      <c r="BF42" s="12" t="s">
        <v>626</v>
      </c>
      <c r="BG42" s="12" t="s">
        <v>1203</v>
      </c>
      <c r="BH42" s="21" t="s">
        <v>381</v>
      </c>
      <c r="BI42" s="13" t="s">
        <v>10</v>
      </c>
      <c r="BJ42" s="22">
        <v>45874</v>
      </c>
      <c r="BK42" s="12"/>
      <c r="BL42" s="13" t="s">
        <v>12</v>
      </c>
      <c r="BM42" s="24" t="s">
        <v>13</v>
      </c>
      <c r="BN42" s="25" t="s">
        <v>15</v>
      </c>
      <c r="BO42" s="12" t="s">
        <v>25</v>
      </c>
      <c r="BP42" s="12">
        <v>0</v>
      </c>
      <c r="BQ42" s="26"/>
      <c r="BR42" s="27" t="s">
        <v>382</v>
      </c>
    </row>
    <row r="43" spans="1:70" s="1" customFormat="1" ht="15" customHeight="1">
      <c r="A43" s="12">
        <v>39</v>
      </c>
      <c r="B43" s="13" t="s">
        <v>361</v>
      </c>
      <c r="C43" s="13" t="s">
        <v>130</v>
      </c>
      <c r="D43" s="13" t="s">
        <v>124</v>
      </c>
      <c r="E43" s="13" t="s">
        <v>123</v>
      </c>
      <c r="F43" s="13" t="s">
        <v>122</v>
      </c>
      <c r="G43" s="12" t="s">
        <v>120</v>
      </c>
      <c r="H43" s="13" t="s">
        <v>121</v>
      </c>
      <c r="I43" s="12">
        <v>211322</v>
      </c>
      <c r="J43" s="13" t="s">
        <v>362</v>
      </c>
      <c r="K43" s="12">
        <v>211322</v>
      </c>
      <c r="L43" s="12" t="s">
        <v>363</v>
      </c>
      <c r="M43" s="13" t="s">
        <v>364</v>
      </c>
      <c r="N43" s="12">
        <v>498628</v>
      </c>
      <c r="O43" s="12" t="s">
        <v>220</v>
      </c>
      <c r="P43" s="12">
        <v>788719</v>
      </c>
      <c r="Q43" s="13" t="s">
        <v>596</v>
      </c>
      <c r="R43" s="13" t="s">
        <v>1084</v>
      </c>
      <c r="S43" s="12" t="s">
        <v>626</v>
      </c>
      <c r="T43" s="12" t="s">
        <v>626</v>
      </c>
      <c r="U43" s="12" t="s">
        <v>403</v>
      </c>
      <c r="V43" s="12" t="s">
        <v>370</v>
      </c>
      <c r="W43" s="12">
        <v>0</v>
      </c>
      <c r="X43" s="13" t="s">
        <v>1085</v>
      </c>
      <c r="Y43" s="12">
        <v>358065333</v>
      </c>
      <c r="Z43" s="13" t="s">
        <v>627</v>
      </c>
      <c r="AA43" s="14" t="s">
        <v>1086</v>
      </c>
      <c r="AB43" s="15">
        <v>10000</v>
      </c>
      <c r="AC43" s="14" t="s">
        <v>373</v>
      </c>
      <c r="AD43" s="12">
        <v>50</v>
      </c>
      <c r="AE43" s="12" t="s">
        <v>1087</v>
      </c>
      <c r="AF43" s="12" t="s">
        <v>375</v>
      </c>
      <c r="AG43" s="14" t="s">
        <v>599</v>
      </c>
      <c r="AH43" s="12" t="s">
        <v>377</v>
      </c>
      <c r="AI43" s="14" t="s">
        <v>1088</v>
      </c>
      <c r="AJ43" s="15">
        <v>230</v>
      </c>
      <c r="AK43" s="15">
        <v>230</v>
      </c>
      <c r="AL43" s="14" t="s">
        <v>379</v>
      </c>
      <c r="AM43" s="15">
        <v>9317.08</v>
      </c>
      <c r="AN43" s="15">
        <v>1262.92</v>
      </c>
      <c r="AO43" s="15">
        <v>10580</v>
      </c>
      <c r="AP43" s="15">
        <v>682.92</v>
      </c>
      <c r="AQ43" s="15">
        <v>7.08</v>
      </c>
      <c r="AR43" s="15">
        <v>690</v>
      </c>
      <c r="AS43" s="15">
        <v>0</v>
      </c>
      <c r="AT43" s="15">
        <v>0</v>
      </c>
      <c r="AU43" s="15">
        <v>0</v>
      </c>
      <c r="AV43" s="12">
        <v>46</v>
      </c>
      <c r="AW43" s="12" t="s">
        <v>373</v>
      </c>
      <c r="AX43" s="12" t="s">
        <v>373</v>
      </c>
      <c r="AY43" s="14" t="s">
        <v>373</v>
      </c>
      <c r="AZ43" s="12" t="s">
        <v>373</v>
      </c>
      <c r="BA43" s="12" t="s">
        <v>373</v>
      </c>
      <c r="BB43" s="12" t="s">
        <v>380</v>
      </c>
      <c r="BC43" s="12" t="s">
        <v>373</v>
      </c>
      <c r="BD43" s="14" t="s">
        <v>373</v>
      </c>
      <c r="BE43" s="15">
        <v>0</v>
      </c>
      <c r="BF43" s="12" t="s">
        <v>626</v>
      </c>
      <c r="BG43" s="12" t="s">
        <v>1203</v>
      </c>
      <c r="BH43" s="21" t="s">
        <v>381</v>
      </c>
      <c r="BI43" s="13" t="s">
        <v>10</v>
      </c>
      <c r="BJ43" s="22">
        <v>45874</v>
      </c>
      <c r="BK43" s="12"/>
      <c r="BL43" s="13" t="s">
        <v>12</v>
      </c>
      <c r="BM43" s="24" t="s">
        <v>13</v>
      </c>
      <c r="BN43" s="25" t="s">
        <v>15</v>
      </c>
      <c r="BO43" s="12" t="s">
        <v>25</v>
      </c>
      <c r="BP43" s="12">
        <v>0</v>
      </c>
      <c r="BQ43" s="26"/>
      <c r="BR43" s="27" t="s">
        <v>382</v>
      </c>
    </row>
    <row r="44" spans="1:70" s="1" customFormat="1" ht="15" customHeight="1">
      <c r="A44" s="12">
        <v>40</v>
      </c>
      <c r="B44" s="13" t="s">
        <v>361</v>
      </c>
      <c r="C44" s="13" t="s">
        <v>130</v>
      </c>
      <c r="D44" s="13" t="s">
        <v>124</v>
      </c>
      <c r="E44" s="13" t="s">
        <v>123</v>
      </c>
      <c r="F44" s="13" t="s">
        <v>122</v>
      </c>
      <c r="G44" s="12" t="s">
        <v>120</v>
      </c>
      <c r="H44" s="13" t="s">
        <v>121</v>
      </c>
      <c r="I44" s="12">
        <v>211318</v>
      </c>
      <c r="J44" s="13" t="s">
        <v>480</v>
      </c>
      <c r="K44" s="12">
        <v>211318</v>
      </c>
      <c r="L44" s="12" t="s">
        <v>363</v>
      </c>
      <c r="M44" s="13" t="s">
        <v>364</v>
      </c>
      <c r="N44" s="12">
        <v>495332</v>
      </c>
      <c r="O44" s="12" t="s">
        <v>544</v>
      </c>
      <c r="P44" s="12">
        <v>788719</v>
      </c>
      <c r="Q44" s="13" t="s">
        <v>940</v>
      </c>
      <c r="R44" s="13" t="s">
        <v>367</v>
      </c>
      <c r="S44" s="12" t="s">
        <v>964</v>
      </c>
      <c r="T44" s="12" t="s">
        <v>964</v>
      </c>
      <c r="U44" s="12" t="s">
        <v>369</v>
      </c>
      <c r="V44" s="12" t="s">
        <v>370</v>
      </c>
      <c r="W44" s="12">
        <v>541</v>
      </c>
      <c r="X44" s="13" t="s">
        <v>371</v>
      </c>
      <c r="Y44" s="12">
        <v>357014390</v>
      </c>
      <c r="Z44" s="13" t="s">
        <v>965</v>
      </c>
      <c r="AA44" s="14" t="s">
        <v>942</v>
      </c>
      <c r="AB44" s="15">
        <v>45000</v>
      </c>
      <c r="AC44" s="14" t="s">
        <v>373</v>
      </c>
      <c r="AD44" s="12">
        <v>102</v>
      </c>
      <c r="AE44" s="12" t="s">
        <v>910</v>
      </c>
      <c r="AF44" s="12" t="s">
        <v>710</v>
      </c>
      <c r="AG44" s="14" t="s">
        <v>943</v>
      </c>
      <c r="AH44" s="12" t="s">
        <v>377</v>
      </c>
      <c r="AI44" s="14" t="s">
        <v>836</v>
      </c>
      <c r="AJ44" s="15">
        <v>560</v>
      </c>
      <c r="AK44" s="15">
        <v>560</v>
      </c>
      <c r="AL44" s="14" t="s">
        <v>551</v>
      </c>
      <c r="AM44" s="15">
        <v>24284.13</v>
      </c>
      <c r="AN44" s="15">
        <v>9875.8700000000008</v>
      </c>
      <c r="AO44" s="15">
        <v>34160</v>
      </c>
      <c r="AP44" s="15">
        <v>20715.87</v>
      </c>
      <c r="AQ44" s="15">
        <v>2143.13</v>
      </c>
      <c r="AR44" s="15">
        <v>22859</v>
      </c>
      <c r="AS44" s="15">
        <v>0</v>
      </c>
      <c r="AT44" s="15">
        <v>0</v>
      </c>
      <c r="AU44" s="15">
        <v>0</v>
      </c>
      <c r="AV44" s="12">
        <v>61</v>
      </c>
      <c r="AW44" s="12" t="s">
        <v>373</v>
      </c>
      <c r="AX44" s="12" t="s">
        <v>373</v>
      </c>
      <c r="AY44" s="14" t="s">
        <v>373</v>
      </c>
      <c r="AZ44" s="12" t="s">
        <v>373</v>
      </c>
      <c r="BA44" s="12" t="s">
        <v>373</v>
      </c>
      <c r="BB44" s="12" t="s">
        <v>380</v>
      </c>
      <c r="BC44" s="12" t="s">
        <v>373</v>
      </c>
      <c r="BD44" s="14" t="s">
        <v>373</v>
      </c>
      <c r="BE44" s="15">
        <v>0</v>
      </c>
      <c r="BF44" s="12" t="s">
        <v>964</v>
      </c>
      <c r="BG44" s="12" t="s">
        <v>1204</v>
      </c>
      <c r="BH44" s="21" t="s">
        <v>381</v>
      </c>
      <c r="BI44" s="13" t="s">
        <v>10</v>
      </c>
      <c r="BJ44" s="22">
        <v>45877</v>
      </c>
      <c r="BK44" s="12"/>
      <c r="BL44" s="13" t="s">
        <v>12</v>
      </c>
      <c r="BM44" s="24" t="s">
        <v>13</v>
      </c>
      <c r="BN44" s="25" t="s">
        <v>15</v>
      </c>
      <c r="BO44" s="12" t="s">
        <v>25</v>
      </c>
      <c r="BP44" s="12">
        <v>0</v>
      </c>
      <c r="BQ44" s="26"/>
      <c r="BR44" s="27" t="s">
        <v>382</v>
      </c>
    </row>
    <row r="45" spans="1:70" s="1" customFormat="1" ht="15" customHeight="1">
      <c r="A45" s="12">
        <v>41</v>
      </c>
      <c r="B45" s="13" t="s">
        <v>361</v>
      </c>
      <c r="C45" s="13" t="s">
        <v>130</v>
      </c>
      <c r="D45" s="13" t="s">
        <v>124</v>
      </c>
      <c r="E45" s="13" t="s">
        <v>123</v>
      </c>
      <c r="F45" s="13" t="s">
        <v>122</v>
      </c>
      <c r="G45" s="12" t="s">
        <v>120</v>
      </c>
      <c r="H45" s="13" t="s">
        <v>121</v>
      </c>
      <c r="I45" s="12">
        <v>211322</v>
      </c>
      <c r="J45" s="13" t="s">
        <v>362</v>
      </c>
      <c r="K45" s="12">
        <v>211322</v>
      </c>
      <c r="L45" s="12" t="s">
        <v>363</v>
      </c>
      <c r="M45" s="13" t="s">
        <v>364</v>
      </c>
      <c r="N45" s="12">
        <v>493609</v>
      </c>
      <c r="O45" s="12" t="s">
        <v>215</v>
      </c>
      <c r="P45" s="12">
        <v>789728</v>
      </c>
      <c r="Q45" s="13" t="s">
        <v>516</v>
      </c>
      <c r="R45" s="13" t="s">
        <v>367</v>
      </c>
      <c r="S45" s="12" t="s">
        <v>522</v>
      </c>
      <c r="T45" s="12" t="s">
        <v>522</v>
      </c>
      <c r="U45" s="12" t="s">
        <v>369</v>
      </c>
      <c r="V45" s="12" t="s">
        <v>370</v>
      </c>
      <c r="W45" s="12">
        <v>541</v>
      </c>
      <c r="X45" s="13" t="s">
        <v>371</v>
      </c>
      <c r="Y45" s="12">
        <v>355416588</v>
      </c>
      <c r="Z45" s="13" t="s">
        <v>523</v>
      </c>
      <c r="AA45" s="14" t="s">
        <v>519</v>
      </c>
      <c r="AB45" s="15">
        <v>42000</v>
      </c>
      <c r="AC45" s="14" t="s">
        <v>373</v>
      </c>
      <c r="AD45" s="12">
        <v>102</v>
      </c>
      <c r="AE45" s="12" t="s">
        <v>374</v>
      </c>
      <c r="AF45" s="12" t="s">
        <v>375</v>
      </c>
      <c r="AG45" s="14" t="s">
        <v>520</v>
      </c>
      <c r="AH45" s="12" t="s">
        <v>377</v>
      </c>
      <c r="AI45" s="14" t="s">
        <v>505</v>
      </c>
      <c r="AJ45" s="15">
        <v>520</v>
      </c>
      <c r="AK45" s="15">
        <v>520</v>
      </c>
      <c r="AL45" s="14" t="s">
        <v>524</v>
      </c>
      <c r="AM45" s="15">
        <v>16573.12</v>
      </c>
      <c r="AN45" s="15">
        <v>7866.88</v>
      </c>
      <c r="AO45" s="15">
        <v>24440</v>
      </c>
      <c r="AP45" s="15">
        <v>25426.880000000001</v>
      </c>
      <c r="AQ45" s="15">
        <v>3615.12</v>
      </c>
      <c r="AR45" s="15">
        <v>29042</v>
      </c>
      <c r="AS45" s="15">
        <v>11445.91</v>
      </c>
      <c r="AT45" s="15">
        <v>2594.09</v>
      </c>
      <c r="AU45" s="15">
        <v>14040</v>
      </c>
      <c r="AV45" s="12">
        <v>74</v>
      </c>
      <c r="AW45" s="12" t="s">
        <v>373</v>
      </c>
      <c r="AX45" s="12" t="s">
        <v>373</v>
      </c>
      <c r="AY45" s="14" t="s">
        <v>373</v>
      </c>
      <c r="AZ45" s="12" t="s">
        <v>373</v>
      </c>
      <c r="BA45" s="12" t="s">
        <v>373</v>
      </c>
      <c r="BB45" s="12" t="s">
        <v>380</v>
      </c>
      <c r="BC45" s="12" t="s">
        <v>373</v>
      </c>
      <c r="BD45" s="14" t="s">
        <v>373</v>
      </c>
      <c r="BE45" s="15">
        <v>0</v>
      </c>
      <c r="BF45" s="12" t="s">
        <v>522</v>
      </c>
      <c r="BG45" s="12" t="s">
        <v>1205</v>
      </c>
      <c r="BH45" s="21" t="s">
        <v>381</v>
      </c>
      <c r="BI45" s="13" t="s">
        <v>10</v>
      </c>
      <c r="BJ45" s="22">
        <v>45873</v>
      </c>
      <c r="BK45" s="12"/>
      <c r="BL45" s="13" t="s">
        <v>36</v>
      </c>
      <c r="BM45" s="24" t="s">
        <v>30</v>
      </c>
      <c r="BN45" s="25" t="s">
        <v>15</v>
      </c>
      <c r="BO45" s="12" t="s">
        <v>25</v>
      </c>
      <c r="BP45" s="12">
        <v>0</v>
      </c>
      <c r="BQ45" s="26"/>
      <c r="BR45" s="27" t="s">
        <v>382</v>
      </c>
    </row>
    <row r="46" spans="1:70" s="1" customFormat="1" ht="15" customHeight="1">
      <c r="A46" s="12">
        <v>42</v>
      </c>
      <c r="B46" s="13" t="s">
        <v>361</v>
      </c>
      <c r="C46" s="13" t="s">
        <v>130</v>
      </c>
      <c r="D46" s="13" t="s">
        <v>124</v>
      </c>
      <c r="E46" s="13" t="s">
        <v>123</v>
      </c>
      <c r="F46" s="13" t="s">
        <v>122</v>
      </c>
      <c r="G46" s="12" t="s">
        <v>120</v>
      </c>
      <c r="H46" s="13" t="s">
        <v>121</v>
      </c>
      <c r="I46" s="12">
        <v>216676</v>
      </c>
      <c r="J46" s="13" t="s">
        <v>588</v>
      </c>
      <c r="K46" s="12">
        <v>216676</v>
      </c>
      <c r="L46" s="12" t="s">
        <v>363</v>
      </c>
      <c r="M46" s="13" t="s">
        <v>364</v>
      </c>
      <c r="N46" s="12">
        <v>503317</v>
      </c>
      <c r="O46" s="12" t="s">
        <v>638</v>
      </c>
      <c r="P46" s="12">
        <v>789728</v>
      </c>
      <c r="Q46" s="13" t="s">
        <v>639</v>
      </c>
      <c r="R46" s="13" t="s">
        <v>367</v>
      </c>
      <c r="S46" s="12" t="s">
        <v>815</v>
      </c>
      <c r="T46" s="12" t="s">
        <v>815</v>
      </c>
      <c r="U46" s="12" t="s">
        <v>369</v>
      </c>
      <c r="V46" s="12" t="s">
        <v>370</v>
      </c>
      <c r="W46" s="12">
        <v>541</v>
      </c>
      <c r="X46" s="13" t="s">
        <v>371</v>
      </c>
      <c r="Y46" s="12">
        <v>356585068</v>
      </c>
      <c r="Z46" s="13" t="s">
        <v>816</v>
      </c>
      <c r="AA46" s="14" t="s">
        <v>807</v>
      </c>
      <c r="AB46" s="15">
        <v>45000</v>
      </c>
      <c r="AC46" s="14" t="s">
        <v>373</v>
      </c>
      <c r="AD46" s="12">
        <v>102</v>
      </c>
      <c r="AE46" s="12" t="s">
        <v>374</v>
      </c>
      <c r="AF46" s="12" t="s">
        <v>710</v>
      </c>
      <c r="AG46" s="14" t="s">
        <v>808</v>
      </c>
      <c r="AH46" s="12" t="s">
        <v>377</v>
      </c>
      <c r="AI46" s="14" t="s">
        <v>802</v>
      </c>
      <c r="AJ46" s="15">
        <v>560</v>
      </c>
      <c r="AK46" s="15">
        <v>560</v>
      </c>
      <c r="AL46" s="14" t="s">
        <v>469</v>
      </c>
      <c r="AM46" s="15">
        <v>26182</v>
      </c>
      <c r="AN46" s="15">
        <v>10218</v>
      </c>
      <c r="AO46" s="15">
        <v>36400</v>
      </c>
      <c r="AP46" s="15">
        <v>18818</v>
      </c>
      <c r="AQ46" s="15">
        <v>1751</v>
      </c>
      <c r="AR46" s="15">
        <v>20569</v>
      </c>
      <c r="AS46" s="15">
        <v>0</v>
      </c>
      <c r="AT46" s="15">
        <v>0</v>
      </c>
      <c r="AU46" s="15">
        <v>0</v>
      </c>
      <c r="AV46" s="12">
        <v>65</v>
      </c>
      <c r="AW46" s="12" t="s">
        <v>373</v>
      </c>
      <c r="AX46" s="12" t="s">
        <v>373</v>
      </c>
      <c r="AY46" s="14" t="s">
        <v>373</v>
      </c>
      <c r="AZ46" s="12" t="s">
        <v>373</v>
      </c>
      <c r="BA46" s="12" t="s">
        <v>373</v>
      </c>
      <c r="BB46" s="12" t="s">
        <v>380</v>
      </c>
      <c r="BC46" s="12" t="s">
        <v>373</v>
      </c>
      <c r="BD46" s="14" t="s">
        <v>373</v>
      </c>
      <c r="BE46" s="15">
        <v>0</v>
      </c>
      <c r="BF46" s="12" t="s">
        <v>815</v>
      </c>
      <c r="BG46" s="12" t="s">
        <v>1206</v>
      </c>
      <c r="BH46" s="21" t="s">
        <v>381</v>
      </c>
      <c r="BI46" s="13" t="s">
        <v>10</v>
      </c>
      <c r="BJ46" s="22">
        <v>45876</v>
      </c>
      <c r="BK46" s="12"/>
      <c r="BL46" s="13" t="s">
        <v>12</v>
      </c>
      <c r="BM46" s="24" t="s">
        <v>13</v>
      </c>
      <c r="BN46" s="25" t="s">
        <v>15</v>
      </c>
      <c r="BO46" s="12" t="s">
        <v>25</v>
      </c>
      <c r="BP46" s="12">
        <v>0</v>
      </c>
      <c r="BQ46" s="26"/>
      <c r="BR46" s="27" t="s">
        <v>382</v>
      </c>
    </row>
    <row r="47" spans="1:70" s="1" customFormat="1" ht="15" customHeight="1">
      <c r="A47" s="12">
        <v>43</v>
      </c>
      <c r="B47" s="13" t="s">
        <v>361</v>
      </c>
      <c r="C47" s="13" t="s">
        <v>130</v>
      </c>
      <c r="D47" s="13" t="s">
        <v>124</v>
      </c>
      <c r="E47" s="13" t="s">
        <v>123</v>
      </c>
      <c r="F47" s="13" t="s">
        <v>122</v>
      </c>
      <c r="G47" s="12" t="s">
        <v>120</v>
      </c>
      <c r="H47" s="13" t="s">
        <v>121</v>
      </c>
      <c r="I47" s="12">
        <v>211318</v>
      </c>
      <c r="J47" s="13" t="s">
        <v>480</v>
      </c>
      <c r="K47" s="12">
        <v>211318</v>
      </c>
      <c r="L47" s="12" t="s">
        <v>363</v>
      </c>
      <c r="M47" s="13" t="s">
        <v>364</v>
      </c>
      <c r="N47" s="12">
        <v>495332</v>
      </c>
      <c r="O47" s="12" t="s">
        <v>544</v>
      </c>
      <c r="P47" s="12">
        <v>789728</v>
      </c>
      <c r="Q47" s="13" t="s">
        <v>1013</v>
      </c>
      <c r="R47" s="13" t="s">
        <v>367</v>
      </c>
      <c r="S47" s="12" t="s">
        <v>1014</v>
      </c>
      <c r="T47" s="12" t="s">
        <v>1014</v>
      </c>
      <c r="U47" s="12" t="s">
        <v>369</v>
      </c>
      <c r="V47" s="12" t="s">
        <v>370</v>
      </c>
      <c r="W47" s="12">
        <v>541</v>
      </c>
      <c r="X47" s="13" t="s">
        <v>371</v>
      </c>
      <c r="Y47" s="12">
        <v>357241587</v>
      </c>
      <c r="Z47" s="13" t="s">
        <v>1015</v>
      </c>
      <c r="AA47" s="14" t="s">
        <v>978</v>
      </c>
      <c r="AB47" s="15">
        <v>45000</v>
      </c>
      <c r="AC47" s="14" t="s">
        <v>373</v>
      </c>
      <c r="AD47" s="12">
        <v>102</v>
      </c>
      <c r="AE47" s="12" t="s">
        <v>910</v>
      </c>
      <c r="AF47" s="12" t="s">
        <v>710</v>
      </c>
      <c r="AG47" s="14" t="s">
        <v>1016</v>
      </c>
      <c r="AH47" s="12" t="s">
        <v>377</v>
      </c>
      <c r="AI47" s="14" t="s">
        <v>984</v>
      </c>
      <c r="AJ47" s="15">
        <v>560</v>
      </c>
      <c r="AK47" s="15">
        <v>560</v>
      </c>
      <c r="AL47" s="14" t="s">
        <v>551</v>
      </c>
      <c r="AM47" s="15">
        <v>23328.63</v>
      </c>
      <c r="AN47" s="15">
        <v>9711.3700000000008</v>
      </c>
      <c r="AO47" s="15">
        <v>33040</v>
      </c>
      <c r="AP47" s="15">
        <v>21671.37</v>
      </c>
      <c r="AQ47" s="15">
        <v>2357.63</v>
      </c>
      <c r="AR47" s="15">
        <v>24029</v>
      </c>
      <c r="AS47" s="15">
        <v>0</v>
      </c>
      <c r="AT47" s="15">
        <v>0</v>
      </c>
      <c r="AU47" s="15">
        <v>0</v>
      </c>
      <c r="AV47" s="12">
        <v>59</v>
      </c>
      <c r="AW47" s="12" t="s">
        <v>373</v>
      </c>
      <c r="AX47" s="12" t="s">
        <v>373</v>
      </c>
      <c r="AY47" s="14" t="s">
        <v>373</v>
      </c>
      <c r="AZ47" s="12" t="s">
        <v>373</v>
      </c>
      <c r="BA47" s="12" t="s">
        <v>373</v>
      </c>
      <c r="BB47" s="12" t="s">
        <v>380</v>
      </c>
      <c r="BC47" s="12" t="s">
        <v>373</v>
      </c>
      <c r="BD47" s="14" t="s">
        <v>373</v>
      </c>
      <c r="BE47" s="15">
        <v>0</v>
      </c>
      <c r="BF47" s="12" t="s">
        <v>1014</v>
      </c>
      <c r="BG47" s="12" t="s">
        <v>1207</v>
      </c>
      <c r="BH47" s="21" t="s">
        <v>381</v>
      </c>
      <c r="BI47" s="13" t="s">
        <v>10</v>
      </c>
      <c r="BJ47" s="22">
        <v>45877</v>
      </c>
      <c r="BK47" s="12"/>
      <c r="BL47" s="13" t="s">
        <v>12</v>
      </c>
      <c r="BM47" s="24" t="s">
        <v>13</v>
      </c>
      <c r="BN47" s="25" t="s">
        <v>15</v>
      </c>
      <c r="BO47" s="12" t="s">
        <v>25</v>
      </c>
      <c r="BP47" s="12">
        <v>0</v>
      </c>
      <c r="BQ47" s="26"/>
      <c r="BR47" s="27" t="s">
        <v>382</v>
      </c>
    </row>
    <row r="48" spans="1:70" s="1" customFormat="1" ht="15" customHeight="1">
      <c r="A48" s="12">
        <v>44</v>
      </c>
      <c r="B48" s="13" t="s">
        <v>361</v>
      </c>
      <c r="C48" s="13" t="s">
        <v>130</v>
      </c>
      <c r="D48" s="13" t="s">
        <v>124</v>
      </c>
      <c r="E48" s="13" t="s">
        <v>123</v>
      </c>
      <c r="F48" s="13" t="s">
        <v>122</v>
      </c>
      <c r="G48" s="12" t="s">
        <v>120</v>
      </c>
      <c r="H48" s="13" t="s">
        <v>121</v>
      </c>
      <c r="I48" s="12">
        <v>211318</v>
      </c>
      <c r="J48" s="13" t="s">
        <v>480</v>
      </c>
      <c r="K48" s="12">
        <v>211318</v>
      </c>
      <c r="L48" s="12" t="s">
        <v>363</v>
      </c>
      <c r="M48" s="13" t="s">
        <v>364</v>
      </c>
      <c r="N48" s="12">
        <v>493305</v>
      </c>
      <c r="O48" s="12" t="s">
        <v>481</v>
      </c>
      <c r="P48" s="12">
        <v>789728</v>
      </c>
      <c r="Q48" s="13" t="s">
        <v>501</v>
      </c>
      <c r="R48" s="13" t="s">
        <v>367</v>
      </c>
      <c r="S48" s="12" t="s">
        <v>817</v>
      </c>
      <c r="T48" s="12" t="s">
        <v>817</v>
      </c>
      <c r="U48" s="12" t="s">
        <v>403</v>
      </c>
      <c r="V48" s="12" t="s">
        <v>370</v>
      </c>
      <c r="W48" s="12">
        <v>541</v>
      </c>
      <c r="X48" s="13" t="s">
        <v>371</v>
      </c>
      <c r="Y48" s="12">
        <v>356605212</v>
      </c>
      <c r="Z48" s="13" t="s">
        <v>818</v>
      </c>
      <c r="AA48" s="14" t="s">
        <v>819</v>
      </c>
      <c r="AB48" s="15">
        <v>45000</v>
      </c>
      <c r="AC48" s="14" t="s">
        <v>373</v>
      </c>
      <c r="AD48" s="12">
        <v>102</v>
      </c>
      <c r="AE48" s="12" t="s">
        <v>374</v>
      </c>
      <c r="AF48" s="12" t="s">
        <v>710</v>
      </c>
      <c r="AG48" s="14" t="s">
        <v>820</v>
      </c>
      <c r="AH48" s="12" t="s">
        <v>377</v>
      </c>
      <c r="AI48" s="14" t="s">
        <v>821</v>
      </c>
      <c r="AJ48" s="15">
        <v>560</v>
      </c>
      <c r="AK48" s="15">
        <v>560</v>
      </c>
      <c r="AL48" s="14" t="s">
        <v>822</v>
      </c>
      <c r="AM48" s="15">
        <v>12132.71</v>
      </c>
      <c r="AN48" s="15">
        <v>6347.29</v>
      </c>
      <c r="AO48" s="15">
        <v>18480</v>
      </c>
      <c r="AP48" s="15">
        <v>32867.29</v>
      </c>
      <c r="AQ48" s="15">
        <v>5821.71</v>
      </c>
      <c r="AR48" s="15">
        <v>38689</v>
      </c>
      <c r="AS48" s="15">
        <v>13415.12</v>
      </c>
      <c r="AT48" s="15">
        <v>3944.88</v>
      </c>
      <c r="AU48" s="15">
        <v>17360</v>
      </c>
      <c r="AV48" s="12">
        <v>64</v>
      </c>
      <c r="AW48" s="12" t="s">
        <v>373</v>
      </c>
      <c r="AX48" s="12" t="s">
        <v>373</v>
      </c>
      <c r="AY48" s="14" t="s">
        <v>373</v>
      </c>
      <c r="AZ48" s="12" t="s">
        <v>373</v>
      </c>
      <c r="BA48" s="12" t="s">
        <v>373</v>
      </c>
      <c r="BB48" s="12" t="s">
        <v>380</v>
      </c>
      <c r="BC48" s="12" t="s">
        <v>373</v>
      </c>
      <c r="BD48" s="14" t="s">
        <v>373</v>
      </c>
      <c r="BE48" s="15">
        <v>0</v>
      </c>
      <c r="BF48" s="12" t="s">
        <v>817</v>
      </c>
      <c r="BG48" s="12" t="s">
        <v>1208</v>
      </c>
      <c r="BH48" s="21" t="s">
        <v>381</v>
      </c>
      <c r="BI48" s="13" t="s">
        <v>10</v>
      </c>
      <c r="BJ48" s="22">
        <v>45875</v>
      </c>
      <c r="BK48" s="12"/>
      <c r="BL48" s="13" t="s">
        <v>29</v>
      </c>
      <c r="BM48" s="24" t="s">
        <v>37</v>
      </c>
      <c r="BN48" s="25" t="s">
        <v>23</v>
      </c>
      <c r="BO48" s="12" t="s">
        <v>33</v>
      </c>
      <c r="BP48" s="12">
        <v>0</v>
      </c>
      <c r="BQ48" s="26"/>
      <c r="BR48" s="27" t="s">
        <v>29</v>
      </c>
    </row>
    <row r="49" spans="1:70" s="1" customFormat="1" ht="15" customHeight="1">
      <c r="A49" s="12">
        <v>45</v>
      </c>
      <c r="B49" s="13" t="s">
        <v>361</v>
      </c>
      <c r="C49" s="13" t="s">
        <v>130</v>
      </c>
      <c r="D49" s="13" t="s">
        <v>124</v>
      </c>
      <c r="E49" s="13" t="s">
        <v>123</v>
      </c>
      <c r="F49" s="13" t="s">
        <v>122</v>
      </c>
      <c r="G49" s="12" t="s">
        <v>120</v>
      </c>
      <c r="H49" s="13" t="s">
        <v>121</v>
      </c>
      <c r="I49" s="12">
        <v>211318</v>
      </c>
      <c r="J49" s="13" t="s">
        <v>480</v>
      </c>
      <c r="K49" s="12">
        <v>211318</v>
      </c>
      <c r="L49" s="12" t="s">
        <v>363</v>
      </c>
      <c r="M49" s="13" t="s">
        <v>364</v>
      </c>
      <c r="N49" s="12">
        <v>495332</v>
      </c>
      <c r="O49" s="12" t="s">
        <v>544</v>
      </c>
      <c r="P49" s="12">
        <v>789728</v>
      </c>
      <c r="Q49" s="13" t="s">
        <v>742</v>
      </c>
      <c r="R49" s="13" t="s">
        <v>1084</v>
      </c>
      <c r="S49" s="12" t="s">
        <v>1135</v>
      </c>
      <c r="T49" s="12" t="s">
        <v>1135</v>
      </c>
      <c r="U49" s="12" t="s">
        <v>369</v>
      </c>
      <c r="V49" s="12" t="s">
        <v>370</v>
      </c>
      <c r="W49" s="12">
        <v>0</v>
      </c>
      <c r="X49" s="13" t="s">
        <v>371</v>
      </c>
      <c r="Y49" s="12">
        <v>358968703</v>
      </c>
      <c r="Z49" s="13" t="s">
        <v>1136</v>
      </c>
      <c r="AA49" s="14" t="s">
        <v>1128</v>
      </c>
      <c r="AB49" s="15">
        <v>40000</v>
      </c>
      <c r="AC49" s="14" t="s">
        <v>373</v>
      </c>
      <c r="AD49" s="12">
        <v>75</v>
      </c>
      <c r="AE49" s="12" t="s">
        <v>1087</v>
      </c>
      <c r="AF49" s="12" t="s">
        <v>375</v>
      </c>
      <c r="AG49" s="14" t="s">
        <v>825</v>
      </c>
      <c r="AH49" s="12" t="s">
        <v>377</v>
      </c>
      <c r="AI49" s="14" t="s">
        <v>1134</v>
      </c>
      <c r="AJ49" s="15">
        <v>640</v>
      </c>
      <c r="AK49" s="15">
        <v>640</v>
      </c>
      <c r="AL49" s="14" t="s">
        <v>551</v>
      </c>
      <c r="AM49" s="15">
        <v>17434.240000000002</v>
      </c>
      <c r="AN49" s="15">
        <v>5605.76</v>
      </c>
      <c r="AO49" s="15">
        <v>23040</v>
      </c>
      <c r="AP49" s="15">
        <v>22565.759999999998</v>
      </c>
      <c r="AQ49" s="15">
        <v>2189.2399999999998</v>
      </c>
      <c r="AR49" s="15">
        <v>24755</v>
      </c>
      <c r="AS49" s="15">
        <v>0</v>
      </c>
      <c r="AT49" s="15">
        <v>0</v>
      </c>
      <c r="AU49" s="15">
        <v>0</v>
      </c>
      <c r="AV49" s="12">
        <v>36</v>
      </c>
      <c r="AW49" s="12" t="s">
        <v>373</v>
      </c>
      <c r="AX49" s="12" t="s">
        <v>373</v>
      </c>
      <c r="AY49" s="14" t="s">
        <v>373</v>
      </c>
      <c r="AZ49" s="12" t="s">
        <v>373</v>
      </c>
      <c r="BA49" s="12" t="s">
        <v>373</v>
      </c>
      <c r="BB49" s="12" t="s">
        <v>380</v>
      </c>
      <c r="BC49" s="12" t="s">
        <v>373</v>
      </c>
      <c r="BD49" s="14" t="s">
        <v>373</v>
      </c>
      <c r="BE49" s="15">
        <v>0</v>
      </c>
      <c r="BF49" s="12" t="s">
        <v>1135</v>
      </c>
      <c r="BG49" s="12" t="s">
        <v>1209</v>
      </c>
      <c r="BH49" s="21" t="s">
        <v>381</v>
      </c>
      <c r="BI49" s="13" t="s">
        <v>10</v>
      </c>
      <c r="BJ49" s="22">
        <v>45877</v>
      </c>
      <c r="BK49" s="12"/>
      <c r="BL49" s="13" t="s">
        <v>12</v>
      </c>
      <c r="BM49" s="24" t="s">
        <v>13</v>
      </c>
      <c r="BN49" s="25" t="s">
        <v>15</v>
      </c>
      <c r="BO49" s="12" t="s">
        <v>25</v>
      </c>
      <c r="BP49" s="12">
        <v>0</v>
      </c>
      <c r="BQ49" s="26"/>
      <c r="BR49" s="27" t="s">
        <v>382</v>
      </c>
    </row>
    <row r="50" spans="1:70" s="1" customFormat="1" ht="15" customHeight="1">
      <c r="A50" s="12">
        <v>46</v>
      </c>
      <c r="B50" s="13" t="s">
        <v>361</v>
      </c>
      <c r="C50" s="13" t="s">
        <v>130</v>
      </c>
      <c r="D50" s="13" t="s">
        <v>124</v>
      </c>
      <c r="E50" s="13" t="s">
        <v>123</v>
      </c>
      <c r="F50" s="13" t="s">
        <v>122</v>
      </c>
      <c r="G50" s="12" t="s">
        <v>120</v>
      </c>
      <c r="H50" s="13" t="s">
        <v>121</v>
      </c>
      <c r="I50" s="12">
        <v>211318</v>
      </c>
      <c r="J50" s="13" t="s">
        <v>480</v>
      </c>
      <c r="K50" s="12">
        <v>211318</v>
      </c>
      <c r="L50" s="12" t="s">
        <v>363</v>
      </c>
      <c r="M50" s="13" t="s">
        <v>364</v>
      </c>
      <c r="N50" s="12">
        <v>495332</v>
      </c>
      <c r="O50" s="12" t="s">
        <v>544</v>
      </c>
      <c r="P50" s="12">
        <v>788719</v>
      </c>
      <c r="Q50" s="13" t="s">
        <v>742</v>
      </c>
      <c r="R50" s="13" t="s">
        <v>367</v>
      </c>
      <c r="S50" s="12" t="s">
        <v>1135</v>
      </c>
      <c r="T50" s="12" t="s">
        <v>1135</v>
      </c>
      <c r="U50" s="12" t="s">
        <v>369</v>
      </c>
      <c r="V50" s="12" t="s">
        <v>370</v>
      </c>
      <c r="W50" s="12">
        <v>0</v>
      </c>
      <c r="X50" s="13" t="s">
        <v>371</v>
      </c>
      <c r="Y50" s="12">
        <v>359474446</v>
      </c>
      <c r="Z50" s="13" t="s">
        <v>1136</v>
      </c>
      <c r="AA50" s="14" t="s">
        <v>629</v>
      </c>
      <c r="AB50" s="15">
        <v>65000</v>
      </c>
      <c r="AC50" s="14" t="s">
        <v>373</v>
      </c>
      <c r="AD50" s="12">
        <v>75</v>
      </c>
      <c r="AE50" s="12" t="s">
        <v>1138</v>
      </c>
      <c r="AF50" s="12" t="s">
        <v>375</v>
      </c>
      <c r="AG50" s="14" t="s">
        <v>825</v>
      </c>
      <c r="AH50" s="12" t="s">
        <v>377</v>
      </c>
      <c r="AI50" s="14" t="s">
        <v>1139</v>
      </c>
      <c r="AJ50" s="15">
        <v>1030</v>
      </c>
      <c r="AK50" s="15">
        <v>1030</v>
      </c>
      <c r="AL50" s="14" t="s">
        <v>551</v>
      </c>
      <c r="AM50" s="15">
        <v>1313.52</v>
      </c>
      <c r="AN50" s="15">
        <v>746.48</v>
      </c>
      <c r="AO50" s="15">
        <v>2060</v>
      </c>
      <c r="AP50" s="15">
        <v>63686.48</v>
      </c>
      <c r="AQ50" s="15">
        <v>11880.52</v>
      </c>
      <c r="AR50" s="15">
        <v>75567</v>
      </c>
      <c r="AS50" s="15">
        <v>0</v>
      </c>
      <c r="AT50" s="15">
        <v>0</v>
      </c>
      <c r="AU50" s="15">
        <v>0</v>
      </c>
      <c r="AV50" s="12">
        <v>2</v>
      </c>
      <c r="AW50" s="12" t="s">
        <v>373</v>
      </c>
      <c r="AX50" s="12" t="s">
        <v>373</v>
      </c>
      <c r="AY50" s="14" t="s">
        <v>373</v>
      </c>
      <c r="AZ50" s="12" t="s">
        <v>373</v>
      </c>
      <c r="BA50" s="12" t="s">
        <v>373</v>
      </c>
      <c r="BB50" s="12" t="s">
        <v>380</v>
      </c>
      <c r="BC50" s="12" t="s">
        <v>373</v>
      </c>
      <c r="BD50" s="14" t="s">
        <v>373</v>
      </c>
      <c r="BE50" s="15">
        <v>0</v>
      </c>
      <c r="BF50" s="12" t="s">
        <v>1135</v>
      </c>
      <c r="BG50" s="12" t="s">
        <v>1209</v>
      </c>
      <c r="BH50" s="21" t="s">
        <v>381</v>
      </c>
      <c r="BI50" s="13" t="s">
        <v>10</v>
      </c>
      <c r="BJ50" s="22">
        <v>45877</v>
      </c>
      <c r="BK50" s="12"/>
      <c r="BL50" s="13" t="s">
        <v>12</v>
      </c>
      <c r="BM50" s="24" t="s">
        <v>13</v>
      </c>
      <c r="BN50" s="25" t="s">
        <v>15</v>
      </c>
      <c r="BO50" s="12" t="s">
        <v>25</v>
      </c>
      <c r="BP50" s="12">
        <v>0</v>
      </c>
      <c r="BQ50" s="26"/>
      <c r="BR50" s="27" t="s">
        <v>382</v>
      </c>
    </row>
    <row r="51" spans="1:70" s="1" customFormat="1" ht="15" customHeight="1">
      <c r="A51" s="12">
        <v>47</v>
      </c>
      <c r="B51" s="13" t="s">
        <v>361</v>
      </c>
      <c r="C51" s="13" t="s">
        <v>130</v>
      </c>
      <c r="D51" s="13" t="s">
        <v>124</v>
      </c>
      <c r="E51" s="13" t="s">
        <v>123</v>
      </c>
      <c r="F51" s="13" t="s">
        <v>122</v>
      </c>
      <c r="G51" s="12" t="s">
        <v>120</v>
      </c>
      <c r="H51" s="13" t="s">
        <v>121</v>
      </c>
      <c r="I51" s="12">
        <v>211318</v>
      </c>
      <c r="J51" s="13" t="s">
        <v>480</v>
      </c>
      <c r="K51" s="12">
        <v>211318</v>
      </c>
      <c r="L51" s="12" t="s">
        <v>363</v>
      </c>
      <c r="M51" s="13" t="s">
        <v>364</v>
      </c>
      <c r="N51" s="12">
        <v>495332</v>
      </c>
      <c r="O51" s="12" t="s">
        <v>544</v>
      </c>
      <c r="P51" s="12">
        <v>789728</v>
      </c>
      <c r="Q51" s="13" t="s">
        <v>742</v>
      </c>
      <c r="R51" s="13" t="s">
        <v>367</v>
      </c>
      <c r="S51" s="12" t="s">
        <v>1069</v>
      </c>
      <c r="T51" s="12" t="s">
        <v>1069</v>
      </c>
      <c r="U51" s="12" t="s">
        <v>369</v>
      </c>
      <c r="V51" s="12" t="s">
        <v>370</v>
      </c>
      <c r="W51" s="12">
        <v>541</v>
      </c>
      <c r="X51" s="13" t="s">
        <v>371</v>
      </c>
      <c r="Y51" s="12">
        <v>357792871</v>
      </c>
      <c r="Z51" s="13" t="s">
        <v>1070</v>
      </c>
      <c r="AA51" s="14" t="s">
        <v>1034</v>
      </c>
      <c r="AB51" s="15">
        <v>45000</v>
      </c>
      <c r="AC51" s="14" t="s">
        <v>373</v>
      </c>
      <c r="AD51" s="12">
        <v>102</v>
      </c>
      <c r="AE51" s="12" t="s">
        <v>910</v>
      </c>
      <c r="AF51" s="12" t="s">
        <v>710</v>
      </c>
      <c r="AG51" s="14" t="s">
        <v>1035</v>
      </c>
      <c r="AH51" s="12" t="s">
        <v>377</v>
      </c>
      <c r="AI51" s="14" t="s">
        <v>1071</v>
      </c>
      <c r="AJ51" s="15">
        <v>560</v>
      </c>
      <c r="AK51" s="15">
        <v>560</v>
      </c>
      <c r="AL51" s="14" t="s">
        <v>551</v>
      </c>
      <c r="AM51" s="15">
        <v>19600.75</v>
      </c>
      <c r="AN51" s="15">
        <v>8959.25</v>
      </c>
      <c r="AO51" s="15">
        <v>28560</v>
      </c>
      <c r="AP51" s="15">
        <v>25399.25</v>
      </c>
      <c r="AQ51" s="15">
        <v>3309.75</v>
      </c>
      <c r="AR51" s="15">
        <v>28709</v>
      </c>
      <c r="AS51" s="15">
        <v>0</v>
      </c>
      <c r="AT51" s="15">
        <v>0</v>
      </c>
      <c r="AU51" s="15">
        <v>0</v>
      </c>
      <c r="AV51" s="12">
        <v>51</v>
      </c>
      <c r="AW51" s="12" t="s">
        <v>373</v>
      </c>
      <c r="AX51" s="12" t="s">
        <v>373</v>
      </c>
      <c r="AY51" s="14" t="s">
        <v>373</v>
      </c>
      <c r="AZ51" s="12" t="s">
        <v>373</v>
      </c>
      <c r="BA51" s="12" t="s">
        <v>373</v>
      </c>
      <c r="BB51" s="12" t="s">
        <v>380</v>
      </c>
      <c r="BC51" s="12" t="s">
        <v>373</v>
      </c>
      <c r="BD51" s="14" t="s">
        <v>373</v>
      </c>
      <c r="BE51" s="15">
        <v>0</v>
      </c>
      <c r="BF51" s="12" t="s">
        <v>1069</v>
      </c>
      <c r="BG51" s="12" t="s">
        <v>1210</v>
      </c>
      <c r="BH51" s="21" t="s">
        <v>381</v>
      </c>
      <c r="BI51" s="13" t="s">
        <v>10</v>
      </c>
      <c r="BJ51" s="22">
        <v>45877</v>
      </c>
      <c r="BK51" s="12"/>
      <c r="BL51" s="13" t="s">
        <v>12</v>
      </c>
      <c r="BM51" s="24" t="s">
        <v>13</v>
      </c>
      <c r="BN51" s="25" t="s">
        <v>15</v>
      </c>
      <c r="BO51" s="12" t="s">
        <v>25</v>
      </c>
      <c r="BP51" s="12">
        <v>0</v>
      </c>
      <c r="BQ51" s="26"/>
      <c r="BR51" s="27" t="s">
        <v>382</v>
      </c>
    </row>
    <row r="52" spans="1:70" s="1" customFormat="1" ht="15" customHeight="1">
      <c r="A52" s="12">
        <v>48</v>
      </c>
      <c r="B52" s="13" t="s">
        <v>361</v>
      </c>
      <c r="C52" s="13" t="s">
        <v>130</v>
      </c>
      <c r="D52" s="13" t="s">
        <v>124</v>
      </c>
      <c r="E52" s="13" t="s">
        <v>123</v>
      </c>
      <c r="F52" s="13" t="s">
        <v>122</v>
      </c>
      <c r="G52" s="12" t="s">
        <v>120</v>
      </c>
      <c r="H52" s="13" t="s">
        <v>121</v>
      </c>
      <c r="I52" s="12">
        <v>216676</v>
      </c>
      <c r="J52" s="13" t="s">
        <v>588</v>
      </c>
      <c r="K52" s="12">
        <v>216676</v>
      </c>
      <c r="L52" s="12" t="s">
        <v>363</v>
      </c>
      <c r="M52" s="13" t="s">
        <v>364</v>
      </c>
      <c r="N52" s="12">
        <v>503621</v>
      </c>
      <c r="O52" s="12" t="s">
        <v>241</v>
      </c>
      <c r="P52" s="12">
        <v>789728</v>
      </c>
      <c r="Q52" s="13" t="s">
        <v>589</v>
      </c>
      <c r="R52" s="13" t="s">
        <v>367</v>
      </c>
      <c r="S52" s="12" t="s">
        <v>753</v>
      </c>
      <c r="T52" s="12" t="s">
        <v>753</v>
      </c>
      <c r="U52" s="12" t="s">
        <v>369</v>
      </c>
      <c r="V52" s="12" t="s">
        <v>370</v>
      </c>
      <c r="W52" s="12">
        <v>541</v>
      </c>
      <c r="X52" s="13" t="s">
        <v>371</v>
      </c>
      <c r="Y52" s="12">
        <v>356310884</v>
      </c>
      <c r="Z52" s="13" t="s">
        <v>754</v>
      </c>
      <c r="AA52" s="14" t="s">
        <v>725</v>
      </c>
      <c r="AB52" s="15">
        <v>42000</v>
      </c>
      <c r="AC52" s="14" t="s">
        <v>373</v>
      </c>
      <c r="AD52" s="12">
        <v>75</v>
      </c>
      <c r="AE52" s="12" t="s">
        <v>374</v>
      </c>
      <c r="AF52" s="12" t="s">
        <v>375</v>
      </c>
      <c r="AG52" s="14" t="s">
        <v>726</v>
      </c>
      <c r="AH52" s="12" t="s">
        <v>377</v>
      </c>
      <c r="AI52" s="14" t="s">
        <v>727</v>
      </c>
      <c r="AJ52" s="15">
        <v>670</v>
      </c>
      <c r="AK52" s="15">
        <v>670</v>
      </c>
      <c r="AL52" s="14" t="s">
        <v>755</v>
      </c>
      <c r="AM52" s="15">
        <v>24019.07</v>
      </c>
      <c r="AN52" s="15">
        <v>6800.93</v>
      </c>
      <c r="AO52" s="15">
        <v>30820</v>
      </c>
      <c r="AP52" s="15">
        <v>17980.93</v>
      </c>
      <c r="AQ52" s="15">
        <v>1314.07</v>
      </c>
      <c r="AR52" s="15">
        <v>19295</v>
      </c>
      <c r="AS52" s="15">
        <v>13511.09</v>
      </c>
      <c r="AT52" s="15">
        <v>1228.9100000000001</v>
      </c>
      <c r="AU52" s="15">
        <v>14740</v>
      </c>
      <c r="AV52" s="12">
        <v>68</v>
      </c>
      <c r="AW52" s="12" t="s">
        <v>373</v>
      </c>
      <c r="AX52" s="12" t="s">
        <v>373</v>
      </c>
      <c r="AY52" s="14" t="s">
        <v>373</v>
      </c>
      <c r="AZ52" s="12" t="s">
        <v>373</v>
      </c>
      <c r="BA52" s="12" t="s">
        <v>373</v>
      </c>
      <c r="BB52" s="12" t="s">
        <v>380</v>
      </c>
      <c r="BC52" s="12" t="s">
        <v>373</v>
      </c>
      <c r="BD52" s="14" t="s">
        <v>373</v>
      </c>
      <c r="BE52" s="15">
        <v>0</v>
      </c>
      <c r="BF52" s="12" t="s">
        <v>753</v>
      </c>
      <c r="BG52" s="12" t="s">
        <v>1211</v>
      </c>
      <c r="BH52" s="21" t="s">
        <v>381</v>
      </c>
      <c r="BI52" s="13" t="s">
        <v>10</v>
      </c>
      <c r="BJ52" s="22">
        <v>45875</v>
      </c>
      <c r="BK52" s="12"/>
      <c r="BL52" s="13" t="s">
        <v>20</v>
      </c>
      <c r="BM52" s="24" t="s">
        <v>30</v>
      </c>
      <c r="BN52" s="25" t="s">
        <v>23</v>
      </c>
      <c r="BO52" s="12" t="s">
        <v>33</v>
      </c>
      <c r="BP52" s="12">
        <v>0</v>
      </c>
      <c r="BQ52" s="26"/>
      <c r="BR52" s="27" t="s">
        <v>410</v>
      </c>
    </row>
    <row r="53" spans="1:70" s="1" customFormat="1" ht="15" customHeight="1">
      <c r="A53" s="12">
        <v>49</v>
      </c>
      <c r="B53" s="13" t="s">
        <v>361</v>
      </c>
      <c r="C53" s="13" t="s">
        <v>130</v>
      </c>
      <c r="D53" s="13" t="s">
        <v>124</v>
      </c>
      <c r="E53" s="13" t="s">
        <v>123</v>
      </c>
      <c r="F53" s="13" t="s">
        <v>122</v>
      </c>
      <c r="G53" s="12" t="s">
        <v>120</v>
      </c>
      <c r="H53" s="13" t="s">
        <v>121</v>
      </c>
      <c r="I53" s="12">
        <v>211322</v>
      </c>
      <c r="J53" s="13" t="s">
        <v>362</v>
      </c>
      <c r="K53" s="12">
        <v>211322</v>
      </c>
      <c r="L53" s="12" t="s">
        <v>363</v>
      </c>
      <c r="M53" s="13" t="s">
        <v>364</v>
      </c>
      <c r="N53" s="12">
        <v>480981</v>
      </c>
      <c r="O53" s="12" t="s">
        <v>365</v>
      </c>
      <c r="P53" s="12">
        <v>789728</v>
      </c>
      <c r="Q53" s="13" t="s">
        <v>366</v>
      </c>
      <c r="R53" s="13" t="s">
        <v>367</v>
      </c>
      <c r="S53" s="12" t="s">
        <v>394</v>
      </c>
      <c r="T53" s="12" t="s">
        <v>394</v>
      </c>
      <c r="U53" s="12" t="s">
        <v>369</v>
      </c>
      <c r="V53" s="12" t="s">
        <v>370</v>
      </c>
      <c r="W53" s="12">
        <v>541</v>
      </c>
      <c r="X53" s="13" t="s">
        <v>371</v>
      </c>
      <c r="Y53" s="12">
        <v>354846787</v>
      </c>
      <c r="Z53" s="13" t="s">
        <v>395</v>
      </c>
      <c r="AA53" s="14" t="s">
        <v>396</v>
      </c>
      <c r="AB53" s="15">
        <v>45000</v>
      </c>
      <c r="AC53" s="14" t="s">
        <v>373</v>
      </c>
      <c r="AD53" s="12">
        <v>102</v>
      </c>
      <c r="AE53" s="12" t="s">
        <v>374</v>
      </c>
      <c r="AF53" s="12" t="s">
        <v>375</v>
      </c>
      <c r="AG53" s="14" t="s">
        <v>397</v>
      </c>
      <c r="AH53" s="12" t="s">
        <v>377</v>
      </c>
      <c r="AI53" s="14" t="s">
        <v>398</v>
      </c>
      <c r="AJ53" s="15">
        <v>560</v>
      </c>
      <c r="AK53" s="15">
        <v>560</v>
      </c>
      <c r="AL53" s="14" t="s">
        <v>379</v>
      </c>
      <c r="AM53" s="15">
        <v>32200.560000000001</v>
      </c>
      <c r="AN53" s="15">
        <v>11479.44</v>
      </c>
      <c r="AO53" s="15">
        <v>43680</v>
      </c>
      <c r="AP53" s="15">
        <v>12799.44</v>
      </c>
      <c r="AQ53" s="15">
        <v>789.56</v>
      </c>
      <c r="AR53" s="15">
        <v>13589</v>
      </c>
      <c r="AS53" s="15">
        <v>0</v>
      </c>
      <c r="AT53" s="15">
        <v>0</v>
      </c>
      <c r="AU53" s="15">
        <v>0</v>
      </c>
      <c r="AV53" s="12">
        <v>78</v>
      </c>
      <c r="AW53" s="12" t="s">
        <v>373</v>
      </c>
      <c r="AX53" s="12" t="s">
        <v>373</v>
      </c>
      <c r="AY53" s="14" t="s">
        <v>373</v>
      </c>
      <c r="AZ53" s="12" t="s">
        <v>373</v>
      </c>
      <c r="BA53" s="12" t="s">
        <v>373</v>
      </c>
      <c r="BB53" s="12" t="s">
        <v>380</v>
      </c>
      <c r="BC53" s="12" t="s">
        <v>373</v>
      </c>
      <c r="BD53" s="14" t="s">
        <v>373</v>
      </c>
      <c r="BE53" s="15">
        <v>0</v>
      </c>
      <c r="BF53" s="12" t="s">
        <v>394</v>
      </c>
      <c r="BG53" s="12" t="s">
        <v>1212</v>
      </c>
      <c r="BH53" s="21" t="s">
        <v>381</v>
      </c>
      <c r="BI53" s="13" t="s">
        <v>10</v>
      </c>
      <c r="BJ53" s="22">
        <v>45875</v>
      </c>
      <c r="BK53" s="12"/>
      <c r="BL53" s="13" t="s">
        <v>12</v>
      </c>
      <c r="BM53" s="24" t="s">
        <v>13</v>
      </c>
      <c r="BN53" s="25" t="s">
        <v>15</v>
      </c>
      <c r="BO53" s="12" t="s">
        <v>25</v>
      </c>
      <c r="BP53" s="12">
        <v>0</v>
      </c>
      <c r="BQ53" s="26"/>
      <c r="BR53" s="27" t="s">
        <v>382</v>
      </c>
    </row>
    <row r="54" spans="1:70" s="1" customFormat="1" ht="15" customHeight="1">
      <c r="A54" s="12">
        <v>50</v>
      </c>
      <c r="B54" s="13" t="s">
        <v>361</v>
      </c>
      <c r="C54" s="13" t="s">
        <v>130</v>
      </c>
      <c r="D54" s="13" t="s">
        <v>124</v>
      </c>
      <c r="E54" s="13" t="s">
        <v>123</v>
      </c>
      <c r="F54" s="13" t="s">
        <v>122</v>
      </c>
      <c r="G54" s="12" t="s">
        <v>120</v>
      </c>
      <c r="H54" s="13" t="s">
        <v>121</v>
      </c>
      <c r="I54" s="12">
        <v>211318</v>
      </c>
      <c r="J54" s="13" t="s">
        <v>480</v>
      </c>
      <c r="K54" s="12">
        <v>211318</v>
      </c>
      <c r="L54" s="12" t="s">
        <v>363</v>
      </c>
      <c r="M54" s="13" t="s">
        <v>364</v>
      </c>
      <c r="N54" s="12">
        <v>493305</v>
      </c>
      <c r="O54" s="12" t="s">
        <v>481</v>
      </c>
      <c r="P54" s="12">
        <v>794450</v>
      </c>
      <c r="Q54" s="13" t="s">
        <v>501</v>
      </c>
      <c r="R54" s="13" t="s">
        <v>367</v>
      </c>
      <c r="S54" s="12" t="s">
        <v>737</v>
      </c>
      <c r="T54" s="12" t="s">
        <v>737</v>
      </c>
      <c r="U54" s="12" t="s">
        <v>591</v>
      </c>
      <c r="V54" s="12" t="s">
        <v>370</v>
      </c>
      <c r="W54" s="12">
        <v>541</v>
      </c>
      <c r="X54" s="13" t="s">
        <v>665</v>
      </c>
      <c r="Y54" s="12">
        <v>356294953</v>
      </c>
      <c r="Z54" s="13" t="s">
        <v>738</v>
      </c>
      <c r="AA54" s="14" t="s">
        <v>700</v>
      </c>
      <c r="AB54" s="15">
        <v>20000</v>
      </c>
      <c r="AC54" s="14" t="s">
        <v>373</v>
      </c>
      <c r="AD54" s="12">
        <v>75</v>
      </c>
      <c r="AE54" s="12" t="s">
        <v>374</v>
      </c>
      <c r="AF54" s="12" t="s">
        <v>375</v>
      </c>
      <c r="AG54" s="14" t="s">
        <v>701</v>
      </c>
      <c r="AH54" s="12" t="s">
        <v>377</v>
      </c>
      <c r="AI54" s="14" t="s">
        <v>702</v>
      </c>
      <c r="AJ54" s="15">
        <v>320</v>
      </c>
      <c r="AK54" s="15">
        <v>320</v>
      </c>
      <c r="AL54" s="14" t="s">
        <v>739</v>
      </c>
      <c r="AM54" s="15">
        <v>8014.53</v>
      </c>
      <c r="AN54" s="15">
        <v>2625.47</v>
      </c>
      <c r="AO54" s="15">
        <v>10640</v>
      </c>
      <c r="AP54" s="15">
        <v>11985.47</v>
      </c>
      <c r="AQ54" s="15">
        <v>1205.53</v>
      </c>
      <c r="AR54" s="15">
        <v>13191</v>
      </c>
      <c r="AS54" s="15">
        <v>9952.2099999999991</v>
      </c>
      <c r="AT54" s="15">
        <v>1167.79</v>
      </c>
      <c r="AU54" s="15">
        <v>11120</v>
      </c>
      <c r="AV54" s="12">
        <v>68</v>
      </c>
      <c r="AW54" s="12" t="s">
        <v>373</v>
      </c>
      <c r="AX54" s="12" t="s">
        <v>373</v>
      </c>
      <c r="AY54" s="14" t="s">
        <v>373</v>
      </c>
      <c r="AZ54" s="12" t="s">
        <v>373</v>
      </c>
      <c r="BA54" s="12" t="s">
        <v>373</v>
      </c>
      <c r="BB54" s="12" t="s">
        <v>380</v>
      </c>
      <c r="BC54" s="12" t="s">
        <v>373</v>
      </c>
      <c r="BD54" s="14" t="s">
        <v>373</v>
      </c>
      <c r="BE54" s="15">
        <v>0</v>
      </c>
      <c r="BF54" s="12" t="s">
        <v>737</v>
      </c>
      <c r="BG54" s="12" t="s">
        <v>1213</v>
      </c>
      <c r="BH54" s="21" t="s">
        <v>381</v>
      </c>
      <c r="BI54" s="13" t="s">
        <v>10</v>
      </c>
      <c r="BJ54" s="22">
        <v>45875</v>
      </c>
      <c r="BK54" s="12"/>
      <c r="BL54" s="13" t="s">
        <v>29</v>
      </c>
      <c r="BM54" s="24" t="s">
        <v>37</v>
      </c>
      <c r="BN54" s="25" t="s">
        <v>23</v>
      </c>
      <c r="BO54" s="12" t="s">
        <v>33</v>
      </c>
      <c r="BP54" s="12">
        <v>0</v>
      </c>
      <c r="BQ54" s="26"/>
      <c r="BR54" s="27" t="s">
        <v>29</v>
      </c>
    </row>
    <row r="55" spans="1:70" s="1" customFormat="1" ht="15" customHeight="1">
      <c r="A55" s="12">
        <v>51</v>
      </c>
      <c r="B55" s="13" t="s">
        <v>361</v>
      </c>
      <c r="C55" s="13" t="s">
        <v>130</v>
      </c>
      <c r="D55" s="13" t="s">
        <v>124</v>
      </c>
      <c r="E55" s="13" t="s">
        <v>123</v>
      </c>
      <c r="F55" s="13" t="s">
        <v>122</v>
      </c>
      <c r="G55" s="12" t="s">
        <v>120</v>
      </c>
      <c r="H55" s="13" t="s">
        <v>121</v>
      </c>
      <c r="I55" s="12">
        <v>211318</v>
      </c>
      <c r="J55" s="13" t="s">
        <v>480</v>
      </c>
      <c r="K55" s="12">
        <v>211318</v>
      </c>
      <c r="L55" s="12" t="s">
        <v>363</v>
      </c>
      <c r="M55" s="13" t="s">
        <v>364</v>
      </c>
      <c r="N55" s="12">
        <v>495332</v>
      </c>
      <c r="O55" s="12" t="s">
        <v>544</v>
      </c>
      <c r="P55" s="12">
        <v>794450</v>
      </c>
      <c r="Q55" s="13" t="s">
        <v>742</v>
      </c>
      <c r="R55" s="13" t="s">
        <v>367</v>
      </c>
      <c r="S55" s="12" t="s">
        <v>841</v>
      </c>
      <c r="T55" s="12" t="s">
        <v>841</v>
      </c>
      <c r="U55" s="12" t="s">
        <v>369</v>
      </c>
      <c r="V55" s="12" t="s">
        <v>370</v>
      </c>
      <c r="W55" s="12">
        <v>541</v>
      </c>
      <c r="X55" s="13" t="s">
        <v>371</v>
      </c>
      <c r="Y55" s="12">
        <v>356654399</v>
      </c>
      <c r="Z55" s="13" t="s">
        <v>842</v>
      </c>
      <c r="AA55" s="14" t="s">
        <v>839</v>
      </c>
      <c r="AB55" s="15">
        <v>42000</v>
      </c>
      <c r="AC55" s="14" t="s">
        <v>373</v>
      </c>
      <c r="AD55" s="12">
        <v>102</v>
      </c>
      <c r="AE55" s="12" t="s">
        <v>374</v>
      </c>
      <c r="AF55" s="12" t="s">
        <v>710</v>
      </c>
      <c r="AG55" s="14" t="s">
        <v>840</v>
      </c>
      <c r="AH55" s="12" t="s">
        <v>377</v>
      </c>
      <c r="AI55" s="14" t="s">
        <v>237</v>
      </c>
      <c r="AJ55" s="15">
        <v>520</v>
      </c>
      <c r="AK55" s="15">
        <v>520</v>
      </c>
      <c r="AL55" s="14" t="s">
        <v>551</v>
      </c>
      <c r="AM55" s="15">
        <v>23645.4</v>
      </c>
      <c r="AN55" s="15">
        <v>9634.6</v>
      </c>
      <c r="AO55" s="15">
        <v>33280</v>
      </c>
      <c r="AP55" s="15">
        <v>18354.599999999999</v>
      </c>
      <c r="AQ55" s="15">
        <v>1801.4</v>
      </c>
      <c r="AR55" s="15">
        <v>20156</v>
      </c>
      <c r="AS55" s="15">
        <v>0</v>
      </c>
      <c r="AT55" s="15">
        <v>0</v>
      </c>
      <c r="AU55" s="15">
        <v>0</v>
      </c>
      <c r="AV55" s="12">
        <v>64</v>
      </c>
      <c r="AW55" s="12" t="s">
        <v>373</v>
      </c>
      <c r="AX55" s="12" t="s">
        <v>373</v>
      </c>
      <c r="AY55" s="14" t="s">
        <v>373</v>
      </c>
      <c r="AZ55" s="12" t="s">
        <v>373</v>
      </c>
      <c r="BA55" s="12" t="s">
        <v>373</v>
      </c>
      <c r="BB55" s="12" t="s">
        <v>380</v>
      </c>
      <c r="BC55" s="12" t="s">
        <v>373</v>
      </c>
      <c r="BD55" s="14" t="s">
        <v>373</v>
      </c>
      <c r="BE55" s="15">
        <v>0</v>
      </c>
      <c r="BF55" s="12" t="s">
        <v>841</v>
      </c>
      <c r="BG55" s="12" t="s">
        <v>1214</v>
      </c>
      <c r="BH55" s="21" t="s">
        <v>381</v>
      </c>
      <c r="BI55" s="13" t="s">
        <v>10</v>
      </c>
      <c r="BJ55" s="22">
        <v>45877</v>
      </c>
      <c r="BK55" s="12"/>
      <c r="BL55" s="13" t="s">
        <v>12</v>
      </c>
      <c r="BM55" s="24" t="s">
        <v>13</v>
      </c>
      <c r="BN55" s="25" t="s">
        <v>15</v>
      </c>
      <c r="BO55" s="12" t="s">
        <v>25</v>
      </c>
      <c r="BP55" s="12">
        <v>0</v>
      </c>
      <c r="BQ55" s="26"/>
      <c r="BR55" s="27" t="s">
        <v>382</v>
      </c>
    </row>
    <row r="56" spans="1:70" s="1" customFormat="1" ht="15" customHeight="1">
      <c r="A56" s="12">
        <v>52</v>
      </c>
      <c r="B56" s="13" t="s">
        <v>361</v>
      </c>
      <c r="C56" s="13" t="s">
        <v>130</v>
      </c>
      <c r="D56" s="13" t="s">
        <v>124</v>
      </c>
      <c r="E56" s="13" t="s">
        <v>123</v>
      </c>
      <c r="F56" s="13" t="s">
        <v>122</v>
      </c>
      <c r="G56" s="12" t="s">
        <v>120</v>
      </c>
      <c r="H56" s="13" t="s">
        <v>121</v>
      </c>
      <c r="I56" s="12">
        <v>216676</v>
      </c>
      <c r="J56" s="13" t="s">
        <v>588</v>
      </c>
      <c r="K56" s="12">
        <v>216676</v>
      </c>
      <c r="L56" s="12" t="s">
        <v>363</v>
      </c>
      <c r="M56" s="13" t="s">
        <v>364</v>
      </c>
      <c r="N56" s="12">
        <v>501816</v>
      </c>
      <c r="O56" s="12" t="s">
        <v>879</v>
      </c>
      <c r="P56" s="12">
        <v>794450</v>
      </c>
      <c r="Q56" s="13" t="s">
        <v>880</v>
      </c>
      <c r="R56" s="13" t="s">
        <v>367</v>
      </c>
      <c r="S56" s="12" t="s">
        <v>887</v>
      </c>
      <c r="T56" s="12" t="s">
        <v>887</v>
      </c>
      <c r="U56" s="12" t="s">
        <v>403</v>
      </c>
      <c r="V56" s="12" t="s">
        <v>404</v>
      </c>
      <c r="W56" s="12">
        <v>541</v>
      </c>
      <c r="X56" s="13" t="s">
        <v>371</v>
      </c>
      <c r="Y56" s="12">
        <v>356761494</v>
      </c>
      <c r="Z56" s="13" t="s">
        <v>888</v>
      </c>
      <c r="AA56" s="14" t="s">
        <v>237</v>
      </c>
      <c r="AB56" s="15">
        <v>40000</v>
      </c>
      <c r="AC56" s="14" t="s">
        <v>373</v>
      </c>
      <c r="AD56" s="12">
        <v>102</v>
      </c>
      <c r="AE56" s="12" t="s">
        <v>374</v>
      </c>
      <c r="AF56" s="12" t="s">
        <v>710</v>
      </c>
      <c r="AG56" s="14" t="s">
        <v>883</v>
      </c>
      <c r="AH56" s="12" t="s">
        <v>377</v>
      </c>
      <c r="AI56" s="14" t="s">
        <v>884</v>
      </c>
      <c r="AJ56" s="15">
        <v>500</v>
      </c>
      <c r="AK56" s="15">
        <v>500</v>
      </c>
      <c r="AL56" s="14" t="s">
        <v>469</v>
      </c>
      <c r="AM56" s="15">
        <v>22008.66</v>
      </c>
      <c r="AN56" s="15">
        <v>8991.34</v>
      </c>
      <c r="AO56" s="15">
        <v>31000</v>
      </c>
      <c r="AP56" s="15">
        <v>17991.34</v>
      </c>
      <c r="AQ56" s="15">
        <v>1805.66</v>
      </c>
      <c r="AR56" s="15">
        <v>19797</v>
      </c>
      <c r="AS56" s="15">
        <v>0</v>
      </c>
      <c r="AT56" s="15">
        <v>0</v>
      </c>
      <c r="AU56" s="15">
        <v>0</v>
      </c>
      <c r="AV56" s="12">
        <v>62</v>
      </c>
      <c r="AW56" s="12" t="s">
        <v>373</v>
      </c>
      <c r="AX56" s="12" t="s">
        <v>373</v>
      </c>
      <c r="AY56" s="14" t="s">
        <v>373</v>
      </c>
      <c r="AZ56" s="12" t="s">
        <v>373</v>
      </c>
      <c r="BA56" s="12" t="s">
        <v>373</v>
      </c>
      <c r="BB56" s="12" t="s">
        <v>380</v>
      </c>
      <c r="BC56" s="12" t="s">
        <v>373</v>
      </c>
      <c r="BD56" s="14" t="s">
        <v>373</v>
      </c>
      <c r="BE56" s="15">
        <v>0</v>
      </c>
      <c r="BF56" s="12" t="s">
        <v>887</v>
      </c>
      <c r="BG56" s="12" t="s">
        <v>1215</v>
      </c>
      <c r="BH56" s="21" t="s">
        <v>381</v>
      </c>
      <c r="BI56" s="13" t="s">
        <v>10</v>
      </c>
      <c r="BJ56" s="22">
        <v>45875</v>
      </c>
      <c r="BK56" s="12"/>
      <c r="BL56" s="13" t="s">
        <v>12</v>
      </c>
      <c r="BM56" s="24" t="s">
        <v>13</v>
      </c>
      <c r="BN56" s="25" t="s">
        <v>15</v>
      </c>
      <c r="BO56" s="12" t="s">
        <v>25</v>
      </c>
      <c r="BP56" s="12">
        <v>0</v>
      </c>
      <c r="BQ56" s="26"/>
      <c r="BR56" s="27" t="s">
        <v>382</v>
      </c>
    </row>
    <row r="57" spans="1:70" s="1" customFormat="1" ht="15" customHeight="1">
      <c r="A57" s="12">
        <v>53</v>
      </c>
      <c r="B57" s="13" t="s">
        <v>361</v>
      </c>
      <c r="C57" s="13" t="s">
        <v>130</v>
      </c>
      <c r="D57" s="13" t="s">
        <v>124</v>
      </c>
      <c r="E57" s="13" t="s">
        <v>123</v>
      </c>
      <c r="F57" s="13" t="s">
        <v>122</v>
      </c>
      <c r="G57" s="12" t="s">
        <v>120</v>
      </c>
      <c r="H57" s="13" t="s">
        <v>121</v>
      </c>
      <c r="I57" s="12">
        <v>211318</v>
      </c>
      <c r="J57" s="13" t="s">
        <v>480</v>
      </c>
      <c r="K57" s="12">
        <v>211318</v>
      </c>
      <c r="L57" s="12" t="s">
        <v>363</v>
      </c>
      <c r="M57" s="13" t="s">
        <v>364</v>
      </c>
      <c r="N57" s="12">
        <v>495332</v>
      </c>
      <c r="O57" s="12" t="s">
        <v>544</v>
      </c>
      <c r="P57" s="12">
        <v>794450</v>
      </c>
      <c r="Q57" s="13" t="s">
        <v>742</v>
      </c>
      <c r="R57" s="13" t="s">
        <v>367</v>
      </c>
      <c r="S57" s="12" t="s">
        <v>746</v>
      </c>
      <c r="T57" s="12" t="s">
        <v>746</v>
      </c>
      <c r="U57" s="12" t="s">
        <v>369</v>
      </c>
      <c r="V57" s="12" t="s">
        <v>370</v>
      </c>
      <c r="W57" s="12">
        <v>541</v>
      </c>
      <c r="X57" s="13" t="s">
        <v>371</v>
      </c>
      <c r="Y57" s="12">
        <v>356299696</v>
      </c>
      <c r="Z57" s="13" t="s">
        <v>747</v>
      </c>
      <c r="AA57" s="14" t="s">
        <v>725</v>
      </c>
      <c r="AB57" s="15">
        <v>15000</v>
      </c>
      <c r="AC57" s="14" t="s">
        <v>373</v>
      </c>
      <c r="AD57" s="12">
        <v>75</v>
      </c>
      <c r="AE57" s="12" t="s">
        <v>374</v>
      </c>
      <c r="AF57" s="12" t="s">
        <v>375</v>
      </c>
      <c r="AG57" s="14" t="s">
        <v>726</v>
      </c>
      <c r="AH57" s="12" t="s">
        <v>377</v>
      </c>
      <c r="AI57" s="14" t="s">
        <v>745</v>
      </c>
      <c r="AJ57" s="15">
        <v>240</v>
      </c>
      <c r="AK57" s="15">
        <v>240</v>
      </c>
      <c r="AL57" s="14" t="s">
        <v>551</v>
      </c>
      <c r="AM57" s="15">
        <v>13432.62</v>
      </c>
      <c r="AN57" s="15">
        <v>2887.38</v>
      </c>
      <c r="AO57" s="15">
        <v>16320</v>
      </c>
      <c r="AP57" s="15">
        <v>1567.38</v>
      </c>
      <c r="AQ57" s="15">
        <v>29.62</v>
      </c>
      <c r="AR57" s="15">
        <v>1597</v>
      </c>
      <c r="AS57" s="15">
        <v>0</v>
      </c>
      <c r="AT57" s="15">
        <v>0</v>
      </c>
      <c r="AU57" s="15">
        <v>0</v>
      </c>
      <c r="AV57" s="12">
        <v>68</v>
      </c>
      <c r="AW57" s="12" t="s">
        <v>373</v>
      </c>
      <c r="AX57" s="12" t="s">
        <v>373</v>
      </c>
      <c r="AY57" s="14" t="s">
        <v>373</v>
      </c>
      <c r="AZ57" s="12" t="s">
        <v>373</v>
      </c>
      <c r="BA57" s="12" t="s">
        <v>373</v>
      </c>
      <c r="BB57" s="12" t="s">
        <v>380</v>
      </c>
      <c r="BC57" s="12" t="s">
        <v>373</v>
      </c>
      <c r="BD57" s="14" t="s">
        <v>373</v>
      </c>
      <c r="BE57" s="15">
        <v>0</v>
      </c>
      <c r="BF57" s="12" t="s">
        <v>746</v>
      </c>
      <c r="BG57" s="12" t="s">
        <v>1216</v>
      </c>
      <c r="BH57" s="21" t="s">
        <v>381</v>
      </c>
      <c r="BI57" s="13" t="s">
        <v>10</v>
      </c>
      <c r="BJ57" s="22">
        <v>45877</v>
      </c>
      <c r="BK57" s="12"/>
      <c r="BL57" s="13" t="s">
        <v>12</v>
      </c>
      <c r="BM57" s="24" t="s">
        <v>13</v>
      </c>
      <c r="BN57" s="25" t="s">
        <v>15</v>
      </c>
      <c r="BO57" s="12" t="s">
        <v>25</v>
      </c>
      <c r="BP57" s="12">
        <v>0</v>
      </c>
      <c r="BQ57" s="26"/>
      <c r="BR57" s="27" t="s">
        <v>382</v>
      </c>
    </row>
    <row r="58" spans="1:70" s="1" customFormat="1" ht="15" customHeight="1">
      <c r="A58" s="12">
        <v>54</v>
      </c>
      <c r="B58" s="13" t="s">
        <v>361</v>
      </c>
      <c r="C58" s="13" t="s">
        <v>130</v>
      </c>
      <c r="D58" s="13" t="s">
        <v>124</v>
      </c>
      <c r="E58" s="13" t="s">
        <v>123</v>
      </c>
      <c r="F58" s="13" t="s">
        <v>122</v>
      </c>
      <c r="G58" s="12" t="s">
        <v>120</v>
      </c>
      <c r="H58" s="13" t="s">
        <v>121</v>
      </c>
      <c r="I58" s="12">
        <v>211318</v>
      </c>
      <c r="J58" s="13" t="s">
        <v>480</v>
      </c>
      <c r="K58" s="12">
        <v>211318</v>
      </c>
      <c r="L58" s="12" t="s">
        <v>363</v>
      </c>
      <c r="M58" s="13" t="s">
        <v>364</v>
      </c>
      <c r="N58" s="12">
        <v>493305</v>
      </c>
      <c r="O58" s="12" t="s">
        <v>481</v>
      </c>
      <c r="P58" s="12">
        <v>794450</v>
      </c>
      <c r="Q58" s="13" t="s">
        <v>501</v>
      </c>
      <c r="R58" s="13" t="s">
        <v>367</v>
      </c>
      <c r="S58" s="12" t="s">
        <v>734</v>
      </c>
      <c r="T58" s="12" t="s">
        <v>734</v>
      </c>
      <c r="U58" s="12" t="s">
        <v>369</v>
      </c>
      <c r="V58" s="12" t="s">
        <v>370</v>
      </c>
      <c r="W58" s="12">
        <v>541</v>
      </c>
      <c r="X58" s="13" t="s">
        <v>371</v>
      </c>
      <c r="Y58" s="12">
        <v>356291332</v>
      </c>
      <c r="Z58" s="13" t="s">
        <v>735</v>
      </c>
      <c r="AA58" s="14" t="s">
        <v>700</v>
      </c>
      <c r="AB58" s="15">
        <v>38000</v>
      </c>
      <c r="AC58" s="14" t="s">
        <v>373</v>
      </c>
      <c r="AD58" s="12">
        <v>75</v>
      </c>
      <c r="AE58" s="12" t="s">
        <v>374</v>
      </c>
      <c r="AF58" s="12" t="s">
        <v>375</v>
      </c>
      <c r="AG58" s="14" t="s">
        <v>701</v>
      </c>
      <c r="AH58" s="12" t="s">
        <v>377</v>
      </c>
      <c r="AI58" s="14" t="s">
        <v>702</v>
      </c>
      <c r="AJ58" s="15">
        <v>600</v>
      </c>
      <c r="AK58" s="15">
        <v>600</v>
      </c>
      <c r="AL58" s="14" t="s">
        <v>736</v>
      </c>
      <c r="AM58" s="15">
        <v>16870.78</v>
      </c>
      <c r="AN58" s="15">
        <v>5329.22</v>
      </c>
      <c r="AO58" s="15">
        <v>22200</v>
      </c>
      <c r="AP58" s="15">
        <v>21129.22</v>
      </c>
      <c r="AQ58" s="15">
        <v>2067.7800000000002</v>
      </c>
      <c r="AR58" s="15">
        <v>23197</v>
      </c>
      <c r="AS58" s="15">
        <v>16624.7</v>
      </c>
      <c r="AT58" s="15">
        <v>1975.3</v>
      </c>
      <c r="AU58" s="15">
        <v>18600</v>
      </c>
      <c r="AV58" s="12">
        <v>68</v>
      </c>
      <c r="AW58" s="12" t="s">
        <v>373</v>
      </c>
      <c r="AX58" s="12" t="s">
        <v>373</v>
      </c>
      <c r="AY58" s="14" t="s">
        <v>373</v>
      </c>
      <c r="AZ58" s="12" t="s">
        <v>373</v>
      </c>
      <c r="BA58" s="12" t="s">
        <v>373</v>
      </c>
      <c r="BB58" s="12" t="s">
        <v>380</v>
      </c>
      <c r="BC58" s="12" t="s">
        <v>373</v>
      </c>
      <c r="BD58" s="14" t="s">
        <v>373</v>
      </c>
      <c r="BE58" s="15">
        <v>0</v>
      </c>
      <c r="BF58" s="12" t="s">
        <v>734</v>
      </c>
      <c r="BG58" s="12" t="s">
        <v>1217</v>
      </c>
      <c r="BH58" s="21" t="s">
        <v>381</v>
      </c>
      <c r="BI58" s="13" t="s">
        <v>10</v>
      </c>
      <c r="BJ58" s="22">
        <v>45875</v>
      </c>
      <c r="BK58" s="12"/>
      <c r="BL58" s="13" t="s">
        <v>29</v>
      </c>
      <c r="BM58" s="24" t="s">
        <v>37</v>
      </c>
      <c r="BN58" s="25" t="s">
        <v>23</v>
      </c>
      <c r="BO58" s="12" t="s">
        <v>33</v>
      </c>
      <c r="BP58" s="12">
        <v>0</v>
      </c>
      <c r="BQ58" s="26"/>
      <c r="BR58" s="27" t="s">
        <v>29</v>
      </c>
    </row>
    <row r="59" spans="1:70" s="1" customFormat="1" ht="15" customHeight="1">
      <c r="A59" s="12">
        <v>55</v>
      </c>
      <c r="B59" s="13" t="s">
        <v>361</v>
      </c>
      <c r="C59" s="13" t="s">
        <v>130</v>
      </c>
      <c r="D59" s="13" t="s">
        <v>124</v>
      </c>
      <c r="E59" s="13" t="s">
        <v>123</v>
      </c>
      <c r="F59" s="13" t="s">
        <v>122</v>
      </c>
      <c r="G59" s="12" t="s">
        <v>120</v>
      </c>
      <c r="H59" s="13" t="s">
        <v>121</v>
      </c>
      <c r="I59" s="12">
        <v>211318</v>
      </c>
      <c r="J59" s="13" t="s">
        <v>480</v>
      </c>
      <c r="K59" s="12">
        <v>211318</v>
      </c>
      <c r="L59" s="12" t="s">
        <v>363</v>
      </c>
      <c r="M59" s="13" t="s">
        <v>364</v>
      </c>
      <c r="N59" s="12">
        <v>495332</v>
      </c>
      <c r="O59" s="12" t="s">
        <v>544</v>
      </c>
      <c r="P59" s="12">
        <v>794450</v>
      </c>
      <c r="Q59" s="13" t="s">
        <v>742</v>
      </c>
      <c r="R59" s="13" t="s">
        <v>367</v>
      </c>
      <c r="S59" s="12" t="s">
        <v>896</v>
      </c>
      <c r="T59" s="12" t="s">
        <v>896</v>
      </c>
      <c r="U59" s="12" t="s">
        <v>369</v>
      </c>
      <c r="V59" s="12" t="s">
        <v>370</v>
      </c>
      <c r="W59" s="12">
        <v>541</v>
      </c>
      <c r="X59" s="13" t="s">
        <v>371</v>
      </c>
      <c r="Y59" s="12">
        <v>356763077</v>
      </c>
      <c r="Z59" s="13" t="s">
        <v>897</v>
      </c>
      <c r="AA59" s="14" t="s">
        <v>821</v>
      </c>
      <c r="AB59" s="15">
        <v>45000</v>
      </c>
      <c r="AC59" s="14" t="s">
        <v>373</v>
      </c>
      <c r="AD59" s="12">
        <v>102</v>
      </c>
      <c r="AE59" s="12" t="s">
        <v>374</v>
      </c>
      <c r="AF59" s="12" t="s">
        <v>710</v>
      </c>
      <c r="AG59" s="14" t="s">
        <v>891</v>
      </c>
      <c r="AH59" s="12" t="s">
        <v>377</v>
      </c>
      <c r="AI59" s="14" t="s">
        <v>876</v>
      </c>
      <c r="AJ59" s="15">
        <v>560</v>
      </c>
      <c r="AK59" s="15">
        <v>560</v>
      </c>
      <c r="AL59" s="14" t="s">
        <v>551</v>
      </c>
      <c r="AM59" s="15">
        <v>25083.32</v>
      </c>
      <c r="AN59" s="15">
        <v>10196.68</v>
      </c>
      <c r="AO59" s="15">
        <v>35280</v>
      </c>
      <c r="AP59" s="15">
        <v>19916.68</v>
      </c>
      <c r="AQ59" s="15">
        <v>1972.32</v>
      </c>
      <c r="AR59" s="15">
        <v>21889</v>
      </c>
      <c r="AS59" s="15">
        <v>0</v>
      </c>
      <c r="AT59" s="15">
        <v>0</v>
      </c>
      <c r="AU59" s="15">
        <v>0</v>
      </c>
      <c r="AV59" s="12">
        <v>63</v>
      </c>
      <c r="AW59" s="12" t="s">
        <v>373</v>
      </c>
      <c r="AX59" s="12" t="s">
        <v>373</v>
      </c>
      <c r="AY59" s="14" t="s">
        <v>373</v>
      </c>
      <c r="AZ59" s="12" t="s">
        <v>373</v>
      </c>
      <c r="BA59" s="12" t="s">
        <v>373</v>
      </c>
      <c r="BB59" s="12" t="s">
        <v>380</v>
      </c>
      <c r="BC59" s="12" t="s">
        <v>373</v>
      </c>
      <c r="BD59" s="14" t="s">
        <v>373</v>
      </c>
      <c r="BE59" s="15">
        <v>0</v>
      </c>
      <c r="BF59" s="12" t="s">
        <v>896</v>
      </c>
      <c r="BG59" s="12" t="s">
        <v>1218</v>
      </c>
      <c r="BH59" s="21" t="s">
        <v>381</v>
      </c>
      <c r="BI59" s="13" t="s">
        <v>10</v>
      </c>
      <c r="BJ59" s="22">
        <v>45877</v>
      </c>
      <c r="BK59" s="12"/>
      <c r="BL59" s="13" t="s">
        <v>12</v>
      </c>
      <c r="BM59" s="24" t="s">
        <v>13</v>
      </c>
      <c r="BN59" s="25" t="s">
        <v>15</v>
      </c>
      <c r="BO59" s="12" t="s">
        <v>25</v>
      </c>
      <c r="BP59" s="12">
        <v>0</v>
      </c>
      <c r="BQ59" s="26"/>
      <c r="BR59" s="27" t="s">
        <v>382</v>
      </c>
    </row>
    <row r="60" spans="1:70" s="1" customFormat="1" ht="15" customHeight="1">
      <c r="A60" s="12">
        <v>56</v>
      </c>
      <c r="B60" s="13" t="s">
        <v>361</v>
      </c>
      <c r="C60" s="13" t="s">
        <v>130</v>
      </c>
      <c r="D60" s="13" t="s">
        <v>124</v>
      </c>
      <c r="E60" s="13" t="s">
        <v>123</v>
      </c>
      <c r="F60" s="13" t="s">
        <v>122</v>
      </c>
      <c r="G60" s="12" t="s">
        <v>120</v>
      </c>
      <c r="H60" s="13" t="s">
        <v>121</v>
      </c>
      <c r="I60" s="12">
        <v>216676</v>
      </c>
      <c r="J60" s="13" t="s">
        <v>588</v>
      </c>
      <c r="K60" s="12">
        <v>216676</v>
      </c>
      <c r="L60" s="12" t="s">
        <v>363</v>
      </c>
      <c r="M60" s="13" t="s">
        <v>364</v>
      </c>
      <c r="N60" s="12">
        <v>501795</v>
      </c>
      <c r="O60" s="12" t="s">
        <v>226</v>
      </c>
      <c r="P60" s="12">
        <v>808901</v>
      </c>
      <c r="Q60" s="13" t="s">
        <v>867</v>
      </c>
      <c r="R60" s="13" t="s">
        <v>367</v>
      </c>
      <c r="S60" s="12" t="s">
        <v>227</v>
      </c>
      <c r="T60" s="12" t="s">
        <v>227</v>
      </c>
      <c r="U60" s="12" t="s">
        <v>369</v>
      </c>
      <c r="V60" s="12" t="s">
        <v>370</v>
      </c>
      <c r="W60" s="12">
        <v>541</v>
      </c>
      <c r="X60" s="13" t="s">
        <v>371</v>
      </c>
      <c r="Y60" s="12">
        <v>356696472</v>
      </c>
      <c r="Z60" s="13" t="s">
        <v>228</v>
      </c>
      <c r="AA60" s="14" t="s">
        <v>229</v>
      </c>
      <c r="AB60" s="15">
        <v>42000</v>
      </c>
      <c r="AC60" s="14" t="s">
        <v>373</v>
      </c>
      <c r="AD60" s="12">
        <v>102</v>
      </c>
      <c r="AE60" s="12" t="s">
        <v>374</v>
      </c>
      <c r="AF60" s="12" t="s">
        <v>710</v>
      </c>
      <c r="AG60" s="14" t="s">
        <v>859</v>
      </c>
      <c r="AH60" s="12" t="s">
        <v>377</v>
      </c>
      <c r="AI60" s="14" t="s">
        <v>860</v>
      </c>
      <c r="AJ60" s="15">
        <v>520</v>
      </c>
      <c r="AK60" s="15">
        <v>520</v>
      </c>
      <c r="AL60" s="14" t="s">
        <v>868</v>
      </c>
      <c r="AM60" s="15">
        <v>13456.02</v>
      </c>
      <c r="AN60" s="15">
        <v>6823.98</v>
      </c>
      <c r="AO60" s="15">
        <v>20280</v>
      </c>
      <c r="AP60" s="15">
        <v>28543.98</v>
      </c>
      <c r="AQ60" s="15">
        <v>4658.0200000000004</v>
      </c>
      <c r="AR60" s="15">
        <v>33202</v>
      </c>
      <c r="AS60" s="15">
        <v>9720.7900000000009</v>
      </c>
      <c r="AT60" s="15">
        <v>2759.21</v>
      </c>
      <c r="AU60" s="15">
        <v>12480</v>
      </c>
      <c r="AV60" s="12">
        <v>63</v>
      </c>
      <c r="AW60" s="12" t="s">
        <v>373</v>
      </c>
      <c r="AX60" s="12" t="s">
        <v>373</v>
      </c>
      <c r="AY60" s="14" t="s">
        <v>373</v>
      </c>
      <c r="AZ60" s="12" t="s">
        <v>373</v>
      </c>
      <c r="BA60" s="12" t="s">
        <v>373</v>
      </c>
      <c r="BB60" s="12" t="s">
        <v>380</v>
      </c>
      <c r="BC60" s="12" t="s">
        <v>373</v>
      </c>
      <c r="BD60" s="14" t="s">
        <v>373</v>
      </c>
      <c r="BE60" s="15">
        <v>0</v>
      </c>
      <c r="BF60" s="12" t="s">
        <v>227</v>
      </c>
      <c r="BG60" s="12" t="s">
        <v>1219</v>
      </c>
      <c r="BH60" s="21" t="s">
        <v>381</v>
      </c>
      <c r="BI60" s="13" t="s">
        <v>10</v>
      </c>
      <c r="BJ60" s="22">
        <v>45877</v>
      </c>
      <c r="BK60" s="12"/>
      <c r="BL60" s="13" t="s">
        <v>12</v>
      </c>
      <c r="BM60" s="24" t="s">
        <v>13</v>
      </c>
      <c r="BN60" s="25" t="s">
        <v>15</v>
      </c>
      <c r="BO60" s="12" t="s">
        <v>16</v>
      </c>
      <c r="BP60" s="12">
        <v>2080</v>
      </c>
      <c r="BQ60" s="26" t="s">
        <v>7</v>
      </c>
      <c r="BR60" s="27" t="s">
        <v>230</v>
      </c>
    </row>
    <row r="61" spans="1:70" s="1" customFormat="1" ht="15" customHeight="1">
      <c r="A61" s="12">
        <v>57</v>
      </c>
      <c r="B61" s="13" t="s">
        <v>361</v>
      </c>
      <c r="C61" s="13" t="s">
        <v>130</v>
      </c>
      <c r="D61" s="13" t="s">
        <v>124</v>
      </c>
      <c r="E61" s="13" t="s">
        <v>123</v>
      </c>
      <c r="F61" s="13" t="s">
        <v>122</v>
      </c>
      <c r="G61" s="12" t="s">
        <v>120</v>
      </c>
      <c r="H61" s="13" t="s">
        <v>121</v>
      </c>
      <c r="I61" s="12">
        <v>211318</v>
      </c>
      <c r="J61" s="13" t="s">
        <v>480</v>
      </c>
      <c r="K61" s="12">
        <v>211318</v>
      </c>
      <c r="L61" s="12" t="s">
        <v>363</v>
      </c>
      <c r="M61" s="13" t="s">
        <v>364</v>
      </c>
      <c r="N61" s="12">
        <v>493305</v>
      </c>
      <c r="O61" s="12" t="s">
        <v>481</v>
      </c>
      <c r="P61" s="12">
        <v>798362</v>
      </c>
      <c r="Q61" s="13" t="s">
        <v>501</v>
      </c>
      <c r="R61" s="13" t="s">
        <v>367</v>
      </c>
      <c r="S61" s="12" t="s">
        <v>1112</v>
      </c>
      <c r="T61" s="12" t="s">
        <v>1112</v>
      </c>
      <c r="U61" s="12" t="s">
        <v>591</v>
      </c>
      <c r="V61" s="12" t="s">
        <v>370</v>
      </c>
      <c r="W61" s="12">
        <v>0</v>
      </c>
      <c r="X61" s="13" t="s">
        <v>371</v>
      </c>
      <c r="Y61" s="12">
        <v>358903848</v>
      </c>
      <c r="Z61" s="13" t="s">
        <v>1113</v>
      </c>
      <c r="AA61" s="14" t="s">
        <v>1008</v>
      </c>
      <c r="AB61" s="15">
        <v>41000</v>
      </c>
      <c r="AC61" s="14" t="s">
        <v>373</v>
      </c>
      <c r="AD61" s="12">
        <v>102</v>
      </c>
      <c r="AE61" s="12" t="s">
        <v>1102</v>
      </c>
      <c r="AF61" s="12" t="s">
        <v>375</v>
      </c>
      <c r="AG61" s="14" t="s">
        <v>667</v>
      </c>
      <c r="AH61" s="12" t="s">
        <v>377</v>
      </c>
      <c r="AI61" s="14" t="s">
        <v>1111</v>
      </c>
      <c r="AJ61" s="15">
        <v>510</v>
      </c>
      <c r="AK61" s="15">
        <v>510</v>
      </c>
      <c r="AL61" s="14" t="s">
        <v>1114</v>
      </c>
      <c r="AM61" s="15">
        <v>520.54</v>
      </c>
      <c r="AN61" s="15">
        <v>499.46</v>
      </c>
      <c r="AO61" s="15">
        <v>1020</v>
      </c>
      <c r="AP61" s="15">
        <v>40479.46</v>
      </c>
      <c r="AQ61" s="15">
        <v>10441.540000000001</v>
      </c>
      <c r="AR61" s="15">
        <v>50921</v>
      </c>
      <c r="AS61" s="15">
        <v>11326.57</v>
      </c>
      <c r="AT61" s="15">
        <v>5503.43</v>
      </c>
      <c r="AU61" s="15">
        <v>16830</v>
      </c>
      <c r="AV61" s="12">
        <v>35</v>
      </c>
      <c r="AW61" s="12" t="s">
        <v>373</v>
      </c>
      <c r="AX61" s="12" t="s">
        <v>373</v>
      </c>
      <c r="AY61" s="14" t="s">
        <v>373</v>
      </c>
      <c r="AZ61" s="12" t="s">
        <v>373</v>
      </c>
      <c r="BA61" s="12" t="s">
        <v>373</v>
      </c>
      <c r="BB61" s="12" t="s">
        <v>380</v>
      </c>
      <c r="BC61" s="12" t="s">
        <v>373</v>
      </c>
      <c r="BD61" s="14" t="s">
        <v>373</v>
      </c>
      <c r="BE61" s="15">
        <v>0</v>
      </c>
      <c r="BF61" s="12" t="s">
        <v>1112</v>
      </c>
      <c r="BG61" s="12" t="s">
        <v>1220</v>
      </c>
      <c r="BH61" s="21" t="s">
        <v>381</v>
      </c>
      <c r="BI61" s="13" t="s">
        <v>10</v>
      </c>
      <c r="BJ61" s="22">
        <v>45875</v>
      </c>
      <c r="BK61" s="12"/>
      <c r="BL61" s="13" t="s">
        <v>29</v>
      </c>
      <c r="BM61" s="24" t="s">
        <v>37</v>
      </c>
      <c r="BN61" s="25" t="s">
        <v>23</v>
      </c>
      <c r="BO61" s="12" t="s">
        <v>33</v>
      </c>
      <c r="BP61" s="12">
        <v>0</v>
      </c>
      <c r="BQ61" s="26"/>
      <c r="BR61" s="27" t="s">
        <v>29</v>
      </c>
    </row>
    <row r="62" spans="1:70" s="1" customFormat="1" ht="15" customHeight="1">
      <c r="A62" s="12">
        <v>58</v>
      </c>
      <c r="B62" s="13" t="s">
        <v>361</v>
      </c>
      <c r="C62" s="13" t="s">
        <v>130</v>
      </c>
      <c r="D62" s="13" t="s">
        <v>124</v>
      </c>
      <c r="E62" s="13" t="s">
        <v>123</v>
      </c>
      <c r="F62" s="13" t="s">
        <v>122</v>
      </c>
      <c r="G62" s="12" t="s">
        <v>120</v>
      </c>
      <c r="H62" s="13" t="s">
        <v>121</v>
      </c>
      <c r="I62" s="12">
        <v>211322</v>
      </c>
      <c r="J62" s="13" t="s">
        <v>362</v>
      </c>
      <c r="K62" s="12">
        <v>211322</v>
      </c>
      <c r="L62" s="12" t="s">
        <v>363</v>
      </c>
      <c r="M62" s="13" t="s">
        <v>364</v>
      </c>
      <c r="N62" s="12">
        <v>488024</v>
      </c>
      <c r="O62" s="12" t="s">
        <v>205</v>
      </c>
      <c r="P62" s="12">
        <v>798362</v>
      </c>
      <c r="Q62" s="13" t="s">
        <v>472</v>
      </c>
      <c r="R62" s="13" t="s">
        <v>367</v>
      </c>
      <c r="S62" s="12" t="s">
        <v>496</v>
      </c>
      <c r="T62" s="12" t="s">
        <v>496</v>
      </c>
      <c r="U62" s="12" t="s">
        <v>403</v>
      </c>
      <c r="V62" s="12" t="s">
        <v>370</v>
      </c>
      <c r="W62" s="12">
        <v>541</v>
      </c>
      <c r="X62" s="13" t="s">
        <v>371</v>
      </c>
      <c r="Y62" s="12">
        <v>355329151</v>
      </c>
      <c r="Z62" s="13" t="s">
        <v>497</v>
      </c>
      <c r="AA62" s="14" t="s">
        <v>208</v>
      </c>
      <c r="AB62" s="15">
        <v>38000</v>
      </c>
      <c r="AC62" s="14" t="s">
        <v>373</v>
      </c>
      <c r="AD62" s="12">
        <v>102</v>
      </c>
      <c r="AE62" s="12" t="s">
        <v>374</v>
      </c>
      <c r="AF62" s="12" t="s">
        <v>375</v>
      </c>
      <c r="AG62" s="14" t="s">
        <v>473</v>
      </c>
      <c r="AH62" s="12" t="s">
        <v>377</v>
      </c>
      <c r="AI62" s="14" t="s">
        <v>474</v>
      </c>
      <c r="AJ62" s="15">
        <v>470</v>
      </c>
      <c r="AK62" s="15">
        <v>470</v>
      </c>
      <c r="AL62" s="14" t="s">
        <v>462</v>
      </c>
      <c r="AM62" s="15">
        <v>25680.42</v>
      </c>
      <c r="AN62" s="15">
        <v>9569.58</v>
      </c>
      <c r="AO62" s="15">
        <v>35250</v>
      </c>
      <c r="AP62" s="15">
        <v>12319.58</v>
      </c>
      <c r="AQ62" s="15">
        <v>875.42</v>
      </c>
      <c r="AR62" s="15">
        <v>13195</v>
      </c>
      <c r="AS62" s="15">
        <v>0</v>
      </c>
      <c r="AT62" s="15">
        <v>0</v>
      </c>
      <c r="AU62" s="15">
        <v>0</v>
      </c>
      <c r="AV62" s="12">
        <v>75</v>
      </c>
      <c r="AW62" s="12" t="s">
        <v>373</v>
      </c>
      <c r="AX62" s="12" t="s">
        <v>373</v>
      </c>
      <c r="AY62" s="14" t="s">
        <v>373</v>
      </c>
      <c r="AZ62" s="12" t="s">
        <v>373</v>
      </c>
      <c r="BA62" s="12" t="s">
        <v>373</v>
      </c>
      <c r="BB62" s="12" t="s">
        <v>380</v>
      </c>
      <c r="BC62" s="12" t="s">
        <v>373</v>
      </c>
      <c r="BD62" s="14" t="s">
        <v>373</v>
      </c>
      <c r="BE62" s="15">
        <v>0</v>
      </c>
      <c r="BF62" s="12" t="s">
        <v>496</v>
      </c>
      <c r="BG62" s="12" t="s">
        <v>1221</v>
      </c>
      <c r="BH62" s="21" t="s">
        <v>381</v>
      </c>
      <c r="BI62" s="13" t="s">
        <v>10</v>
      </c>
      <c r="BJ62" s="21">
        <v>45876</v>
      </c>
      <c r="BK62" s="12"/>
      <c r="BL62" s="13" t="s">
        <v>12</v>
      </c>
      <c r="BM62" s="24" t="s">
        <v>13</v>
      </c>
      <c r="BN62" s="25" t="s">
        <v>15</v>
      </c>
      <c r="BO62" s="12" t="s">
        <v>25</v>
      </c>
      <c r="BP62" s="12">
        <v>0</v>
      </c>
      <c r="BQ62" s="26"/>
      <c r="BR62" s="27" t="s">
        <v>382</v>
      </c>
    </row>
    <row r="63" spans="1:70" s="1" customFormat="1" ht="15" customHeight="1">
      <c r="A63" s="12">
        <v>59</v>
      </c>
      <c r="B63" s="13" t="s">
        <v>361</v>
      </c>
      <c r="C63" s="13" t="s">
        <v>130</v>
      </c>
      <c r="D63" s="13" t="s">
        <v>124</v>
      </c>
      <c r="E63" s="13" t="s">
        <v>123</v>
      </c>
      <c r="F63" s="13" t="s">
        <v>122</v>
      </c>
      <c r="G63" s="12" t="s">
        <v>120</v>
      </c>
      <c r="H63" s="13" t="s">
        <v>121</v>
      </c>
      <c r="I63" s="12">
        <v>211318</v>
      </c>
      <c r="J63" s="13" t="s">
        <v>480</v>
      </c>
      <c r="K63" s="12">
        <v>211318</v>
      </c>
      <c r="L63" s="12" t="s">
        <v>363</v>
      </c>
      <c r="M63" s="13" t="s">
        <v>364</v>
      </c>
      <c r="N63" s="12">
        <v>493305</v>
      </c>
      <c r="O63" s="12" t="s">
        <v>481</v>
      </c>
      <c r="P63" s="12">
        <v>798362</v>
      </c>
      <c r="Q63" s="13" t="s">
        <v>501</v>
      </c>
      <c r="R63" s="13" t="s">
        <v>367</v>
      </c>
      <c r="S63" s="12" t="s">
        <v>740</v>
      </c>
      <c r="T63" s="12" t="s">
        <v>740</v>
      </c>
      <c r="U63" s="12" t="s">
        <v>591</v>
      </c>
      <c r="V63" s="12" t="s">
        <v>370</v>
      </c>
      <c r="W63" s="12">
        <v>541</v>
      </c>
      <c r="X63" s="13" t="s">
        <v>665</v>
      </c>
      <c r="Y63" s="12">
        <v>356295420</v>
      </c>
      <c r="Z63" s="13" t="s">
        <v>741</v>
      </c>
      <c r="AA63" s="14" t="s">
        <v>700</v>
      </c>
      <c r="AB63" s="15">
        <v>35000</v>
      </c>
      <c r="AC63" s="14" t="s">
        <v>373</v>
      </c>
      <c r="AD63" s="12">
        <v>75</v>
      </c>
      <c r="AE63" s="12" t="s">
        <v>374</v>
      </c>
      <c r="AF63" s="12" t="s">
        <v>375</v>
      </c>
      <c r="AG63" s="14" t="s">
        <v>701</v>
      </c>
      <c r="AH63" s="12" t="s">
        <v>377</v>
      </c>
      <c r="AI63" s="14" t="s">
        <v>702</v>
      </c>
      <c r="AJ63" s="15">
        <v>560</v>
      </c>
      <c r="AK63" s="15">
        <v>560</v>
      </c>
      <c r="AL63" s="14" t="s">
        <v>739</v>
      </c>
      <c r="AM63" s="15">
        <v>13946.17</v>
      </c>
      <c r="AN63" s="15">
        <v>4493.83</v>
      </c>
      <c r="AO63" s="15">
        <v>18440</v>
      </c>
      <c r="AP63" s="15">
        <v>21053.83</v>
      </c>
      <c r="AQ63" s="15">
        <v>2209.17</v>
      </c>
      <c r="AR63" s="15">
        <v>23263</v>
      </c>
      <c r="AS63" s="15">
        <v>17495.62</v>
      </c>
      <c r="AT63" s="15">
        <v>2144.38</v>
      </c>
      <c r="AU63" s="15">
        <v>19640</v>
      </c>
      <c r="AV63" s="12">
        <v>68</v>
      </c>
      <c r="AW63" s="12" t="s">
        <v>373</v>
      </c>
      <c r="AX63" s="12" t="s">
        <v>373</v>
      </c>
      <c r="AY63" s="14" t="s">
        <v>373</v>
      </c>
      <c r="AZ63" s="12" t="s">
        <v>373</v>
      </c>
      <c r="BA63" s="12" t="s">
        <v>373</v>
      </c>
      <c r="BB63" s="12" t="s">
        <v>380</v>
      </c>
      <c r="BC63" s="12" t="s">
        <v>373</v>
      </c>
      <c r="BD63" s="14" t="s">
        <v>373</v>
      </c>
      <c r="BE63" s="15">
        <v>0</v>
      </c>
      <c r="BF63" s="12" t="s">
        <v>740</v>
      </c>
      <c r="BG63" s="12" t="s">
        <v>1222</v>
      </c>
      <c r="BH63" s="21" t="s">
        <v>381</v>
      </c>
      <c r="BI63" s="13" t="s">
        <v>10</v>
      </c>
      <c r="BJ63" s="21">
        <v>45875</v>
      </c>
      <c r="BK63" s="12"/>
      <c r="BL63" s="13" t="s">
        <v>29</v>
      </c>
      <c r="BM63" s="24" t="s">
        <v>37</v>
      </c>
      <c r="BN63" s="25" t="s">
        <v>23</v>
      </c>
      <c r="BO63" s="12" t="s">
        <v>33</v>
      </c>
      <c r="BP63" s="12">
        <v>0</v>
      </c>
      <c r="BQ63" s="26"/>
      <c r="BR63" s="27" t="s">
        <v>29</v>
      </c>
    </row>
    <row r="64" spans="1:70" s="1" customFormat="1" ht="15" customHeight="1">
      <c r="A64" s="12">
        <v>60</v>
      </c>
      <c r="B64" s="13" t="s">
        <v>361</v>
      </c>
      <c r="C64" s="13" t="s">
        <v>130</v>
      </c>
      <c r="D64" s="13" t="s">
        <v>124</v>
      </c>
      <c r="E64" s="13" t="s">
        <v>123</v>
      </c>
      <c r="F64" s="13" t="s">
        <v>122</v>
      </c>
      <c r="G64" s="12" t="s">
        <v>120</v>
      </c>
      <c r="H64" s="13" t="s">
        <v>121</v>
      </c>
      <c r="I64" s="12">
        <v>216676</v>
      </c>
      <c r="J64" s="13" t="s">
        <v>588</v>
      </c>
      <c r="K64" s="12">
        <v>216676</v>
      </c>
      <c r="L64" s="12" t="s">
        <v>363</v>
      </c>
      <c r="M64" s="13" t="s">
        <v>364</v>
      </c>
      <c r="N64" s="12">
        <v>503317</v>
      </c>
      <c r="O64" s="12" t="s">
        <v>638</v>
      </c>
      <c r="P64" s="12">
        <v>798362</v>
      </c>
      <c r="Q64" s="13" t="s">
        <v>639</v>
      </c>
      <c r="R64" s="13" t="s">
        <v>367</v>
      </c>
      <c r="S64" s="12" t="s">
        <v>1089</v>
      </c>
      <c r="T64" s="12" t="s">
        <v>1089</v>
      </c>
      <c r="U64" s="12" t="s">
        <v>591</v>
      </c>
      <c r="V64" s="12" t="s">
        <v>370</v>
      </c>
      <c r="W64" s="12">
        <v>541</v>
      </c>
      <c r="X64" s="13" t="s">
        <v>371</v>
      </c>
      <c r="Y64" s="12">
        <v>358298625</v>
      </c>
      <c r="Z64" s="13" t="s">
        <v>741</v>
      </c>
      <c r="AA64" s="14" t="s">
        <v>1090</v>
      </c>
      <c r="AB64" s="15">
        <v>45000</v>
      </c>
      <c r="AC64" s="14" t="s">
        <v>373</v>
      </c>
      <c r="AD64" s="12">
        <v>102</v>
      </c>
      <c r="AE64" s="12" t="s">
        <v>910</v>
      </c>
      <c r="AF64" s="12" t="s">
        <v>710</v>
      </c>
      <c r="AG64" s="14" t="s">
        <v>1091</v>
      </c>
      <c r="AH64" s="12" t="s">
        <v>377</v>
      </c>
      <c r="AI64" s="14" t="s">
        <v>1092</v>
      </c>
      <c r="AJ64" s="15">
        <v>560</v>
      </c>
      <c r="AK64" s="15">
        <v>560</v>
      </c>
      <c r="AL64" s="14" t="s">
        <v>1093</v>
      </c>
      <c r="AM64" s="15">
        <v>1333.62</v>
      </c>
      <c r="AN64" s="15">
        <v>906.38</v>
      </c>
      <c r="AO64" s="15">
        <v>2240</v>
      </c>
      <c r="AP64" s="15">
        <v>43666.38</v>
      </c>
      <c r="AQ64" s="15">
        <v>10996.62</v>
      </c>
      <c r="AR64" s="15">
        <v>54663</v>
      </c>
      <c r="AS64" s="15">
        <v>13395.92</v>
      </c>
      <c r="AT64" s="15">
        <v>6204.08</v>
      </c>
      <c r="AU64" s="15">
        <v>19600</v>
      </c>
      <c r="AV64" s="12">
        <v>39</v>
      </c>
      <c r="AW64" s="12" t="s">
        <v>373</v>
      </c>
      <c r="AX64" s="12" t="s">
        <v>373</v>
      </c>
      <c r="AY64" s="14" t="s">
        <v>373</v>
      </c>
      <c r="AZ64" s="12" t="s">
        <v>373</v>
      </c>
      <c r="BA64" s="12" t="s">
        <v>373</v>
      </c>
      <c r="BB64" s="12" t="s">
        <v>380</v>
      </c>
      <c r="BC64" s="12" t="s">
        <v>373</v>
      </c>
      <c r="BD64" s="14" t="s">
        <v>373</v>
      </c>
      <c r="BE64" s="15">
        <v>0</v>
      </c>
      <c r="BF64" s="12" t="s">
        <v>1089</v>
      </c>
      <c r="BG64" s="12" t="s">
        <v>1223</v>
      </c>
      <c r="BH64" s="21" t="s">
        <v>381</v>
      </c>
      <c r="BI64" s="13" t="s">
        <v>10</v>
      </c>
      <c r="BJ64" s="21">
        <v>45876</v>
      </c>
      <c r="BK64" s="12"/>
      <c r="BL64" s="13" t="s">
        <v>36</v>
      </c>
      <c r="BM64" s="24" t="s">
        <v>30</v>
      </c>
      <c r="BN64" s="25" t="s">
        <v>23</v>
      </c>
      <c r="BO64" s="12" t="s">
        <v>33</v>
      </c>
      <c r="BP64" s="12">
        <v>0</v>
      </c>
      <c r="BQ64" s="26"/>
      <c r="BR64" s="27" t="s">
        <v>410</v>
      </c>
    </row>
    <row r="65" spans="1:70" s="1" customFormat="1" ht="15" customHeight="1">
      <c r="A65" s="12">
        <v>61</v>
      </c>
      <c r="B65" s="13" t="s">
        <v>361</v>
      </c>
      <c r="C65" s="13" t="s">
        <v>130</v>
      </c>
      <c r="D65" s="13" t="s">
        <v>124</v>
      </c>
      <c r="E65" s="13" t="s">
        <v>123</v>
      </c>
      <c r="F65" s="13" t="s">
        <v>122</v>
      </c>
      <c r="G65" s="12" t="s">
        <v>120</v>
      </c>
      <c r="H65" s="13" t="s">
        <v>121</v>
      </c>
      <c r="I65" s="12">
        <v>211322</v>
      </c>
      <c r="J65" s="13" t="s">
        <v>362</v>
      </c>
      <c r="K65" s="12">
        <v>211322</v>
      </c>
      <c r="L65" s="12" t="s">
        <v>363</v>
      </c>
      <c r="M65" s="13" t="s">
        <v>364</v>
      </c>
      <c r="N65" s="12">
        <v>493609</v>
      </c>
      <c r="O65" s="12" t="s">
        <v>215</v>
      </c>
      <c r="P65" s="12">
        <v>808901</v>
      </c>
      <c r="Q65" s="13" t="s">
        <v>516</v>
      </c>
      <c r="R65" s="13" t="s">
        <v>367</v>
      </c>
      <c r="S65" s="12" t="s">
        <v>660</v>
      </c>
      <c r="T65" s="12" t="s">
        <v>660</v>
      </c>
      <c r="U65" s="12" t="s">
        <v>403</v>
      </c>
      <c r="V65" s="12" t="s">
        <v>370</v>
      </c>
      <c r="W65" s="12">
        <v>541</v>
      </c>
      <c r="X65" s="13" t="s">
        <v>371</v>
      </c>
      <c r="Y65" s="12">
        <v>355853263</v>
      </c>
      <c r="Z65" s="13" t="s">
        <v>661</v>
      </c>
      <c r="AA65" s="14" t="s">
        <v>651</v>
      </c>
      <c r="AB65" s="15">
        <v>39000</v>
      </c>
      <c r="AC65" s="14" t="s">
        <v>373</v>
      </c>
      <c r="AD65" s="12">
        <v>75</v>
      </c>
      <c r="AE65" s="12" t="s">
        <v>374</v>
      </c>
      <c r="AF65" s="12" t="s">
        <v>375</v>
      </c>
      <c r="AG65" s="14" t="s">
        <v>652</v>
      </c>
      <c r="AH65" s="12" t="s">
        <v>377</v>
      </c>
      <c r="AI65" s="14" t="s">
        <v>648</v>
      </c>
      <c r="AJ65" s="15">
        <v>620</v>
      </c>
      <c r="AK65" s="15">
        <v>620</v>
      </c>
      <c r="AL65" s="14" t="s">
        <v>489</v>
      </c>
      <c r="AM65" s="15">
        <v>34290.410000000003</v>
      </c>
      <c r="AN65" s="15">
        <v>7629.59</v>
      </c>
      <c r="AO65" s="15">
        <v>41920</v>
      </c>
      <c r="AP65" s="15">
        <v>4709.59</v>
      </c>
      <c r="AQ65" s="15">
        <v>89.41</v>
      </c>
      <c r="AR65" s="15">
        <v>4799</v>
      </c>
      <c r="AS65" s="15">
        <v>2044.33</v>
      </c>
      <c r="AT65" s="15">
        <v>55.67</v>
      </c>
      <c r="AU65" s="15">
        <v>2100</v>
      </c>
      <c r="AV65" s="12">
        <v>71</v>
      </c>
      <c r="AW65" s="12" t="s">
        <v>373</v>
      </c>
      <c r="AX65" s="12" t="s">
        <v>373</v>
      </c>
      <c r="AY65" s="14" t="s">
        <v>373</v>
      </c>
      <c r="AZ65" s="12" t="s">
        <v>373</v>
      </c>
      <c r="BA65" s="12" t="s">
        <v>373</v>
      </c>
      <c r="BB65" s="12" t="s">
        <v>380</v>
      </c>
      <c r="BC65" s="12" t="s">
        <v>373</v>
      </c>
      <c r="BD65" s="14" t="s">
        <v>373</v>
      </c>
      <c r="BE65" s="15">
        <v>0</v>
      </c>
      <c r="BF65" s="12" t="s">
        <v>660</v>
      </c>
      <c r="BG65" s="12" t="s">
        <v>1224</v>
      </c>
      <c r="BH65" s="21" t="s">
        <v>381</v>
      </c>
      <c r="BI65" s="13" t="s">
        <v>10</v>
      </c>
      <c r="BJ65" s="22">
        <v>45873</v>
      </c>
      <c r="BK65" s="12"/>
      <c r="BL65" s="13" t="s">
        <v>20</v>
      </c>
      <c r="BM65" s="24" t="s">
        <v>30</v>
      </c>
      <c r="BN65" s="25" t="s">
        <v>23</v>
      </c>
      <c r="BO65" s="12" t="s">
        <v>33</v>
      </c>
      <c r="BP65" s="12">
        <v>0</v>
      </c>
      <c r="BQ65" s="26"/>
      <c r="BR65" s="27" t="s">
        <v>410</v>
      </c>
    </row>
    <row r="66" spans="1:70" s="1" customFormat="1" ht="15" customHeight="1">
      <c r="A66" s="12">
        <v>62</v>
      </c>
      <c r="B66" s="13" t="s">
        <v>361</v>
      </c>
      <c r="C66" s="13" t="s">
        <v>130</v>
      </c>
      <c r="D66" s="13" t="s">
        <v>124</v>
      </c>
      <c r="E66" s="13" t="s">
        <v>123</v>
      </c>
      <c r="F66" s="13" t="s">
        <v>122</v>
      </c>
      <c r="G66" s="12" t="s">
        <v>120</v>
      </c>
      <c r="H66" s="13" t="s">
        <v>121</v>
      </c>
      <c r="I66" s="12">
        <v>211322</v>
      </c>
      <c r="J66" s="13" t="s">
        <v>362</v>
      </c>
      <c r="K66" s="12">
        <v>211322</v>
      </c>
      <c r="L66" s="12" t="s">
        <v>363</v>
      </c>
      <c r="M66" s="13" t="s">
        <v>364</v>
      </c>
      <c r="N66" s="12">
        <v>496786</v>
      </c>
      <c r="O66" s="12" t="s">
        <v>567</v>
      </c>
      <c r="P66" s="12">
        <v>808901</v>
      </c>
      <c r="Q66" s="13" t="s">
        <v>568</v>
      </c>
      <c r="R66" s="13" t="s">
        <v>367</v>
      </c>
      <c r="S66" s="12" t="s">
        <v>575</v>
      </c>
      <c r="T66" s="12" t="s">
        <v>575</v>
      </c>
      <c r="U66" s="12" t="s">
        <v>369</v>
      </c>
      <c r="V66" s="12" t="s">
        <v>370</v>
      </c>
      <c r="W66" s="12">
        <v>541</v>
      </c>
      <c r="X66" s="13" t="s">
        <v>371</v>
      </c>
      <c r="Y66" s="12">
        <v>355553314</v>
      </c>
      <c r="Z66" s="13" t="s">
        <v>576</v>
      </c>
      <c r="AA66" s="14" t="s">
        <v>548</v>
      </c>
      <c r="AB66" s="15">
        <v>42000</v>
      </c>
      <c r="AC66" s="14" t="s">
        <v>373</v>
      </c>
      <c r="AD66" s="12">
        <v>102</v>
      </c>
      <c r="AE66" s="12" t="s">
        <v>374</v>
      </c>
      <c r="AF66" s="12" t="s">
        <v>375</v>
      </c>
      <c r="AG66" s="14" t="s">
        <v>549</v>
      </c>
      <c r="AH66" s="12" t="s">
        <v>377</v>
      </c>
      <c r="AI66" s="14" t="s">
        <v>571</v>
      </c>
      <c r="AJ66" s="15">
        <v>520</v>
      </c>
      <c r="AK66" s="15">
        <v>520</v>
      </c>
      <c r="AL66" s="14" t="s">
        <v>577</v>
      </c>
      <c r="AM66" s="15">
        <v>16176.93</v>
      </c>
      <c r="AN66" s="15">
        <v>7743.07</v>
      </c>
      <c r="AO66" s="15">
        <v>23920</v>
      </c>
      <c r="AP66" s="15">
        <v>25823.07</v>
      </c>
      <c r="AQ66" s="15">
        <v>3738.93</v>
      </c>
      <c r="AR66" s="15">
        <v>29562</v>
      </c>
      <c r="AS66" s="15">
        <v>11391.29</v>
      </c>
      <c r="AT66" s="15">
        <v>2648.71</v>
      </c>
      <c r="AU66" s="15">
        <v>14040</v>
      </c>
      <c r="AV66" s="12">
        <v>73</v>
      </c>
      <c r="AW66" s="12" t="s">
        <v>373</v>
      </c>
      <c r="AX66" s="12" t="s">
        <v>373</v>
      </c>
      <c r="AY66" s="14" t="s">
        <v>373</v>
      </c>
      <c r="AZ66" s="12" t="s">
        <v>373</v>
      </c>
      <c r="BA66" s="12" t="s">
        <v>373</v>
      </c>
      <c r="BB66" s="12" t="s">
        <v>380</v>
      </c>
      <c r="BC66" s="12" t="s">
        <v>373</v>
      </c>
      <c r="BD66" s="14" t="s">
        <v>373</v>
      </c>
      <c r="BE66" s="15">
        <v>0</v>
      </c>
      <c r="BF66" s="12" t="s">
        <v>575</v>
      </c>
      <c r="BG66" s="12" t="s">
        <v>1225</v>
      </c>
      <c r="BH66" s="21" t="s">
        <v>381</v>
      </c>
      <c r="BI66" s="13" t="s">
        <v>10</v>
      </c>
      <c r="BJ66" s="22">
        <v>45873</v>
      </c>
      <c r="BK66" s="12"/>
      <c r="BL66" s="13" t="s">
        <v>12</v>
      </c>
      <c r="BM66" s="24" t="s">
        <v>13</v>
      </c>
      <c r="BN66" s="25" t="s">
        <v>15</v>
      </c>
      <c r="BO66" s="12" t="s">
        <v>25</v>
      </c>
      <c r="BP66" s="12">
        <v>0</v>
      </c>
      <c r="BQ66" s="26"/>
      <c r="BR66" s="27" t="s">
        <v>382</v>
      </c>
    </row>
    <row r="67" spans="1:70" s="1" customFormat="1" ht="15" customHeight="1">
      <c r="A67" s="12">
        <v>63</v>
      </c>
      <c r="B67" s="13" t="s">
        <v>361</v>
      </c>
      <c r="C67" s="13" t="s">
        <v>130</v>
      </c>
      <c r="D67" s="13" t="s">
        <v>124</v>
      </c>
      <c r="E67" s="13" t="s">
        <v>123</v>
      </c>
      <c r="F67" s="13" t="s">
        <v>122</v>
      </c>
      <c r="G67" s="12" t="s">
        <v>120</v>
      </c>
      <c r="H67" s="13" t="s">
        <v>121</v>
      </c>
      <c r="I67" s="12">
        <v>211318</v>
      </c>
      <c r="J67" s="13" t="s">
        <v>480</v>
      </c>
      <c r="K67" s="12">
        <v>211318</v>
      </c>
      <c r="L67" s="12" t="s">
        <v>363</v>
      </c>
      <c r="M67" s="13" t="s">
        <v>364</v>
      </c>
      <c r="N67" s="12">
        <v>495332</v>
      </c>
      <c r="O67" s="12" t="s">
        <v>544</v>
      </c>
      <c r="P67" s="12">
        <v>808901</v>
      </c>
      <c r="Q67" s="13" t="s">
        <v>562</v>
      </c>
      <c r="R67" s="13" t="s">
        <v>367</v>
      </c>
      <c r="S67" s="12" t="s">
        <v>625</v>
      </c>
      <c r="T67" s="12" t="s">
        <v>625</v>
      </c>
      <c r="U67" s="12" t="s">
        <v>369</v>
      </c>
      <c r="V67" s="12" t="s">
        <v>370</v>
      </c>
      <c r="W67" s="12">
        <v>541</v>
      </c>
      <c r="X67" s="13" t="s">
        <v>371</v>
      </c>
      <c r="Y67" s="12">
        <v>355744119</v>
      </c>
      <c r="Z67" s="13" t="s">
        <v>576</v>
      </c>
      <c r="AA67" s="14" t="s">
        <v>564</v>
      </c>
      <c r="AB67" s="15">
        <v>42000</v>
      </c>
      <c r="AC67" s="14" t="s">
        <v>373</v>
      </c>
      <c r="AD67" s="12">
        <v>75</v>
      </c>
      <c r="AE67" s="12" t="s">
        <v>374</v>
      </c>
      <c r="AF67" s="12" t="s">
        <v>375</v>
      </c>
      <c r="AG67" s="14" t="s">
        <v>565</v>
      </c>
      <c r="AH67" s="12" t="s">
        <v>377</v>
      </c>
      <c r="AI67" s="14" t="s">
        <v>566</v>
      </c>
      <c r="AJ67" s="15">
        <v>670</v>
      </c>
      <c r="AK67" s="15">
        <v>670</v>
      </c>
      <c r="AL67" s="14" t="s">
        <v>551</v>
      </c>
      <c r="AM67" s="15">
        <v>40062.400000000001</v>
      </c>
      <c r="AN67" s="15">
        <v>8177.6</v>
      </c>
      <c r="AO67" s="15">
        <v>48240</v>
      </c>
      <c r="AP67" s="15">
        <v>1937.6</v>
      </c>
      <c r="AQ67" s="15">
        <v>18.399999999999999</v>
      </c>
      <c r="AR67" s="15">
        <v>1956</v>
      </c>
      <c r="AS67" s="15">
        <v>0</v>
      </c>
      <c r="AT67" s="15">
        <v>0</v>
      </c>
      <c r="AU67" s="15">
        <v>0</v>
      </c>
      <c r="AV67" s="12">
        <v>72</v>
      </c>
      <c r="AW67" s="12" t="s">
        <v>373</v>
      </c>
      <c r="AX67" s="12" t="s">
        <v>373</v>
      </c>
      <c r="AY67" s="14" t="s">
        <v>373</v>
      </c>
      <c r="AZ67" s="12" t="s">
        <v>373</v>
      </c>
      <c r="BA67" s="12" t="s">
        <v>373</v>
      </c>
      <c r="BB67" s="12" t="s">
        <v>380</v>
      </c>
      <c r="BC67" s="12" t="s">
        <v>373</v>
      </c>
      <c r="BD67" s="14" t="s">
        <v>373</v>
      </c>
      <c r="BE67" s="15">
        <v>0</v>
      </c>
      <c r="BF67" s="12" t="s">
        <v>625</v>
      </c>
      <c r="BG67" s="12" t="s">
        <v>1226</v>
      </c>
      <c r="BH67" s="21" t="s">
        <v>381</v>
      </c>
      <c r="BI67" s="13" t="s">
        <v>10</v>
      </c>
      <c r="BJ67" s="22">
        <v>45877</v>
      </c>
      <c r="BK67" s="12"/>
      <c r="BL67" s="13" t="s">
        <v>12</v>
      </c>
      <c r="BM67" s="24" t="s">
        <v>13</v>
      </c>
      <c r="BN67" s="25" t="s">
        <v>15</v>
      </c>
      <c r="BO67" s="12" t="s">
        <v>25</v>
      </c>
      <c r="BP67" s="12">
        <v>0</v>
      </c>
      <c r="BQ67" s="26"/>
      <c r="BR67" s="27" t="s">
        <v>382</v>
      </c>
    </row>
    <row r="68" spans="1:70" s="1" customFormat="1" ht="15" customHeight="1">
      <c r="A68" s="12">
        <v>64</v>
      </c>
      <c r="B68" s="13" t="s">
        <v>361</v>
      </c>
      <c r="C68" s="13" t="s">
        <v>130</v>
      </c>
      <c r="D68" s="13" t="s">
        <v>124</v>
      </c>
      <c r="E68" s="13" t="s">
        <v>123</v>
      </c>
      <c r="F68" s="13" t="s">
        <v>122</v>
      </c>
      <c r="G68" s="12" t="s">
        <v>120</v>
      </c>
      <c r="H68" s="13" t="s">
        <v>121</v>
      </c>
      <c r="I68" s="12">
        <v>211318</v>
      </c>
      <c r="J68" s="13" t="s">
        <v>480</v>
      </c>
      <c r="K68" s="12">
        <v>211318</v>
      </c>
      <c r="L68" s="12" t="s">
        <v>363</v>
      </c>
      <c r="M68" s="13" t="s">
        <v>364</v>
      </c>
      <c r="N68" s="12">
        <v>495332</v>
      </c>
      <c r="O68" s="12" t="s">
        <v>544</v>
      </c>
      <c r="P68" s="12">
        <v>808901</v>
      </c>
      <c r="Q68" s="13" t="s">
        <v>742</v>
      </c>
      <c r="R68" s="13" t="s">
        <v>367</v>
      </c>
      <c r="S68" s="12" t="s">
        <v>812</v>
      </c>
      <c r="T68" s="12" t="s">
        <v>812</v>
      </c>
      <c r="U68" s="12" t="s">
        <v>369</v>
      </c>
      <c r="V68" s="12" t="s">
        <v>370</v>
      </c>
      <c r="W68" s="12">
        <v>541</v>
      </c>
      <c r="X68" s="13" t="s">
        <v>371</v>
      </c>
      <c r="Y68" s="12">
        <v>356577232</v>
      </c>
      <c r="Z68" s="13" t="s">
        <v>576</v>
      </c>
      <c r="AA68" s="14" t="s">
        <v>782</v>
      </c>
      <c r="AB68" s="15">
        <v>45000</v>
      </c>
      <c r="AC68" s="14" t="s">
        <v>373</v>
      </c>
      <c r="AD68" s="12">
        <v>102</v>
      </c>
      <c r="AE68" s="12" t="s">
        <v>374</v>
      </c>
      <c r="AF68" s="12" t="s">
        <v>710</v>
      </c>
      <c r="AG68" s="14" t="s">
        <v>801</v>
      </c>
      <c r="AH68" s="12" t="s">
        <v>377</v>
      </c>
      <c r="AI68" s="14" t="s">
        <v>811</v>
      </c>
      <c r="AJ68" s="15">
        <v>560</v>
      </c>
      <c r="AK68" s="15">
        <v>560</v>
      </c>
      <c r="AL68" s="14" t="s">
        <v>551</v>
      </c>
      <c r="AM68" s="15">
        <v>26651.78</v>
      </c>
      <c r="AN68" s="15">
        <v>10308.219999999999</v>
      </c>
      <c r="AO68" s="15">
        <v>36960</v>
      </c>
      <c r="AP68" s="15">
        <v>18348.22</v>
      </c>
      <c r="AQ68" s="15">
        <v>1660.78</v>
      </c>
      <c r="AR68" s="15">
        <v>20009</v>
      </c>
      <c r="AS68" s="15">
        <v>0</v>
      </c>
      <c r="AT68" s="15">
        <v>0</v>
      </c>
      <c r="AU68" s="15">
        <v>0</v>
      </c>
      <c r="AV68" s="12">
        <v>66</v>
      </c>
      <c r="AW68" s="12" t="s">
        <v>373</v>
      </c>
      <c r="AX68" s="12" t="s">
        <v>373</v>
      </c>
      <c r="AY68" s="14" t="s">
        <v>373</v>
      </c>
      <c r="AZ68" s="12" t="s">
        <v>373</v>
      </c>
      <c r="BA68" s="12" t="s">
        <v>373</v>
      </c>
      <c r="BB68" s="12" t="s">
        <v>380</v>
      </c>
      <c r="BC68" s="12" t="s">
        <v>373</v>
      </c>
      <c r="BD68" s="14" t="s">
        <v>373</v>
      </c>
      <c r="BE68" s="15">
        <v>0</v>
      </c>
      <c r="BF68" s="12" t="s">
        <v>812</v>
      </c>
      <c r="BG68" s="12" t="s">
        <v>1227</v>
      </c>
      <c r="BH68" s="21" t="s">
        <v>381</v>
      </c>
      <c r="BI68" s="13" t="s">
        <v>10</v>
      </c>
      <c r="BJ68" s="22">
        <v>45877</v>
      </c>
      <c r="BK68" s="12"/>
      <c r="BL68" s="13" t="s">
        <v>12</v>
      </c>
      <c r="BM68" s="24" t="s">
        <v>13</v>
      </c>
      <c r="BN68" s="25" t="s">
        <v>15</v>
      </c>
      <c r="BO68" s="12" t="s">
        <v>25</v>
      </c>
      <c r="BP68" s="12">
        <v>0</v>
      </c>
      <c r="BQ68" s="26"/>
      <c r="BR68" s="27" t="s">
        <v>382</v>
      </c>
    </row>
    <row r="69" spans="1:70" s="1" customFormat="1" ht="15" customHeight="1">
      <c r="A69" s="12">
        <v>65</v>
      </c>
      <c r="B69" s="13" t="s">
        <v>361</v>
      </c>
      <c r="C69" s="13" t="s">
        <v>130</v>
      </c>
      <c r="D69" s="13" t="s">
        <v>124</v>
      </c>
      <c r="E69" s="13" t="s">
        <v>123</v>
      </c>
      <c r="F69" s="13" t="s">
        <v>122</v>
      </c>
      <c r="G69" s="12" t="s">
        <v>120</v>
      </c>
      <c r="H69" s="13" t="s">
        <v>121</v>
      </c>
      <c r="I69" s="12">
        <v>211318</v>
      </c>
      <c r="J69" s="13" t="s">
        <v>480</v>
      </c>
      <c r="K69" s="12">
        <v>211318</v>
      </c>
      <c r="L69" s="12" t="s">
        <v>363</v>
      </c>
      <c r="M69" s="13" t="s">
        <v>364</v>
      </c>
      <c r="N69" s="12">
        <v>493305</v>
      </c>
      <c r="O69" s="12" t="s">
        <v>481</v>
      </c>
      <c r="P69" s="12">
        <v>818707</v>
      </c>
      <c r="Q69" s="13" t="s">
        <v>501</v>
      </c>
      <c r="R69" s="13" t="s">
        <v>367</v>
      </c>
      <c r="S69" s="12" t="s">
        <v>971</v>
      </c>
      <c r="T69" s="12" t="s">
        <v>971</v>
      </c>
      <c r="U69" s="12" t="s">
        <v>369</v>
      </c>
      <c r="V69" s="12" t="s">
        <v>370</v>
      </c>
      <c r="W69" s="12">
        <v>541</v>
      </c>
      <c r="X69" s="13" t="s">
        <v>371</v>
      </c>
      <c r="Y69" s="12">
        <v>357072675</v>
      </c>
      <c r="Z69" s="13" t="s">
        <v>576</v>
      </c>
      <c r="AA69" s="14" t="s">
        <v>972</v>
      </c>
      <c r="AB69" s="15">
        <v>42000</v>
      </c>
      <c r="AC69" s="14" t="s">
        <v>373</v>
      </c>
      <c r="AD69" s="12">
        <v>102</v>
      </c>
      <c r="AE69" s="12" t="s">
        <v>910</v>
      </c>
      <c r="AF69" s="12" t="s">
        <v>710</v>
      </c>
      <c r="AG69" s="14" t="s">
        <v>973</v>
      </c>
      <c r="AH69" s="12" t="s">
        <v>377</v>
      </c>
      <c r="AI69" s="14" t="s">
        <v>974</v>
      </c>
      <c r="AJ69" s="15">
        <v>520</v>
      </c>
      <c r="AK69" s="15">
        <v>520</v>
      </c>
      <c r="AL69" s="14" t="s">
        <v>975</v>
      </c>
      <c r="AM69" s="15">
        <v>9822.34</v>
      </c>
      <c r="AN69" s="15">
        <v>5257.66</v>
      </c>
      <c r="AO69" s="15">
        <v>15080</v>
      </c>
      <c r="AP69" s="15">
        <v>32177.66</v>
      </c>
      <c r="AQ69" s="15">
        <v>6084.34</v>
      </c>
      <c r="AR69" s="15">
        <v>38262</v>
      </c>
      <c r="AS69" s="15">
        <v>11769.75</v>
      </c>
      <c r="AT69" s="15">
        <v>3830.25</v>
      </c>
      <c r="AU69" s="15">
        <v>15600</v>
      </c>
      <c r="AV69" s="12">
        <v>59</v>
      </c>
      <c r="AW69" s="12" t="s">
        <v>373</v>
      </c>
      <c r="AX69" s="12" t="s">
        <v>373</v>
      </c>
      <c r="AY69" s="14" t="s">
        <v>373</v>
      </c>
      <c r="AZ69" s="12" t="s">
        <v>373</v>
      </c>
      <c r="BA69" s="12" t="s">
        <v>373</v>
      </c>
      <c r="BB69" s="12" t="s">
        <v>380</v>
      </c>
      <c r="BC69" s="12" t="s">
        <v>373</v>
      </c>
      <c r="BD69" s="14" t="s">
        <v>373</v>
      </c>
      <c r="BE69" s="15">
        <v>0</v>
      </c>
      <c r="BF69" s="12" t="s">
        <v>971</v>
      </c>
      <c r="BG69" s="12" t="s">
        <v>1228</v>
      </c>
      <c r="BH69" s="21" t="s">
        <v>381</v>
      </c>
      <c r="BI69" s="13" t="s">
        <v>10</v>
      </c>
      <c r="BJ69" s="22">
        <v>45875</v>
      </c>
      <c r="BK69" s="12"/>
      <c r="BL69" s="13" t="s">
        <v>29</v>
      </c>
      <c r="BM69" s="24" t="s">
        <v>37</v>
      </c>
      <c r="BN69" s="25" t="s">
        <v>23</v>
      </c>
      <c r="BO69" s="12" t="s">
        <v>33</v>
      </c>
      <c r="BP69" s="12">
        <v>0</v>
      </c>
      <c r="BQ69" s="26"/>
      <c r="BR69" s="27" t="s">
        <v>29</v>
      </c>
    </row>
    <row r="70" spans="1:70" s="1" customFormat="1" ht="15" customHeight="1">
      <c r="A70" s="12">
        <v>66</v>
      </c>
      <c r="B70" s="13" t="s">
        <v>361</v>
      </c>
      <c r="C70" s="13" t="s">
        <v>130</v>
      </c>
      <c r="D70" s="13" t="s">
        <v>124</v>
      </c>
      <c r="E70" s="13" t="s">
        <v>123</v>
      </c>
      <c r="F70" s="13" t="s">
        <v>122</v>
      </c>
      <c r="G70" s="12" t="s">
        <v>120</v>
      </c>
      <c r="H70" s="13" t="s">
        <v>121</v>
      </c>
      <c r="I70" s="12">
        <v>211318</v>
      </c>
      <c r="J70" s="13" t="s">
        <v>480</v>
      </c>
      <c r="K70" s="12">
        <v>211318</v>
      </c>
      <c r="L70" s="12" t="s">
        <v>363</v>
      </c>
      <c r="M70" s="13" t="s">
        <v>364</v>
      </c>
      <c r="N70" s="12">
        <v>495332</v>
      </c>
      <c r="O70" s="12" t="s">
        <v>544</v>
      </c>
      <c r="P70" s="12">
        <v>804031</v>
      </c>
      <c r="Q70" s="13" t="s">
        <v>742</v>
      </c>
      <c r="R70" s="13" t="s">
        <v>367</v>
      </c>
      <c r="S70" s="12" t="s">
        <v>992</v>
      </c>
      <c r="T70" s="12" t="s">
        <v>992</v>
      </c>
      <c r="U70" s="12" t="s">
        <v>369</v>
      </c>
      <c r="V70" s="12" t="s">
        <v>370</v>
      </c>
      <c r="W70" s="12">
        <v>541</v>
      </c>
      <c r="X70" s="13" t="s">
        <v>371</v>
      </c>
      <c r="Y70" s="12">
        <v>357161272</v>
      </c>
      <c r="Z70" s="13" t="s">
        <v>993</v>
      </c>
      <c r="AA70" s="14" t="s">
        <v>986</v>
      </c>
      <c r="AB70" s="15">
        <v>45000</v>
      </c>
      <c r="AC70" s="14" t="s">
        <v>373</v>
      </c>
      <c r="AD70" s="12">
        <v>102</v>
      </c>
      <c r="AE70" s="12" t="s">
        <v>910</v>
      </c>
      <c r="AF70" s="12" t="s">
        <v>710</v>
      </c>
      <c r="AG70" s="14" t="s">
        <v>987</v>
      </c>
      <c r="AH70" s="12" t="s">
        <v>377</v>
      </c>
      <c r="AI70" s="14" t="s">
        <v>951</v>
      </c>
      <c r="AJ70" s="15">
        <v>560</v>
      </c>
      <c r="AK70" s="15">
        <v>560</v>
      </c>
      <c r="AL70" s="14" t="s">
        <v>551</v>
      </c>
      <c r="AM70" s="15">
        <v>23825.65</v>
      </c>
      <c r="AN70" s="15">
        <v>9774.35</v>
      </c>
      <c r="AO70" s="15">
        <v>33600</v>
      </c>
      <c r="AP70" s="15">
        <v>21174.35</v>
      </c>
      <c r="AQ70" s="15">
        <v>2244.65</v>
      </c>
      <c r="AR70" s="15">
        <v>23419</v>
      </c>
      <c r="AS70" s="15">
        <v>0</v>
      </c>
      <c r="AT70" s="15">
        <v>0</v>
      </c>
      <c r="AU70" s="15">
        <v>0</v>
      </c>
      <c r="AV70" s="12">
        <v>60</v>
      </c>
      <c r="AW70" s="12" t="s">
        <v>373</v>
      </c>
      <c r="AX70" s="12" t="s">
        <v>373</v>
      </c>
      <c r="AY70" s="14" t="s">
        <v>373</v>
      </c>
      <c r="AZ70" s="12" t="s">
        <v>373</v>
      </c>
      <c r="BA70" s="12" t="s">
        <v>373</v>
      </c>
      <c r="BB70" s="12" t="s">
        <v>380</v>
      </c>
      <c r="BC70" s="12" t="s">
        <v>373</v>
      </c>
      <c r="BD70" s="14" t="s">
        <v>373</v>
      </c>
      <c r="BE70" s="15">
        <v>0</v>
      </c>
      <c r="BF70" s="12" t="s">
        <v>992</v>
      </c>
      <c r="BG70" s="12" t="s">
        <v>1229</v>
      </c>
      <c r="BH70" s="21" t="s">
        <v>381</v>
      </c>
      <c r="BI70" s="13" t="s">
        <v>10</v>
      </c>
      <c r="BJ70" s="22">
        <v>45877</v>
      </c>
      <c r="BK70" s="12"/>
      <c r="BL70" s="13" t="s">
        <v>12</v>
      </c>
      <c r="BM70" s="24" t="s">
        <v>13</v>
      </c>
      <c r="BN70" s="25" t="s">
        <v>15</v>
      </c>
      <c r="BO70" s="12" t="s">
        <v>25</v>
      </c>
      <c r="BP70" s="12">
        <v>0</v>
      </c>
      <c r="BQ70" s="26"/>
      <c r="BR70" s="27" t="s">
        <v>382</v>
      </c>
    </row>
    <row r="71" spans="1:70" s="1" customFormat="1" ht="15" customHeight="1">
      <c r="A71" s="12">
        <v>67</v>
      </c>
      <c r="B71" s="13" t="s">
        <v>361</v>
      </c>
      <c r="C71" s="13" t="s">
        <v>130</v>
      </c>
      <c r="D71" s="13" t="s">
        <v>124</v>
      </c>
      <c r="E71" s="13" t="s">
        <v>123</v>
      </c>
      <c r="F71" s="13" t="s">
        <v>122</v>
      </c>
      <c r="G71" s="12" t="s">
        <v>120</v>
      </c>
      <c r="H71" s="13" t="s">
        <v>121</v>
      </c>
      <c r="I71" s="12">
        <v>211318</v>
      </c>
      <c r="J71" s="13" t="s">
        <v>480</v>
      </c>
      <c r="K71" s="12">
        <v>211318</v>
      </c>
      <c r="L71" s="12" t="s">
        <v>363</v>
      </c>
      <c r="M71" s="13" t="s">
        <v>364</v>
      </c>
      <c r="N71" s="12">
        <v>493305</v>
      </c>
      <c r="O71" s="12" t="s">
        <v>481</v>
      </c>
      <c r="P71" s="12">
        <v>808901</v>
      </c>
      <c r="Q71" s="13" t="s">
        <v>501</v>
      </c>
      <c r="R71" s="13" t="s">
        <v>367</v>
      </c>
      <c r="S71" s="12" t="s">
        <v>759</v>
      </c>
      <c r="T71" s="12" t="s">
        <v>759</v>
      </c>
      <c r="U71" s="12" t="s">
        <v>591</v>
      </c>
      <c r="V71" s="12" t="s">
        <v>370</v>
      </c>
      <c r="W71" s="12">
        <v>541</v>
      </c>
      <c r="X71" s="13" t="s">
        <v>371</v>
      </c>
      <c r="Y71" s="12">
        <v>356344594</v>
      </c>
      <c r="Z71" s="13" t="s">
        <v>760</v>
      </c>
      <c r="AA71" s="14" t="s">
        <v>761</v>
      </c>
      <c r="AB71" s="15">
        <v>45000</v>
      </c>
      <c r="AC71" s="14" t="s">
        <v>373</v>
      </c>
      <c r="AD71" s="12">
        <v>102</v>
      </c>
      <c r="AE71" s="12" t="s">
        <v>374</v>
      </c>
      <c r="AF71" s="12" t="s">
        <v>375</v>
      </c>
      <c r="AG71" s="14" t="s">
        <v>762</v>
      </c>
      <c r="AH71" s="12" t="s">
        <v>377</v>
      </c>
      <c r="AI71" s="14" t="s">
        <v>763</v>
      </c>
      <c r="AJ71" s="15">
        <v>560</v>
      </c>
      <c r="AK71" s="15">
        <v>560</v>
      </c>
      <c r="AL71" s="14" t="s">
        <v>764</v>
      </c>
      <c r="AM71" s="15">
        <v>24579.75</v>
      </c>
      <c r="AN71" s="15">
        <v>10140.25</v>
      </c>
      <c r="AO71" s="15">
        <v>34720</v>
      </c>
      <c r="AP71" s="15">
        <v>20420.25</v>
      </c>
      <c r="AQ71" s="15">
        <v>2078.75</v>
      </c>
      <c r="AR71" s="15">
        <v>22499</v>
      </c>
      <c r="AS71" s="15">
        <v>2332.73</v>
      </c>
      <c r="AT71" s="15">
        <v>467.27</v>
      </c>
      <c r="AU71" s="15">
        <v>2800</v>
      </c>
      <c r="AV71" s="12">
        <v>67</v>
      </c>
      <c r="AW71" s="12" t="s">
        <v>373</v>
      </c>
      <c r="AX71" s="12" t="s">
        <v>373</v>
      </c>
      <c r="AY71" s="14" t="s">
        <v>373</v>
      </c>
      <c r="AZ71" s="12" t="s">
        <v>373</v>
      </c>
      <c r="BA71" s="12" t="s">
        <v>373</v>
      </c>
      <c r="BB71" s="12" t="s">
        <v>380</v>
      </c>
      <c r="BC71" s="12" t="s">
        <v>373</v>
      </c>
      <c r="BD71" s="14" t="s">
        <v>373</v>
      </c>
      <c r="BE71" s="15">
        <v>0</v>
      </c>
      <c r="BF71" s="12" t="s">
        <v>759</v>
      </c>
      <c r="BG71" s="12" t="s">
        <v>1230</v>
      </c>
      <c r="BH71" s="21" t="s">
        <v>381</v>
      </c>
      <c r="BI71" s="13" t="s">
        <v>10</v>
      </c>
      <c r="BJ71" s="22">
        <v>45875</v>
      </c>
      <c r="BK71" s="12"/>
      <c r="BL71" s="13" t="s">
        <v>29</v>
      </c>
      <c r="BM71" s="24" t="s">
        <v>37</v>
      </c>
      <c r="BN71" s="25" t="s">
        <v>23</v>
      </c>
      <c r="BO71" s="12" t="s">
        <v>33</v>
      </c>
      <c r="BP71" s="12">
        <v>0</v>
      </c>
      <c r="BQ71" s="26"/>
      <c r="BR71" s="27" t="s">
        <v>29</v>
      </c>
    </row>
    <row r="72" spans="1:70" s="1" customFormat="1" ht="15" customHeight="1">
      <c r="A72" s="12">
        <v>68</v>
      </c>
      <c r="B72" s="13" t="s">
        <v>361</v>
      </c>
      <c r="C72" s="13" t="s">
        <v>130</v>
      </c>
      <c r="D72" s="13" t="s">
        <v>124</v>
      </c>
      <c r="E72" s="13" t="s">
        <v>123</v>
      </c>
      <c r="F72" s="13" t="s">
        <v>122</v>
      </c>
      <c r="G72" s="12" t="s">
        <v>120</v>
      </c>
      <c r="H72" s="13" t="s">
        <v>121</v>
      </c>
      <c r="I72" s="12">
        <v>211318</v>
      </c>
      <c r="J72" s="13" t="s">
        <v>480</v>
      </c>
      <c r="K72" s="12">
        <v>211318</v>
      </c>
      <c r="L72" s="12" t="s">
        <v>363</v>
      </c>
      <c r="M72" s="13" t="s">
        <v>364</v>
      </c>
      <c r="N72" s="12">
        <v>495332</v>
      </c>
      <c r="O72" s="12" t="s">
        <v>544</v>
      </c>
      <c r="P72" s="12">
        <v>818707</v>
      </c>
      <c r="Q72" s="13" t="s">
        <v>562</v>
      </c>
      <c r="R72" s="13" t="s">
        <v>367</v>
      </c>
      <c r="S72" s="12" t="s">
        <v>923</v>
      </c>
      <c r="T72" s="12" t="s">
        <v>923</v>
      </c>
      <c r="U72" s="12" t="s">
        <v>369</v>
      </c>
      <c r="V72" s="12" t="s">
        <v>370</v>
      </c>
      <c r="W72" s="12">
        <v>541</v>
      </c>
      <c r="X72" s="13" t="s">
        <v>371</v>
      </c>
      <c r="Y72" s="12">
        <v>356829415</v>
      </c>
      <c r="Z72" s="13" t="s">
        <v>760</v>
      </c>
      <c r="AA72" s="14" t="s">
        <v>920</v>
      </c>
      <c r="AB72" s="15">
        <v>42000</v>
      </c>
      <c r="AC72" s="14" t="s">
        <v>373</v>
      </c>
      <c r="AD72" s="12">
        <v>102</v>
      </c>
      <c r="AE72" s="12" t="s">
        <v>910</v>
      </c>
      <c r="AF72" s="12" t="s">
        <v>710</v>
      </c>
      <c r="AG72" s="14" t="s">
        <v>921</v>
      </c>
      <c r="AH72" s="12" t="s">
        <v>377</v>
      </c>
      <c r="AI72" s="14" t="s">
        <v>922</v>
      </c>
      <c r="AJ72" s="15">
        <v>520</v>
      </c>
      <c r="AK72" s="15">
        <v>520</v>
      </c>
      <c r="AL72" s="14" t="s">
        <v>551</v>
      </c>
      <c r="AM72" s="15">
        <v>22903.18</v>
      </c>
      <c r="AN72" s="15">
        <v>9336.82</v>
      </c>
      <c r="AO72" s="15">
        <v>32240</v>
      </c>
      <c r="AP72" s="15">
        <v>19096.82</v>
      </c>
      <c r="AQ72" s="15">
        <v>1959.18</v>
      </c>
      <c r="AR72" s="15">
        <v>21056</v>
      </c>
      <c r="AS72" s="15">
        <v>0</v>
      </c>
      <c r="AT72" s="15">
        <v>0</v>
      </c>
      <c r="AU72" s="15">
        <v>0</v>
      </c>
      <c r="AV72" s="12">
        <v>62</v>
      </c>
      <c r="AW72" s="12" t="s">
        <v>373</v>
      </c>
      <c r="AX72" s="12" t="s">
        <v>373</v>
      </c>
      <c r="AY72" s="14" t="s">
        <v>373</v>
      </c>
      <c r="AZ72" s="12" t="s">
        <v>373</v>
      </c>
      <c r="BA72" s="12" t="s">
        <v>373</v>
      </c>
      <c r="BB72" s="12" t="s">
        <v>380</v>
      </c>
      <c r="BC72" s="12" t="s">
        <v>373</v>
      </c>
      <c r="BD72" s="14" t="s">
        <v>373</v>
      </c>
      <c r="BE72" s="15">
        <v>0</v>
      </c>
      <c r="BF72" s="12" t="s">
        <v>923</v>
      </c>
      <c r="BG72" s="12" t="s">
        <v>1231</v>
      </c>
      <c r="BH72" s="21" t="s">
        <v>381</v>
      </c>
      <c r="BI72" s="13" t="s">
        <v>10</v>
      </c>
      <c r="BJ72" s="22">
        <v>45877</v>
      </c>
      <c r="BK72" s="12"/>
      <c r="BL72" s="13" t="s">
        <v>12</v>
      </c>
      <c r="BM72" s="24" t="s">
        <v>13</v>
      </c>
      <c r="BN72" s="25" t="s">
        <v>15</v>
      </c>
      <c r="BO72" s="12" t="s">
        <v>25</v>
      </c>
      <c r="BP72" s="12">
        <v>0</v>
      </c>
      <c r="BQ72" s="26"/>
      <c r="BR72" s="27" t="s">
        <v>382</v>
      </c>
    </row>
    <row r="73" spans="1:70" s="1" customFormat="1" ht="15" customHeight="1">
      <c r="A73" s="12">
        <v>69</v>
      </c>
      <c r="B73" s="13" t="s">
        <v>361</v>
      </c>
      <c r="C73" s="13" t="s">
        <v>130</v>
      </c>
      <c r="D73" s="13" t="s">
        <v>124</v>
      </c>
      <c r="E73" s="13" t="s">
        <v>123</v>
      </c>
      <c r="F73" s="13" t="s">
        <v>122</v>
      </c>
      <c r="G73" s="12" t="s">
        <v>120</v>
      </c>
      <c r="H73" s="13" t="s">
        <v>121</v>
      </c>
      <c r="I73" s="12">
        <v>211318</v>
      </c>
      <c r="J73" s="13" t="s">
        <v>480</v>
      </c>
      <c r="K73" s="12">
        <v>211318</v>
      </c>
      <c r="L73" s="12" t="s">
        <v>363</v>
      </c>
      <c r="M73" s="13" t="s">
        <v>364</v>
      </c>
      <c r="N73" s="12">
        <v>495332</v>
      </c>
      <c r="O73" s="12" t="s">
        <v>544</v>
      </c>
      <c r="P73" s="12">
        <v>818707</v>
      </c>
      <c r="Q73" s="13" t="s">
        <v>545</v>
      </c>
      <c r="R73" s="13" t="s">
        <v>367</v>
      </c>
      <c r="S73" s="12" t="s">
        <v>546</v>
      </c>
      <c r="T73" s="12" t="s">
        <v>546</v>
      </c>
      <c r="U73" s="12" t="s">
        <v>403</v>
      </c>
      <c r="V73" s="12" t="s">
        <v>370</v>
      </c>
      <c r="W73" s="12">
        <v>541</v>
      </c>
      <c r="X73" s="13" t="s">
        <v>371</v>
      </c>
      <c r="Y73" s="12">
        <v>355491838</v>
      </c>
      <c r="Z73" s="13" t="s">
        <v>547</v>
      </c>
      <c r="AA73" s="14" t="s">
        <v>548</v>
      </c>
      <c r="AB73" s="15">
        <v>42000</v>
      </c>
      <c r="AC73" s="14" t="s">
        <v>373</v>
      </c>
      <c r="AD73" s="12">
        <v>102</v>
      </c>
      <c r="AE73" s="12" t="s">
        <v>374</v>
      </c>
      <c r="AF73" s="12" t="s">
        <v>375</v>
      </c>
      <c r="AG73" s="14" t="s">
        <v>549</v>
      </c>
      <c r="AH73" s="12" t="s">
        <v>377</v>
      </c>
      <c r="AI73" s="14" t="s">
        <v>550</v>
      </c>
      <c r="AJ73" s="15">
        <v>520</v>
      </c>
      <c r="AK73" s="15">
        <v>520</v>
      </c>
      <c r="AL73" s="14" t="s">
        <v>551</v>
      </c>
      <c r="AM73" s="15">
        <v>27527.64</v>
      </c>
      <c r="AN73" s="15">
        <v>10432.36</v>
      </c>
      <c r="AO73" s="15">
        <v>37960</v>
      </c>
      <c r="AP73" s="15">
        <v>14472.36</v>
      </c>
      <c r="AQ73" s="15">
        <v>1096.6400000000001</v>
      </c>
      <c r="AR73" s="15">
        <v>15569</v>
      </c>
      <c r="AS73" s="15">
        <v>0</v>
      </c>
      <c r="AT73" s="15">
        <v>0</v>
      </c>
      <c r="AU73" s="15">
        <v>0</v>
      </c>
      <c r="AV73" s="12">
        <v>73</v>
      </c>
      <c r="AW73" s="12" t="s">
        <v>373</v>
      </c>
      <c r="AX73" s="12" t="s">
        <v>373</v>
      </c>
      <c r="AY73" s="14" t="s">
        <v>373</v>
      </c>
      <c r="AZ73" s="12" t="s">
        <v>373</v>
      </c>
      <c r="BA73" s="12" t="s">
        <v>373</v>
      </c>
      <c r="BB73" s="12" t="s">
        <v>380</v>
      </c>
      <c r="BC73" s="12" t="s">
        <v>373</v>
      </c>
      <c r="BD73" s="14" t="s">
        <v>373</v>
      </c>
      <c r="BE73" s="15">
        <v>0</v>
      </c>
      <c r="BF73" s="12" t="s">
        <v>546</v>
      </c>
      <c r="BG73" s="12" t="s">
        <v>1232</v>
      </c>
      <c r="BH73" s="21" t="s">
        <v>381</v>
      </c>
      <c r="BI73" s="13" t="s">
        <v>10</v>
      </c>
      <c r="BJ73" s="22">
        <v>45877</v>
      </c>
      <c r="BK73" s="12"/>
      <c r="BL73" s="13" t="s">
        <v>12</v>
      </c>
      <c r="BM73" s="24" t="s">
        <v>13</v>
      </c>
      <c r="BN73" s="25" t="s">
        <v>15</v>
      </c>
      <c r="BO73" s="12" t="s">
        <v>25</v>
      </c>
      <c r="BP73" s="12">
        <v>0</v>
      </c>
      <c r="BQ73" s="26"/>
      <c r="BR73" s="27" t="s">
        <v>382</v>
      </c>
    </row>
    <row r="74" spans="1:70" s="1" customFormat="1" ht="15" customHeight="1">
      <c r="A74" s="12">
        <v>70</v>
      </c>
      <c r="B74" s="13" t="s">
        <v>361</v>
      </c>
      <c r="C74" s="13" t="s">
        <v>130</v>
      </c>
      <c r="D74" s="13" t="s">
        <v>124</v>
      </c>
      <c r="E74" s="13" t="s">
        <v>123</v>
      </c>
      <c r="F74" s="13" t="s">
        <v>122</v>
      </c>
      <c r="G74" s="12" t="s">
        <v>120</v>
      </c>
      <c r="H74" s="13" t="s">
        <v>121</v>
      </c>
      <c r="I74" s="12">
        <v>211318</v>
      </c>
      <c r="J74" s="13" t="s">
        <v>480</v>
      </c>
      <c r="K74" s="12">
        <v>211318</v>
      </c>
      <c r="L74" s="12" t="s">
        <v>363</v>
      </c>
      <c r="M74" s="13" t="s">
        <v>364</v>
      </c>
      <c r="N74" s="12">
        <v>495332</v>
      </c>
      <c r="O74" s="12" t="s">
        <v>544</v>
      </c>
      <c r="P74" s="12">
        <v>788719</v>
      </c>
      <c r="Q74" s="13" t="s">
        <v>742</v>
      </c>
      <c r="R74" s="13" t="s">
        <v>367</v>
      </c>
      <c r="S74" s="12" t="s">
        <v>889</v>
      </c>
      <c r="T74" s="12" t="s">
        <v>889</v>
      </c>
      <c r="U74" s="12" t="s">
        <v>369</v>
      </c>
      <c r="V74" s="12" t="s">
        <v>370</v>
      </c>
      <c r="W74" s="12">
        <v>541</v>
      </c>
      <c r="X74" s="13" t="s">
        <v>371</v>
      </c>
      <c r="Y74" s="12">
        <v>356763021</v>
      </c>
      <c r="Z74" s="13" t="s">
        <v>890</v>
      </c>
      <c r="AA74" s="14" t="s">
        <v>821</v>
      </c>
      <c r="AB74" s="15">
        <v>45000</v>
      </c>
      <c r="AC74" s="14" t="s">
        <v>373</v>
      </c>
      <c r="AD74" s="12">
        <v>102</v>
      </c>
      <c r="AE74" s="12" t="s">
        <v>374</v>
      </c>
      <c r="AF74" s="12" t="s">
        <v>710</v>
      </c>
      <c r="AG74" s="14" t="s">
        <v>891</v>
      </c>
      <c r="AH74" s="12" t="s">
        <v>377</v>
      </c>
      <c r="AI74" s="14" t="s">
        <v>876</v>
      </c>
      <c r="AJ74" s="15">
        <v>560</v>
      </c>
      <c r="AK74" s="15">
        <v>560</v>
      </c>
      <c r="AL74" s="14" t="s">
        <v>551</v>
      </c>
      <c r="AM74" s="15">
        <v>25083.32</v>
      </c>
      <c r="AN74" s="15">
        <v>10196.68</v>
      </c>
      <c r="AO74" s="15">
        <v>35280</v>
      </c>
      <c r="AP74" s="15">
        <v>19916.68</v>
      </c>
      <c r="AQ74" s="15">
        <v>1972.32</v>
      </c>
      <c r="AR74" s="15">
        <v>21889</v>
      </c>
      <c r="AS74" s="15">
        <v>0</v>
      </c>
      <c r="AT74" s="15">
        <v>0</v>
      </c>
      <c r="AU74" s="15">
        <v>0</v>
      </c>
      <c r="AV74" s="12">
        <v>63</v>
      </c>
      <c r="AW74" s="12" t="s">
        <v>373</v>
      </c>
      <c r="AX74" s="12" t="s">
        <v>373</v>
      </c>
      <c r="AY74" s="14" t="s">
        <v>373</v>
      </c>
      <c r="AZ74" s="12" t="s">
        <v>373</v>
      </c>
      <c r="BA74" s="12" t="s">
        <v>373</v>
      </c>
      <c r="BB74" s="12" t="s">
        <v>380</v>
      </c>
      <c r="BC74" s="12" t="s">
        <v>373</v>
      </c>
      <c r="BD74" s="14" t="s">
        <v>373</v>
      </c>
      <c r="BE74" s="15">
        <v>0</v>
      </c>
      <c r="BF74" s="12" t="s">
        <v>889</v>
      </c>
      <c r="BG74" s="12" t="s">
        <v>1233</v>
      </c>
      <c r="BH74" s="21" t="s">
        <v>381</v>
      </c>
      <c r="BI74" s="13" t="s">
        <v>10</v>
      </c>
      <c r="BJ74" s="22">
        <v>45877</v>
      </c>
      <c r="BK74" s="12"/>
      <c r="BL74" s="13" t="s">
        <v>12</v>
      </c>
      <c r="BM74" s="24" t="s">
        <v>13</v>
      </c>
      <c r="BN74" s="25" t="s">
        <v>15</v>
      </c>
      <c r="BO74" s="12" t="s">
        <v>25</v>
      </c>
      <c r="BP74" s="12">
        <v>0</v>
      </c>
      <c r="BQ74" s="26"/>
      <c r="BR74" s="27" t="s">
        <v>382</v>
      </c>
    </row>
    <row r="75" spans="1:70" s="1" customFormat="1" ht="15" customHeight="1">
      <c r="A75" s="12">
        <v>71</v>
      </c>
      <c r="B75" s="13" t="s">
        <v>361</v>
      </c>
      <c r="C75" s="13" t="s">
        <v>130</v>
      </c>
      <c r="D75" s="13" t="s">
        <v>124</v>
      </c>
      <c r="E75" s="13" t="s">
        <v>123</v>
      </c>
      <c r="F75" s="13" t="s">
        <v>122</v>
      </c>
      <c r="G75" s="12" t="s">
        <v>120</v>
      </c>
      <c r="H75" s="13" t="s">
        <v>121</v>
      </c>
      <c r="I75" s="12">
        <v>211318</v>
      </c>
      <c r="J75" s="13" t="s">
        <v>480</v>
      </c>
      <c r="K75" s="12">
        <v>211318</v>
      </c>
      <c r="L75" s="12" t="s">
        <v>363</v>
      </c>
      <c r="M75" s="13" t="s">
        <v>364</v>
      </c>
      <c r="N75" s="12">
        <v>495332</v>
      </c>
      <c r="O75" s="12" t="s">
        <v>544</v>
      </c>
      <c r="P75" s="12">
        <v>808901</v>
      </c>
      <c r="Q75" s="13" t="s">
        <v>742</v>
      </c>
      <c r="R75" s="13" t="s">
        <v>367</v>
      </c>
      <c r="S75" s="12" t="s">
        <v>982</v>
      </c>
      <c r="T75" s="12" t="s">
        <v>982</v>
      </c>
      <c r="U75" s="12" t="s">
        <v>369</v>
      </c>
      <c r="V75" s="12" t="s">
        <v>370</v>
      </c>
      <c r="W75" s="12">
        <v>541</v>
      </c>
      <c r="X75" s="13" t="s">
        <v>371</v>
      </c>
      <c r="Y75" s="12">
        <v>357150484</v>
      </c>
      <c r="Z75" s="13" t="s">
        <v>983</v>
      </c>
      <c r="AA75" s="14" t="s">
        <v>972</v>
      </c>
      <c r="AB75" s="15">
        <v>42000</v>
      </c>
      <c r="AC75" s="14" t="s">
        <v>373</v>
      </c>
      <c r="AD75" s="12">
        <v>102</v>
      </c>
      <c r="AE75" s="12" t="s">
        <v>910</v>
      </c>
      <c r="AF75" s="12" t="s">
        <v>710</v>
      </c>
      <c r="AG75" s="14" t="s">
        <v>973</v>
      </c>
      <c r="AH75" s="12" t="s">
        <v>377</v>
      </c>
      <c r="AI75" s="14" t="s">
        <v>984</v>
      </c>
      <c r="AJ75" s="15">
        <v>520</v>
      </c>
      <c r="AK75" s="15">
        <v>520</v>
      </c>
      <c r="AL75" s="14" t="s">
        <v>551</v>
      </c>
      <c r="AM75" s="15">
        <v>21440.23</v>
      </c>
      <c r="AN75" s="15">
        <v>9239.77</v>
      </c>
      <c r="AO75" s="15">
        <v>30680</v>
      </c>
      <c r="AP75" s="15">
        <v>20559.77</v>
      </c>
      <c r="AQ75" s="15">
        <v>2289.23</v>
      </c>
      <c r="AR75" s="15">
        <v>22849</v>
      </c>
      <c r="AS75" s="15">
        <v>0</v>
      </c>
      <c r="AT75" s="15">
        <v>0</v>
      </c>
      <c r="AU75" s="15">
        <v>0</v>
      </c>
      <c r="AV75" s="12">
        <v>59</v>
      </c>
      <c r="AW75" s="12" t="s">
        <v>373</v>
      </c>
      <c r="AX75" s="12" t="s">
        <v>373</v>
      </c>
      <c r="AY75" s="14" t="s">
        <v>373</v>
      </c>
      <c r="AZ75" s="12" t="s">
        <v>373</v>
      </c>
      <c r="BA75" s="12" t="s">
        <v>373</v>
      </c>
      <c r="BB75" s="12" t="s">
        <v>380</v>
      </c>
      <c r="BC75" s="12" t="s">
        <v>373</v>
      </c>
      <c r="BD75" s="14" t="s">
        <v>373</v>
      </c>
      <c r="BE75" s="15">
        <v>0</v>
      </c>
      <c r="BF75" s="12" t="s">
        <v>982</v>
      </c>
      <c r="BG75" s="12" t="s">
        <v>1234</v>
      </c>
      <c r="BH75" s="21" t="s">
        <v>381</v>
      </c>
      <c r="BI75" s="13" t="s">
        <v>10</v>
      </c>
      <c r="BJ75" s="22">
        <v>45877</v>
      </c>
      <c r="BK75" s="12"/>
      <c r="BL75" s="13" t="s">
        <v>12</v>
      </c>
      <c r="BM75" s="24" t="s">
        <v>13</v>
      </c>
      <c r="BN75" s="25" t="s">
        <v>15</v>
      </c>
      <c r="BO75" s="12" t="s">
        <v>25</v>
      </c>
      <c r="BP75" s="12">
        <v>0</v>
      </c>
      <c r="BQ75" s="26"/>
      <c r="BR75" s="27" t="s">
        <v>382</v>
      </c>
    </row>
    <row r="76" spans="1:70" s="1" customFormat="1" ht="15" customHeight="1">
      <c r="A76" s="12">
        <v>72</v>
      </c>
      <c r="B76" s="13" t="s">
        <v>361</v>
      </c>
      <c r="C76" s="13" t="s">
        <v>130</v>
      </c>
      <c r="D76" s="13" t="s">
        <v>124</v>
      </c>
      <c r="E76" s="13" t="s">
        <v>123</v>
      </c>
      <c r="F76" s="13" t="s">
        <v>122</v>
      </c>
      <c r="G76" s="12" t="s">
        <v>120</v>
      </c>
      <c r="H76" s="13" t="s">
        <v>121</v>
      </c>
      <c r="I76" s="12">
        <v>211318</v>
      </c>
      <c r="J76" s="13" t="s">
        <v>480</v>
      </c>
      <c r="K76" s="12">
        <v>211318</v>
      </c>
      <c r="L76" s="12" t="s">
        <v>363</v>
      </c>
      <c r="M76" s="13" t="s">
        <v>364</v>
      </c>
      <c r="N76" s="12">
        <v>495332</v>
      </c>
      <c r="O76" s="12" t="s">
        <v>544</v>
      </c>
      <c r="P76" s="12">
        <v>808901</v>
      </c>
      <c r="Q76" s="13" t="s">
        <v>742</v>
      </c>
      <c r="R76" s="13" t="s">
        <v>367</v>
      </c>
      <c r="S76" s="12" t="s">
        <v>778</v>
      </c>
      <c r="T76" s="12" t="s">
        <v>778</v>
      </c>
      <c r="U76" s="12" t="s">
        <v>369</v>
      </c>
      <c r="V76" s="12" t="s">
        <v>370</v>
      </c>
      <c r="W76" s="12">
        <v>541</v>
      </c>
      <c r="X76" s="13" t="s">
        <v>371</v>
      </c>
      <c r="Y76" s="12">
        <v>356402144</v>
      </c>
      <c r="Z76" s="13" t="s">
        <v>779</v>
      </c>
      <c r="AA76" s="14" t="s">
        <v>780</v>
      </c>
      <c r="AB76" s="15">
        <v>42000</v>
      </c>
      <c r="AC76" s="14" t="s">
        <v>373</v>
      </c>
      <c r="AD76" s="12">
        <v>75</v>
      </c>
      <c r="AE76" s="12" t="s">
        <v>374</v>
      </c>
      <c r="AF76" s="12" t="s">
        <v>710</v>
      </c>
      <c r="AG76" s="14" t="s">
        <v>781</v>
      </c>
      <c r="AH76" s="12" t="s">
        <v>377</v>
      </c>
      <c r="AI76" s="14" t="s">
        <v>782</v>
      </c>
      <c r="AJ76" s="15">
        <v>670</v>
      </c>
      <c r="AK76" s="15">
        <v>670</v>
      </c>
      <c r="AL76" s="14" t="s">
        <v>551</v>
      </c>
      <c r="AM76" s="15">
        <v>36687.51</v>
      </c>
      <c r="AN76" s="15">
        <v>8202.49</v>
      </c>
      <c r="AO76" s="15">
        <v>44890</v>
      </c>
      <c r="AP76" s="15">
        <v>5312.49</v>
      </c>
      <c r="AQ76" s="15">
        <v>116.51</v>
      </c>
      <c r="AR76" s="15">
        <v>5429</v>
      </c>
      <c r="AS76" s="15">
        <v>0</v>
      </c>
      <c r="AT76" s="15">
        <v>0</v>
      </c>
      <c r="AU76" s="15">
        <v>0</v>
      </c>
      <c r="AV76" s="12">
        <v>67</v>
      </c>
      <c r="AW76" s="12" t="s">
        <v>373</v>
      </c>
      <c r="AX76" s="12" t="s">
        <v>373</v>
      </c>
      <c r="AY76" s="14" t="s">
        <v>373</v>
      </c>
      <c r="AZ76" s="12" t="s">
        <v>373</v>
      </c>
      <c r="BA76" s="12" t="s">
        <v>373</v>
      </c>
      <c r="BB76" s="12" t="s">
        <v>380</v>
      </c>
      <c r="BC76" s="12" t="s">
        <v>373</v>
      </c>
      <c r="BD76" s="14" t="s">
        <v>373</v>
      </c>
      <c r="BE76" s="15">
        <v>0</v>
      </c>
      <c r="BF76" s="12" t="s">
        <v>778</v>
      </c>
      <c r="BG76" s="12" t="s">
        <v>1235</v>
      </c>
      <c r="BH76" s="21" t="s">
        <v>381</v>
      </c>
      <c r="BI76" s="13" t="s">
        <v>10</v>
      </c>
      <c r="BJ76" s="22">
        <v>45877</v>
      </c>
      <c r="BK76" s="12"/>
      <c r="BL76" s="13" t="s">
        <v>12</v>
      </c>
      <c r="BM76" s="24" t="s">
        <v>13</v>
      </c>
      <c r="BN76" s="25" t="s">
        <v>15</v>
      </c>
      <c r="BO76" s="12" t="s">
        <v>25</v>
      </c>
      <c r="BP76" s="12">
        <v>0</v>
      </c>
      <c r="BQ76" s="26"/>
      <c r="BR76" s="27" t="s">
        <v>382</v>
      </c>
    </row>
    <row r="77" spans="1:70" s="1" customFormat="1" ht="15" customHeight="1">
      <c r="A77" s="12">
        <v>73</v>
      </c>
      <c r="B77" s="13" t="s">
        <v>361</v>
      </c>
      <c r="C77" s="13" t="s">
        <v>130</v>
      </c>
      <c r="D77" s="13" t="s">
        <v>124</v>
      </c>
      <c r="E77" s="13" t="s">
        <v>123</v>
      </c>
      <c r="F77" s="13" t="s">
        <v>122</v>
      </c>
      <c r="G77" s="12" t="s">
        <v>120</v>
      </c>
      <c r="H77" s="13" t="s">
        <v>121</v>
      </c>
      <c r="I77" s="12">
        <v>211318</v>
      </c>
      <c r="J77" s="13" t="s">
        <v>480</v>
      </c>
      <c r="K77" s="12">
        <v>211318</v>
      </c>
      <c r="L77" s="12" t="s">
        <v>363</v>
      </c>
      <c r="M77" s="13" t="s">
        <v>364</v>
      </c>
      <c r="N77" s="12">
        <v>493305</v>
      </c>
      <c r="O77" s="12" t="s">
        <v>481</v>
      </c>
      <c r="P77" s="12">
        <v>808901</v>
      </c>
      <c r="Q77" s="13" t="s">
        <v>501</v>
      </c>
      <c r="R77" s="13" t="s">
        <v>367</v>
      </c>
      <c r="S77" s="12" t="s">
        <v>502</v>
      </c>
      <c r="T77" s="12" t="s">
        <v>502</v>
      </c>
      <c r="U77" s="12" t="s">
        <v>369</v>
      </c>
      <c r="V77" s="12" t="s">
        <v>370</v>
      </c>
      <c r="W77" s="12">
        <v>541</v>
      </c>
      <c r="X77" s="13" t="s">
        <v>371</v>
      </c>
      <c r="Y77" s="12">
        <v>355399325</v>
      </c>
      <c r="Z77" s="13" t="s">
        <v>503</v>
      </c>
      <c r="AA77" s="14" t="s">
        <v>434</v>
      </c>
      <c r="AB77" s="15">
        <v>42000</v>
      </c>
      <c r="AC77" s="14" t="s">
        <v>373</v>
      </c>
      <c r="AD77" s="12">
        <v>102</v>
      </c>
      <c r="AE77" s="12" t="s">
        <v>374</v>
      </c>
      <c r="AF77" s="12" t="s">
        <v>375</v>
      </c>
      <c r="AG77" s="14" t="s">
        <v>504</v>
      </c>
      <c r="AH77" s="12" t="s">
        <v>377</v>
      </c>
      <c r="AI77" s="14" t="s">
        <v>505</v>
      </c>
      <c r="AJ77" s="15">
        <v>520</v>
      </c>
      <c r="AK77" s="15">
        <v>520</v>
      </c>
      <c r="AL77" s="14" t="s">
        <v>506</v>
      </c>
      <c r="AM77" s="15">
        <v>10422.75</v>
      </c>
      <c r="AN77" s="15">
        <v>5697.25</v>
      </c>
      <c r="AO77" s="15">
        <v>16120</v>
      </c>
      <c r="AP77" s="15">
        <v>31577.25</v>
      </c>
      <c r="AQ77" s="15">
        <v>5831.75</v>
      </c>
      <c r="AR77" s="15">
        <v>37409</v>
      </c>
      <c r="AS77" s="15">
        <v>17555.5</v>
      </c>
      <c r="AT77" s="15">
        <v>4804.5</v>
      </c>
      <c r="AU77" s="15">
        <v>22360</v>
      </c>
      <c r="AV77" s="12">
        <v>74</v>
      </c>
      <c r="AW77" s="12" t="s">
        <v>373</v>
      </c>
      <c r="AX77" s="12" t="s">
        <v>373</v>
      </c>
      <c r="AY77" s="14" t="s">
        <v>373</v>
      </c>
      <c r="AZ77" s="12" t="s">
        <v>373</v>
      </c>
      <c r="BA77" s="12" t="s">
        <v>373</v>
      </c>
      <c r="BB77" s="12" t="s">
        <v>380</v>
      </c>
      <c r="BC77" s="12" t="s">
        <v>373</v>
      </c>
      <c r="BD77" s="14" t="s">
        <v>373</v>
      </c>
      <c r="BE77" s="15">
        <v>0</v>
      </c>
      <c r="BF77" s="12" t="s">
        <v>502</v>
      </c>
      <c r="BG77" s="12" t="s">
        <v>1236</v>
      </c>
      <c r="BH77" s="21" t="s">
        <v>381</v>
      </c>
      <c r="BI77" s="13" t="s">
        <v>10</v>
      </c>
      <c r="BJ77" s="22">
        <v>45875</v>
      </c>
      <c r="BK77" s="12"/>
      <c r="BL77" s="13" t="s">
        <v>29</v>
      </c>
      <c r="BM77" s="24" t="s">
        <v>37</v>
      </c>
      <c r="BN77" s="25" t="s">
        <v>23</v>
      </c>
      <c r="BO77" s="12" t="s">
        <v>33</v>
      </c>
      <c r="BP77" s="12">
        <v>0</v>
      </c>
      <c r="BQ77" s="26"/>
      <c r="BR77" s="27" t="s">
        <v>29</v>
      </c>
    </row>
    <row r="78" spans="1:70" s="1" customFormat="1" ht="15" customHeight="1">
      <c r="A78" s="12">
        <v>74</v>
      </c>
      <c r="B78" s="13" t="s">
        <v>361</v>
      </c>
      <c r="C78" s="13" t="s">
        <v>130</v>
      </c>
      <c r="D78" s="13" t="s">
        <v>124</v>
      </c>
      <c r="E78" s="13" t="s">
        <v>123</v>
      </c>
      <c r="F78" s="13" t="s">
        <v>122</v>
      </c>
      <c r="G78" s="12" t="s">
        <v>120</v>
      </c>
      <c r="H78" s="13" t="s">
        <v>121</v>
      </c>
      <c r="I78" s="12">
        <v>216676</v>
      </c>
      <c r="J78" s="13" t="s">
        <v>588</v>
      </c>
      <c r="K78" s="12">
        <v>216676</v>
      </c>
      <c r="L78" s="12" t="s">
        <v>363</v>
      </c>
      <c r="M78" s="13" t="s">
        <v>364</v>
      </c>
      <c r="N78" s="12">
        <v>503317</v>
      </c>
      <c r="O78" s="12" t="s">
        <v>638</v>
      </c>
      <c r="P78" s="12">
        <v>808901</v>
      </c>
      <c r="Q78" s="13" t="s">
        <v>639</v>
      </c>
      <c r="R78" s="13" t="s">
        <v>367</v>
      </c>
      <c r="S78" s="12" t="s">
        <v>806</v>
      </c>
      <c r="T78" s="12" t="s">
        <v>806</v>
      </c>
      <c r="U78" s="12" t="s">
        <v>369</v>
      </c>
      <c r="V78" s="12" t="s">
        <v>370</v>
      </c>
      <c r="W78" s="12">
        <v>541</v>
      </c>
      <c r="X78" s="13" t="s">
        <v>371</v>
      </c>
      <c r="Y78" s="12">
        <v>356569213</v>
      </c>
      <c r="Z78" s="13" t="s">
        <v>284</v>
      </c>
      <c r="AA78" s="14" t="s">
        <v>807</v>
      </c>
      <c r="AB78" s="15">
        <v>17000</v>
      </c>
      <c r="AC78" s="14" t="s">
        <v>373</v>
      </c>
      <c r="AD78" s="12">
        <v>75</v>
      </c>
      <c r="AE78" s="12" t="s">
        <v>374</v>
      </c>
      <c r="AF78" s="12" t="s">
        <v>710</v>
      </c>
      <c r="AG78" s="14" t="s">
        <v>808</v>
      </c>
      <c r="AH78" s="12" t="s">
        <v>377</v>
      </c>
      <c r="AI78" s="14" t="s">
        <v>802</v>
      </c>
      <c r="AJ78" s="15">
        <v>270</v>
      </c>
      <c r="AK78" s="15">
        <v>270</v>
      </c>
      <c r="AL78" s="14" t="s">
        <v>469</v>
      </c>
      <c r="AM78" s="15">
        <v>14336.04</v>
      </c>
      <c r="AN78" s="15">
        <v>3213.96</v>
      </c>
      <c r="AO78" s="15">
        <v>17550</v>
      </c>
      <c r="AP78" s="15">
        <v>2663.96</v>
      </c>
      <c r="AQ78" s="15">
        <v>72.040000000000006</v>
      </c>
      <c r="AR78" s="15">
        <v>2736</v>
      </c>
      <c r="AS78" s="15">
        <v>0</v>
      </c>
      <c r="AT78" s="15">
        <v>0</v>
      </c>
      <c r="AU78" s="15">
        <v>0</v>
      </c>
      <c r="AV78" s="12">
        <v>65</v>
      </c>
      <c r="AW78" s="12" t="s">
        <v>373</v>
      </c>
      <c r="AX78" s="12" t="s">
        <v>373</v>
      </c>
      <c r="AY78" s="14" t="s">
        <v>373</v>
      </c>
      <c r="AZ78" s="12" t="s">
        <v>373</v>
      </c>
      <c r="BA78" s="12" t="s">
        <v>373</v>
      </c>
      <c r="BB78" s="12" t="s">
        <v>380</v>
      </c>
      <c r="BC78" s="12" t="s">
        <v>373</v>
      </c>
      <c r="BD78" s="14" t="s">
        <v>373</v>
      </c>
      <c r="BE78" s="15">
        <v>0</v>
      </c>
      <c r="BF78" s="12" t="s">
        <v>806</v>
      </c>
      <c r="BG78" s="12" t="s">
        <v>1237</v>
      </c>
      <c r="BH78" s="21" t="s">
        <v>381</v>
      </c>
      <c r="BI78" s="13" t="s">
        <v>10</v>
      </c>
      <c r="BJ78" s="22">
        <v>45876</v>
      </c>
      <c r="BK78" s="12"/>
      <c r="BL78" s="13" t="s">
        <v>12</v>
      </c>
      <c r="BM78" s="24" t="s">
        <v>13</v>
      </c>
      <c r="BN78" s="25" t="s">
        <v>15</v>
      </c>
      <c r="BO78" s="12" t="s">
        <v>25</v>
      </c>
      <c r="BP78" s="12">
        <v>0</v>
      </c>
      <c r="BQ78" s="26"/>
      <c r="BR78" s="27" t="s">
        <v>382</v>
      </c>
    </row>
    <row r="79" spans="1:70" s="1" customFormat="1" ht="15" customHeight="1">
      <c r="A79" s="12">
        <v>75</v>
      </c>
      <c r="B79" s="13" t="s">
        <v>361</v>
      </c>
      <c r="C79" s="13" t="s">
        <v>130</v>
      </c>
      <c r="D79" s="13" t="s">
        <v>124</v>
      </c>
      <c r="E79" s="13" t="s">
        <v>123</v>
      </c>
      <c r="F79" s="13" t="s">
        <v>122</v>
      </c>
      <c r="G79" s="12" t="s">
        <v>120</v>
      </c>
      <c r="H79" s="13" t="s">
        <v>121</v>
      </c>
      <c r="I79" s="12">
        <v>211318</v>
      </c>
      <c r="J79" s="13" t="s">
        <v>480</v>
      </c>
      <c r="K79" s="12">
        <v>211318</v>
      </c>
      <c r="L79" s="12" t="s">
        <v>1143</v>
      </c>
      <c r="M79" s="13" t="s">
        <v>1144</v>
      </c>
      <c r="N79" s="12">
        <v>496479</v>
      </c>
      <c r="O79" s="12" t="s">
        <v>258</v>
      </c>
      <c r="P79" s="12">
        <v>804031</v>
      </c>
      <c r="Q79" s="13" t="s">
        <v>1145</v>
      </c>
      <c r="R79" s="13" t="s">
        <v>367</v>
      </c>
      <c r="S79" s="12" t="s">
        <v>283</v>
      </c>
      <c r="T79" s="12" t="s">
        <v>283</v>
      </c>
      <c r="U79" s="12" t="s">
        <v>369</v>
      </c>
      <c r="V79" s="12" t="s">
        <v>370</v>
      </c>
      <c r="W79" s="12">
        <v>541</v>
      </c>
      <c r="X79" s="13" t="s">
        <v>371</v>
      </c>
      <c r="Y79" s="12">
        <v>355698951</v>
      </c>
      <c r="Z79" s="13" t="s">
        <v>284</v>
      </c>
      <c r="AA79" s="14" t="s">
        <v>277</v>
      </c>
      <c r="AB79" s="15">
        <v>45000</v>
      </c>
      <c r="AC79" s="14" t="s">
        <v>373</v>
      </c>
      <c r="AD79" s="12">
        <v>102</v>
      </c>
      <c r="AE79" s="12" t="s">
        <v>374</v>
      </c>
      <c r="AF79" s="12" t="s">
        <v>375</v>
      </c>
      <c r="AG79" s="14" t="s">
        <v>1156</v>
      </c>
      <c r="AH79" s="12" t="s">
        <v>377</v>
      </c>
      <c r="AI79" s="14" t="s">
        <v>1147</v>
      </c>
      <c r="AJ79" s="15">
        <v>560</v>
      </c>
      <c r="AK79" s="15">
        <v>560</v>
      </c>
      <c r="AL79" s="14" t="s">
        <v>1158</v>
      </c>
      <c r="AM79" s="15">
        <v>19519.95</v>
      </c>
      <c r="AN79" s="15">
        <v>8920.0499999999993</v>
      </c>
      <c r="AO79" s="15">
        <v>28440</v>
      </c>
      <c r="AP79" s="15">
        <v>25480.05</v>
      </c>
      <c r="AQ79" s="15">
        <v>3298.95</v>
      </c>
      <c r="AR79" s="15">
        <v>28779</v>
      </c>
      <c r="AS79" s="15">
        <v>9781.73</v>
      </c>
      <c r="AT79" s="15">
        <v>2098.27</v>
      </c>
      <c r="AU79" s="15">
        <v>11880</v>
      </c>
      <c r="AV79" s="12">
        <v>72</v>
      </c>
      <c r="AW79" s="12" t="s">
        <v>373</v>
      </c>
      <c r="AX79" s="12" t="s">
        <v>373</v>
      </c>
      <c r="AY79" s="14" t="s">
        <v>373</v>
      </c>
      <c r="AZ79" s="12" t="s">
        <v>373</v>
      </c>
      <c r="BA79" s="12" t="s">
        <v>373</v>
      </c>
      <c r="BB79" s="12" t="s">
        <v>380</v>
      </c>
      <c r="BC79" s="12" t="s">
        <v>373</v>
      </c>
      <c r="BD79" s="14" t="s">
        <v>373</v>
      </c>
      <c r="BE79" s="15">
        <v>0</v>
      </c>
      <c r="BF79" s="12" t="s">
        <v>283</v>
      </c>
      <c r="BG79" s="12" t="s">
        <v>1238</v>
      </c>
      <c r="BH79" s="21" t="s">
        <v>381</v>
      </c>
      <c r="BI79" s="13" t="s">
        <v>10</v>
      </c>
      <c r="BJ79" s="22">
        <v>45876</v>
      </c>
      <c r="BK79" s="12"/>
      <c r="BL79" s="13" t="s">
        <v>12</v>
      </c>
      <c r="BM79" s="24" t="s">
        <v>13</v>
      </c>
      <c r="BN79" s="25" t="s">
        <v>15</v>
      </c>
      <c r="BO79" s="12" t="s">
        <v>16</v>
      </c>
      <c r="BP79" s="12">
        <v>1680</v>
      </c>
      <c r="BQ79" s="26" t="s">
        <v>7</v>
      </c>
      <c r="BR79" s="27" t="s">
        <v>285</v>
      </c>
    </row>
    <row r="80" spans="1:70" s="1" customFormat="1" ht="15" customHeight="1">
      <c r="A80" s="12">
        <v>76</v>
      </c>
      <c r="B80" s="13" t="s">
        <v>361</v>
      </c>
      <c r="C80" s="13" t="s">
        <v>130</v>
      </c>
      <c r="D80" s="13" t="s">
        <v>124</v>
      </c>
      <c r="E80" s="13" t="s">
        <v>123</v>
      </c>
      <c r="F80" s="13" t="s">
        <v>122</v>
      </c>
      <c r="G80" s="12" t="s">
        <v>120</v>
      </c>
      <c r="H80" s="13" t="s">
        <v>121</v>
      </c>
      <c r="I80" s="12">
        <v>211318</v>
      </c>
      <c r="J80" s="13" t="s">
        <v>480</v>
      </c>
      <c r="K80" s="12">
        <v>211318</v>
      </c>
      <c r="L80" s="12" t="s">
        <v>363</v>
      </c>
      <c r="M80" s="13" t="s">
        <v>364</v>
      </c>
      <c r="N80" s="12">
        <v>495332</v>
      </c>
      <c r="O80" s="12" t="s">
        <v>544</v>
      </c>
      <c r="P80" s="12">
        <v>804031</v>
      </c>
      <c r="Q80" s="13" t="s">
        <v>946</v>
      </c>
      <c r="R80" s="13" t="s">
        <v>367</v>
      </c>
      <c r="S80" s="12" t="s">
        <v>961</v>
      </c>
      <c r="T80" s="12" t="s">
        <v>961</v>
      </c>
      <c r="U80" s="12" t="s">
        <v>403</v>
      </c>
      <c r="V80" s="12" t="s">
        <v>370</v>
      </c>
      <c r="W80" s="12">
        <v>541</v>
      </c>
      <c r="X80" s="13" t="s">
        <v>371</v>
      </c>
      <c r="Y80" s="12">
        <v>356998372</v>
      </c>
      <c r="Z80" s="13" t="s">
        <v>962</v>
      </c>
      <c r="AA80" s="14" t="s">
        <v>949</v>
      </c>
      <c r="AB80" s="15">
        <v>45000</v>
      </c>
      <c r="AC80" s="14" t="s">
        <v>373</v>
      </c>
      <c r="AD80" s="12">
        <v>75</v>
      </c>
      <c r="AE80" s="12" t="s">
        <v>910</v>
      </c>
      <c r="AF80" s="12" t="s">
        <v>710</v>
      </c>
      <c r="AG80" s="14" t="s">
        <v>950</v>
      </c>
      <c r="AH80" s="12" t="s">
        <v>377</v>
      </c>
      <c r="AI80" s="14" t="s">
        <v>951</v>
      </c>
      <c r="AJ80" s="15">
        <v>720</v>
      </c>
      <c r="AK80" s="15">
        <v>720</v>
      </c>
      <c r="AL80" s="14" t="s">
        <v>551</v>
      </c>
      <c r="AM80" s="15">
        <v>34754.9</v>
      </c>
      <c r="AN80" s="15">
        <v>8445.1</v>
      </c>
      <c r="AO80" s="15">
        <v>43200</v>
      </c>
      <c r="AP80" s="15">
        <v>10245.1</v>
      </c>
      <c r="AQ80" s="15">
        <v>392.9</v>
      </c>
      <c r="AR80" s="15">
        <v>10638</v>
      </c>
      <c r="AS80" s="15">
        <v>0</v>
      </c>
      <c r="AT80" s="15">
        <v>0</v>
      </c>
      <c r="AU80" s="15">
        <v>0</v>
      </c>
      <c r="AV80" s="12">
        <v>60</v>
      </c>
      <c r="AW80" s="12" t="s">
        <v>373</v>
      </c>
      <c r="AX80" s="12" t="s">
        <v>373</v>
      </c>
      <c r="AY80" s="14" t="s">
        <v>373</v>
      </c>
      <c r="AZ80" s="12" t="s">
        <v>373</v>
      </c>
      <c r="BA80" s="12" t="s">
        <v>373</v>
      </c>
      <c r="BB80" s="12" t="s">
        <v>380</v>
      </c>
      <c r="BC80" s="12" t="s">
        <v>373</v>
      </c>
      <c r="BD80" s="14" t="s">
        <v>373</v>
      </c>
      <c r="BE80" s="15">
        <v>0</v>
      </c>
      <c r="BF80" s="12" t="s">
        <v>961</v>
      </c>
      <c r="BG80" s="12" t="s">
        <v>1239</v>
      </c>
      <c r="BH80" s="21" t="s">
        <v>381</v>
      </c>
      <c r="BI80" s="13" t="s">
        <v>10</v>
      </c>
      <c r="BJ80" s="22">
        <v>45877</v>
      </c>
      <c r="BK80" s="12"/>
      <c r="BL80" s="13" t="s">
        <v>12</v>
      </c>
      <c r="BM80" s="24" t="s">
        <v>13</v>
      </c>
      <c r="BN80" s="25" t="s">
        <v>15</v>
      </c>
      <c r="BO80" s="12" t="s">
        <v>25</v>
      </c>
      <c r="BP80" s="12">
        <v>0</v>
      </c>
      <c r="BQ80" s="26"/>
      <c r="BR80" s="27" t="s">
        <v>382</v>
      </c>
    </row>
    <row r="81" spans="1:70" s="1" customFormat="1" ht="15" customHeight="1">
      <c r="A81" s="12">
        <v>77</v>
      </c>
      <c r="B81" s="13" t="s">
        <v>361</v>
      </c>
      <c r="C81" s="13" t="s">
        <v>130</v>
      </c>
      <c r="D81" s="13" t="s">
        <v>124</v>
      </c>
      <c r="E81" s="13" t="s">
        <v>123</v>
      </c>
      <c r="F81" s="13" t="s">
        <v>122</v>
      </c>
      <c r="G81" s="12" t="s">
        <v>120</v>
      </c>
      <c r="H81" s="13" t="s">
        <v>121</v>
      </c>
      <c r="I81" s="12">
        <v>211609</v>
      </c>
      <c r="J81" s="13" t="s">
        <v>399</v>
      </c>
      <c r="K81" s="12">
        <v>211609</v>
      </c>
      <c r="L81" s="12" t="s">
        <v>363</v>
      </c>
      <c r="M81" s="13" t="s">
        <v>364</v>
      </c>
      <c r="N81" s="12">
        <v>484202</v>
      </c>
      <c r="O81" s="12" t="s">
        <v>400</v>
      </c>
      <c r="P81" s="12">
        <v>804031</v>
      </c>
      <c r="Q81" s="13" t="s">
        <v>401</v>
      </c>
      <c r="R81" s="13" t="s">
        <v>367</v>
      </c>
      <c r="S81" s="12" t="s">
        <v>672</v>
      </c>
      <c r="T81" s="12" t="s">
        <v>672</v>
      </c>
      <c r="U81" s="12" t="s">
        <v>403</v>
      </c>
      <c r="V81" s="12" t="s">
        <v>404</v>
      </c>
      <c r="W81" s="12">
        <v>541</v>
      </c>
      <c r="X81" s="13" t="s">
        <v>665</v>
      </c>
      <c r="Y81" s="12">
        <v>355894627</v>
      </c>
      <c r="Z81" s="13" t="s">
        <v>673</v>
      </c>
      <c r="AA81" s="14" t="s">
        <v>600</v>
      </c>
      <c r="AB81" s="15">
        <v>42000</v>
      </c>
      <c r="AC81" s="14" t="s">
        <v>373</v>
      </c>
      <c r="AD81" s="12">
        <v>75</v>
      </c>
      <c r="AE81" s="12" t="s">
        <v>374</v>
      </c>
      <c r="AF81" s="12" t="s">
        <v>375</v>
      </c>
      <c r="AG81" s="14" t="s">
        <v>674</v>
      </c>
      <c r="AH81" s="12" t="s">
        <v>377</v>
      </c>
      <c r="AI81" s="14" t="s">
        <v>668</v>
      </c>
      <c r="AJ81" s="15">
        <v>670</v>
      </c>
      <c r="AK81" s="15">
        <v>670</v>
      </c>
      <c r="AL81" s="14" t="s">
        <v>462</v>
      </c>
      <c r="AM81" s="15">
        <v>39445.03</v>
      </c>
      <c r="AN81" s="15">
        <v>8124.97</v>
      </c>
      <c r="AO81" s="15">
        <v>47570</v>
      </c>
      <c r="AP81" s="15">
        <v>2554.9699999999998</v>
      </c>
      <c r="AQ81" s="15">
        <v>30.03</v>
      </c>
      <c r="AR81" s="15">
        <v>2585</v>
      </c>
      <c r="AS81" s="15">
        <v>0</v>
      </c>
      <c r="AT81" s="15">
        <v>0</v>
      </c>
      <c r="AU81" s="15">
        <v>0</v>
      </c>
      <c r="AV81" s="12">
        <v>71</v>
      </c>
      <c r="AW81" s="12" t="s">
        <v>373</v>
      </c>
      <c r="AX81" s="12" t="s">
        <v>373</v>
      </c>
      <c r="AY81" s="14" t="s">
        <v>373</v>
      </c>
      <c r="AZ81" s="12" t="s">
        <v>373</v>
      </c>
      <c r="BA81" s="12" t="s">
        <v>373</v>
      </c>
      <c r="BB81" s="12" t="s">
        <v>380</v>
      </c>
      <c r="BC81" s="12" t="s">
        <v>373</v>
      </c>
      <c r="BD81" s="14" t="s">
        <v>373</v>
      </c>
      <c r="BE81" s="15">
        <v>0</v>
      </c>
      <c r="BF81" s="12" t="s">
        <v>672</v>
      </c>
      <c r="BG81" s="12" t="s">
        <v>1240</v>
      </c>
      <c r="BH81" s="21" t="s">
        <v>381</v>
      </c>
      <c r="BI81" s="13" t="s">
        <v>10</v>
      </c>
      <c r="BJ81" s="22">
        <v>45876</v>
      </c>
      <c r="BK81" s="12"/>
      <c r="BL81" s="13" t="s">
        <v>12</v>
      </c>
      <c r="BM81" s="24" t="s">
        <v>13</v>
      </c>
      <c r="BN81" s="25" t="s">
        <v>23</v>
      </c>
      <c r="BO81" s="12" t="s">
        <v>33</v>
      </c>
      <c r="BP81" s="12">
        <v>0</v>
      </c>
      <c r="BQ81" s="26"/>
      <c r="BR81" s="27" t="s">
        <v>410</v>
      </c>
    </row>
    <row r="82" spans="1:70" s="1" customFormat="1" ht="15" customHeight="1">
      <c r="A82" s="12">
        <v>78</v>
      </c>
      <c r="B82" s="13" t="s">
        <v>361</v>
      </c>
      <c r="C82" s="13" t="s">
        <v>130</v>
      </c>
      <c r="D82" s="13" t="s">
        <v>124</v>
      </c>
      <c r="E82" s="13" t="s">
        <v>123</v>
      </c>
      <c r="F82" s="13" t="s">
        <v>122</v>
      </c>
      <c r="G82" s="12" t="s">
        <v>120</v>
      </c>
      <c r="H82" s="13" t="s">
        <v>121</v>
      </c>
      <c r="I82" s="12">
        <v>216676</v>
      </c>
      <c r="J82" s="13" t="s">
        <v>588</v>
      </c>
      <c r="K82" s="12">
        <v>216676</v>
      </c>
      <c r="L82" s="12" t="s">
        <v>363</v>
      </c>
      <c r="M82" s="13" t="s">
        <v>364</v>
      </c>
      <c r="N82" s="12">
        <v>503621</v>
      </c>
      <c r="O82" s="12" t="s">
        <v>241</v>
      </c>
      <c r="P82" s="12">
        <v>804031</v>
      </c>
      <c r="Q82" s="13" t="s">
        <v>589</v>
      </c>
      <c r="R82" s="13" t="s">
        <v>367</v>
      </c>
      <c r="S82" s="12" t="s">
        <v>1120</v>
      </c>
      <c r="T82" s="12" t="s">
        <v>1120</v>
      </c>
      <c r="U82" s="12" t="s">
        <v>1121</v>
      </c>
      <c r="V82" s="12" t="s">
        <v>404</v>
      </c>
      <c r="W82" s="12">
        <v>0</v>
      </c>
      <c r="X82" s="13" t="s">
        <v>371</v>
      </c>
      <c r="Y82" s="12">
        <v>358903886</v>
      </c>
      <c r="Z82" s="13" t="s">
        <v>1122</v>
      </c>
      <c r="AA82" s="14" t="s">
        <v>1104</v>
      </c>
      <c r="AB82" s="15">
        <v>30000</v>
      </c>
      <c r="AC82" s="14" t="s">
        <v>373</v>
      </c>
      <c r="AD82" s="12">
        <v>75</v>
      </c>
      <c r="AE82" s="12" t="s">
        <v>1102</v>
      </c>
      <c r="AF82" s="12" t="s">
        <v>710</v>
      </c>
      <c r="AG82" s="14" t="s">
        <v>977</v>
      </c>
      <c r="AH82" s="12" t="s">
        <v>377</v>
      </c>
      <c r="AI82" s="14" t="s">
        <v>1093</v>
      </c>
      <c r="AJ82" s="15">
        <v>480</v>
      </c>
      <c r="AK82" s="15">
        <v>480</v>
      </c>
      <c r="AL82" s="14" t="s">
        <v>373</v>
      </c>
      <c r="AM82" s="15">
        <v>0</v>
      </c>
      <c r="AN82" s="15">
        <v>0</v>
      </c>
      <c r="AO82" s="15">
        <v>0</v>
      </c>
      <c r="AP82" s="15">
        <v>30000</v>
      </c>
      <c r="AQ82" s="15">
        <v>5673</v>
      </c>
      <c r="AR82" s="15">
        <v>35673</v>
      </c>
      <c r="AS82" s="15">
        <v>13219.75</v>
      </c>
      <c r="AT82" s="15">
        <v>4060.25</v>
      </c>
      <c r="AU82" s="15">
        <v>17280</v>
      </c>
      <c r="AV82" s="12">
        <v>36</v>
      </c>
      <c r="AW82" s="12" t="s">
        <v>373</v>
      </c>
      <c r="AX82" s="12" t="s">
        <v>373</v>
      </c>
      <c r="AY82" s="14" t="s">
        <v>373</v>
      </c>
      <c r="AZ82" s="12" t="s">
        <v>373</v>
      </c>
      <c r="BA82" s="12" t="s">
        <v>373</v>
      </c>
      <c r="BB82" s="12" t="s">
        <v>380</v>
      </c>
      <c r="BC82" s="12" t="s">
        <v>373</v>
      </c>
      <c r="BD82" s="14" t="s">
        <v>373</v>
      </c>
      <c r="BE82" s="15">
        <v>0</v>
      </c>
      <c r="BF82" s="12" t="s">
        <v>1120</v>
      </c>
      <c r="BG82" s="12" t="s">
        <v>1241</v>
      </c>
      <c r="BH82" s="21" t="s">
        <v>381</v>
      </c>
      <c r="BI82" s="13" t="s">
        <v>10</v>
      </c>
      <c r="BJ82" s="22">
        <v>45875</v>
      </c>
      <c r="BK82" s="12"/>
      <c r="BL82" s="13" t="s">
        <v>20</v>
      </c>
      <c r="BM82" s="24" t="s">
        <v>30</v>
      </c>
      <c r="BN82" s="25" t="s">
        <v>23</v>
      </c>
      <c r="BO82" s="12" t="s">
        <v>33</v>
      </c>
      <c r="BP82" s="12">
        <v>0</v>
      </c>
      <c r="BQ82" s="26"/>
      <c r="BR82" s="27" t="s">
        <v>410</v>
      </c>
    </row>
    <row r="83" spans="1:70" s="1" customFormat="1" ht="15" customHeight="1">
      <c r="A83" s="12">
        <v>79</v>
      </c>
      <c r="B83" s="13" t="s">
        <v>361</v>
      </c>
      <c r="C83" s="13" t="s">
        <v>130</v>
      </c>
      <c r="D83" s="13" t="s">
        <v>124</v>
      </c>
      <c r="E83" s="13" t="s">
        <v>123</v>
      </c>
      <c r="F83" s="13" t="s">
        <v>122</v>
      </c>
      <c r="G83" s="12" t="s">
        <v>120</v>
      </c>
      <c r="H83" s="13" t="s">
        <v>121</v>
      </c>
      <c r="I83" s="12">
        <v>211609</v>
      </c>
      <c r="J83" s="13" t="s">
        <v>399</v>
      </c>
      <c r="K83" s="12">
        <v>211609</v>
      </c>
      <c r="L83" s="12" t="s">
        <v>363</v>
      </c>
      <c r="M83" s="13" t="s">
        <v>364</v>
      </c>
      <c r="N83" s="12">
        <v>484202</v>
      </c>
      <c r="O83" s="12" t="s">
        <v>400</v>
      </c>
      <c r="P83" s="12">
        <v>808901</v>
      </c>
      <c r="Q83" s="13" t="s">
        <v>401</v>
      </c>
      <c r="R83" s="13" t="s">
        <v>367</v>
      </c>
      <c r="S83" s="12" t="s">
        <v>417</v>
      </c>
      <c r="T83" s="12" t="s">
        <v>417</v>
      </c>
      <c r="U83" s="12" t="s">
        <v>403</v>
      </c>
      <c r="V83" s="12" t="s">
        <v>404</v>
      </c>
      <c r="W83" s="12">
        <v>541</v>
      </c>
      <c r="X83" s="13" t="s">
        <v>371</v>
      </c>
      <c r="Y83" s="12">
        <v>354904270</v>
      </c>
      <c r="Z83" s="13" t="s">
        <v>418</v>
      </c>
      <c r="AA83" s="14" t="s">
        <v>406</v>
      </c>
      <c r="AB83" s="15">
        <v>42000</v>
      </c>
      <c r="AC83" s="14" t="s">
        <v>373</v>
      </c>
      <c r="AD83" s="12">
        <v>75</v>
      </c>
      <c r="AE83" s="12" t="s">
        <v>374</v>
      </c>
      <c r="AF83" s="12" t="s">
        <v>375</v>
      </c>
      <c r="AG83" s="14" t="s">
        <v>407</v>
      </c>
      <c r="AH83" s="12" t="s">
        <v>377</v>
      </c>
      <c r="AI83" s="14" t="s">
        <v>408</v>
      </c>
      <c r="AJ83" s="15">
        <v>670</v>
      </c>
      <c r="AK83" s="15">
        <v>670</v>
      </c>
      <c r="AL83" s="14" t="s">
        <v>419</v>
      </c>
      <c r="AM83" s="15">
        <v>32299.26</v>
      </c>
      <c r="AN83" s="15">
        <v>7900.74</v>
      </c>
      <c r="AO83" s="15">
        <v>40200</v>
      </c>
      <c r="AP83" s="15">
        <v>9700.74</v>
      </c>
      <c r="AQ83" s="15">
        <v>377.26</v>
      </c>
      <c r="AR83" s="15">
        <v>10078</v>
      </c>
      <c r="AS83" s="15">
        <v>9700.74</v>
      </c>
      <c r="AT83" s="15">
        <v>377.26</v>
      </c>
      <c r="AU83" s="15">
        <v>10078</v>
      </c>
      <c r="AV83" s="12">
        <v>77</v>
      </c>
      <c r="AW83" s="12" t="s">
        <v>373</v>
      </c>
      <c r="AX83" s="12" t="s">
        <v>373</v>
      </c>
      <c r="AY83" s="14" t="s">
        <v>373</v>
      </c>
      <c r="AZ83" s="12" t="s">
        <v>373</v>
      </c>
      <c r="BA83" s="12" t="s">
        <v>373</v>
      </c>
      <c r="BB83" s="12" t="s">
        <v>380</v>
      </c>
      <c r="BC83" s="12" t="s">
        <v>373</v>
      </c>
      <c r="BD83" s="14" t="s">
        <v>373</v>
      </c>
      <c r="BE83" s="15">
        <v>0</v>
      </c>
      <c r="BF83" s="12" t="s">
        <v>417</v>
      </c>
      <c r="BG83" s="12" t="s">
        <v>1242</v>
      </c>
      <c r="BH83" s="21" t="s">
        <v>381</v>
      </c>
      <c r="BI83" s="13" t="s">
        <v>10</v>
      </c>
      <c r="BJ83" s="22">
        <v>45876</v>
      </c>
      <c r="BK83" s="12"/>
      <c r="BL83" s="13" t="s">
        <v>12</v>
      </c>
      <c r="BM83" s="24" t="s">
        <v>13</v>
      </c>
      <c r="BN83" s="25" t="s">
        <v>23</v>
      </c>
      <c r="BO83" s="12" t="s">
        <v>33</v>
      </c>
      <c r="BP83" s="12">
        <v>0</v>
      </c>
      <c r="BQ83" s="26"/>
      <c r="BR83" s="27" t="s">
        <v>410</v>
      </c>
    </row>
    <row r="84" spans="1:70" s="1" customFormat="1" ht="15" customHeight="1">
      <c r="A84" s="12">
        <v>80</v>
      </c>
      <c r="B84" s="13" t="s">
        <v>361</v>
      </c>
      <c r="C84" s="13" t="s">
        <v>130</v>
      </c>
      <c r="D84" s="13" t="s">
        <v>124</v>
      </c>
      <c r="E84" s="13" t="s">
        <v>123</v>
      </c>
      <c r="F84" s="13" t="s">
        <v>122</v>
      </c>
      <c r="G84" s="12" t="s">
        <v>120</v>
      </c>
      <c r="H84" s="13" t="s">
        <v>121</v>
      </c>
      <c r="I84" s="12">
        <v>211318</v>
      </c>
      <c r="J84" s="13" t="s">
        <v>480</v>
      </c>
      <c r="K84" s="12">
        <v>211318</v>
      </c>
      <c r="L84" s="12" t="s">
        <v>363</v>
      </c>
      <c r="M84" s="13" t="s">
        <v>364</v>
      </c>
      <c r="N84" s="12">
        <v>495332</v>
      </c>
      <c r="O84" s="12" t="s">
        <v>544</v>
      </c>
      <c r="P84" s="12">
        <v>808901</v>
      </c>
      <c r="Q84" s="13" t="s">
        <v>562</v>
      </c>
      <c r="R84" s="13" t="s">
        <v>367</v>
      </c>
      <c r="S84" s="12" t="s">
        <v>580</v>
      </c>
      <c r="T84" s="12" t="s">
        <v>580</v>
      </c>
      <c r="U84" s="12" t="s">
        <v>369</v>
      </c>
      <c r="V84" s="12" t="s">
        <v>370</v>
      </c>
      <c r="W84" s="12">
        <v>541</v>
      </c>
      <c r="X84" s="13" t="s">
        <v>371</v>
      </c>
      <c r="Y84" s="12">
        <v>355647568</v>
      </c>
      <c r="Z84" s="13" t="s">
        <v>581</v>
      </c>
      <c r="AA84" s="14" t="s">
        <v>564</v>
      </c>
      <c r="AB84" s="15">
        <v>42000</v>
      </c>
      <c r="AC84" s="14" t="s">
        <v>373</v>
      </c>
      <c r="AD84" s="12">
        <v>75</v>
      </c>
      <c r="AE84" s="12" t="s">
        <v>374</v>
      </c>
      <c r="AF84" s="12" t="s">
        <v>375</v>
      </c>
      <c r="AG84" s="14" t="s">
        <v>565</v>
      </c>
      <c r="AH84" s="12" t="s">
        <v>377</v>
      </c>
      <c r="AI84" s="14" t="s">
        <v>566</v>
      </c>
      <c r="AJ84" s="15">
        <v>670</v>
      </c>
      <c r="AK84" s="15">
        <v>670</v>
      </c>
      <c r="AL84" s="14" t="s">
        <v>551</v>
      </c>
      <c r="AM84" s="15">
        <v>40062.400000000001</v>
      </c>
      <c r="AN84" s="15">
        <v>8177.6</v>
      </c>
      <c r="AO84" s="15">
        <v>48240</v>
      </c>
      <c r="AP84" s="15">
        <v>1937.6</v>
      </c>
      <c r="AQ84" s="15">
        <v>18.399999999999999</v>
      </c>
      <c r="AR84" s="15">
        <v>1956</v>
      </c>
      <c r="AS84" s="15">
        <v>0</v>
      </c>
      <c r="AT84" s="15">
        <v>0</v>
      </c>
      <c r="AU84" s="15">
        <v>0</v>
      </c>
      <c r="AV84" s="12">
        <v>72</v>
      </c>
      <c r="AW84" s="12" t="s">
        <v>373</v>
      </c>
      <c r="AX84" s="12" t="s">
        <v>373</v>
      </c>
      <c r="AY84" s="14" t="s">
        <v>373</v>
      </c>
      <c r="AZ84" s="12" t="s">
        <v>373</v>
      </c>
      <c r="BA84" s="12" t="s">
        <v>373</v>
      </c>
      <c r="BB84" s="12" t="s">
        <v>380</v>
      </c>
      <c r="BC84" s="12" t="s">
        <v>373</v>
      </c>
      <c r="BD84" s="14" t="s">
        <v>373</v>
      </c>
      <c r="BE84" s="15">
        <v>0</v>
      </c>
      <c r="BF84" s="12" t="s">
        <v>580</v>
      </c>
      <c r="BG84" s="12" t="s">
        <v>1243</v>
      </c>
      <c r="BH84" s="21" t="s">
        <v>381</v>
      </c>
      <c r="BI84" s="13" t="s">
        <v>10</v>
      </c>
      <c r="BJ84" s="22">
        <v>45877</v>
      </c>
      <c r="BK84" s="12"/>
      <c r="BL84" s="13" t="s">
        <v>12</v>
      </c>
      <c r="BM84" s="24" t="s">
        <v>13</v>
      </c>
      <c r="BN84" s="25" t="s">
        <v>15</v>
      </c>
      <c r="BO84" s="12" t="s">
        <v>25</v>
      </c>
      <c r="BP84" s="12">
        <v>0</v>
      </c>
      <c r="BQ84" s="26"/>
      <c r="BR84" s="27" t="s">
        <v>382</v>
      </c>
    </row>
    <row r="85" spans="1:70" s="1" customFormat="1" ht="15" customHeight="1">
      <c r="A85" s="12">
        <v>81</v>
      </c>
      <c r="B85" s="13" t="s">
        <v>361</v>
      </c>
      <c r="C85" s="13" t="s">
        <v>130</v>
      </c>
      <c r="D85" s="13" t="s">
        <v>124</v>
      </c>
      <c r="E85" s="13" t="s">
        <v>123</v>
      </c>
      <c r="F85" s="13" t="s">
        <v>122</v>
      </c>
      <c r="G85" s="12" t="s">
        <v>120</v>
      </c>
      <c r="H85" s="13" t="s">
        <v>121</v>
      </c>
      <c r="I85" s="12">
        <v>211322</v>
      </c>
      <c r="J85" s="13" t="s">
        <v>362</v>
      </c>
      <c r="K85" s="12">
        <v>211322</v>
      </c>
      <c r="L85" s="12" t="s">
        <v>363</v>
      </c>
      <c r="M85" s="13" t="s">
        <v>364</v>
      </c>
      <c r="N85" s="12">
        <v>488024</v>
      </c>
      <c r="O85" s="12" t="s">
        <v>205</v>
      </c>
      <c r="P85" s="12">
        <v>817817</v>
      </c>
      <c r="Q85" s="13" t="s">
        <v>472</v>
      </c>
      <c r="R85" s="13" t="s">
        <v>367</v>
      </c>
      <c r="S85" s="12" t="s">
        <v>206</v>
      </c>
      <c r="T85" s="12" t="s">
        <v>206</v>
      </c>
      <c r="U85" s="12" t="s">
        <v>369</v>
      </c>
      <c r="V85" s="12" t="s">
        <v>370</v>
      </c>
      <c r="W85" s="12">
        <v>541</v>
      </c>
      <c r="X85" s="13" t="s">
        <v>371</v>
      </c>
      <c r="Y85" s="12">
        <v>355154675</v>
      </c>
      <c r="Z85" s="13" t="s">
        <v>207</v>
      </c>
      <c r="AA85" s="14" t="s">
        <v>208</v>
      </c>
      <c r="AB85" s="15">
        <v>42000</v>
      </c>
      <c r="AC85" s="14" t="s">
        <v>373</v>
      </c>
      <c r="AD85" s="12">
        <v>102</v>
      </c>
      <c r="AE85" s="12" t="s">
        <v>374</v>
      </c>
      <c r="AF85" s="12" t="s">
        <v>375</v>
      </c>
      <c r="AG85" s="14" t="s">
        <v>473</v>
      </c>
      <c r="AH85" s="12" t="s">
        <v>377</v>
      </c>
      <c r="AI85" s="14" t="s">
        <v>474</v>
      </c>
      <c r="AJ85" s="15">
        <v>520</v>
      </c>
      <c r="AK85" s="15">
        <v>520</v>
      </c>
      <c r="AL85" s="14" t="s">
        <v>475</v>
      </c>
      <c r="AM85" s="15">
        <v>23567.68</v>
      </c>
      <c r="AN85" s="15">
        <v>9712.32</v>
      </c>
      <c r="AO85" s="15">
        <v>33280</v>
      </c>
      <c r="AP85" s="15">
        <v>18432.32</v>
      </c>
      <c r="AQ85" s="15">
        <v>1816.68</v>
      </c>
      <c r="AR85" s="15">
        <v>20249</v>
      </c>
      <c r="AS85" s="15">
        <v>4863.34</v>
      </c>
      <c r="AT85" s="15">
        <v>856.66</v>
      </c>
      <c r="AU85" s="15">
        <v>5720</v>
      </c>
      <c r="AV85" s="12">
        <v>75</v>
      </c>
      <c r="AW85" s="12" t="s">
        <v>373</v>
      </c>
      <c r="AX85" s="12" t="s">
        <v>373</v>
      </c>
      <c r="AY85" s="14" t="s">
        <v>373</v>
      </c>
      <c r="AZ85" s="12" t="s">
        <v>373</v>
      </c>
      <c r="BA85" s="12" t="s">
        <v>373</v>
      </c>
      <c r="BB85" s="12" t="s">
        <v>380</v>
      </c>
      <c r="BC85" s="12" t="s">
        <v>373</v>
      </c>
      <c r="BD85" s="14" t="s">
        <v>373</v>
      </c>
      <c r="BE85" s="15">
        <v>0</v>
      </c>
      <c r="BF85" s="12" t="s">
        <v>206</v>
      </c>
      <c r="BG85" s="12" t="s">
        <v>1244</v>
      </c>
      <c r="BH85" s="21" t="s">
        <v>381</v>
      </c>
      <c r="BI85" s="13" t="s">
        <v>10</v>
      </c>
      <c r="BJ85" s="22">
        <v>45876</v>
      </c>
      <c r="BK85" s="12"/>
      <c r="BL85" s="13" t="s">
        <v>12</v>
      </c>
      <c r="BM85" s="24" t="s">
        <v>13</v>
      </c>
      <c r="BN85" s="25" t="s">
        <v>15</v>
      </c>
      <c r="BO85" s="12" t="s">
        <v>16</v>
      </c>
      <c r="BP85" s="12">
        <v>520</v>
      </c>
      <c r="BQ85" s="26" t="s">
        <v>7</v>
      </c>
      <c r="BR85" s="27" t="s">
        <v>209</v>
      </c>
    </row>
    <row r="86" spans="1:70" s="1" customFormat="1" ht="15" customHeight="1">
      <c r="A86" s="12">
        <v>82</v>
      </c>
      <c r="B86" s="13" t="s">
        <v>361</v>
      </c>
      <c r="C86" s="13" t="s">
        <v>130</v>
      </c>
      <c r="D86" s="13" t="s">
        <v>124</v>
      </c>
      <c r="E86" s="13" t="s">
        <v>123</v>
      </c>
      <c r="F86" s="13" t="s">
        <v>122</v>
      </c>
      <c r="G86" s="12" t="s">
        <v>120</v>
      </c>
      <c r="H86" s="13" t="s">
        <v>121</v>
      </c>
      <c r="I86" s="12">
        <v>211322</v>
      </c>
      <c r="J86" s="13" t="s">
        <v>362</v>
      </c>
      <c r="K86" s="12">
        <v>211322</v>
      </c>
      <c r="L86" s="12" t="s">
        <v>363</v>
      </c>
      <c r="M86" s="13" t="s">
        <v>364</v>
      </c>
      <c r="N86" s="12">
        <v>493609</v>
      </c>
      <c r="O86" s="12" t="s">
        <v>215</v>
      </c>
      <c r="P86" s="12">
        <v>789728</v>
      </c>
      <c r="Q86" s="13" t="s">
        <v>516</v>
      </c>
      <c r="R86" s="13" t="s">
        <v>367</v>
      </c>
      <c r="S86" s="12" t="s">
        <v>530</v>
      </c>
      <c r="T86" s="12" t="s">
        <v>530</v>
      </c>
      <c r="U86" s="12" t="s">
        <v>369</v>
      </c>
      <c r="V86" s="12" t="s">
        <v>370</v>
      </c>
      <c r="W86" s="12">
        <v>541</v>
      </c>
      <c r="X86" s="13" t="s">
        <v>371</v>
      </c>
      <c r="Y86" s="12">
        <v>355420737</v>
      </c>
      <c r="Z86" s="13" t="s">
        <v>531</v>
      </c>
      <c r="AA86" s="14" t="s">
        <v>519</v>
      </c>
      <c r="AB86" s="15">
        <v>42000</v>
      </c>
      <c r="AC86" s="14" t="s">
        <v>373</v>
      </c>
      <c r="AD86" s="12">
        <v>102</v>
      </c>
      <c r="AE86" s="12" t="s">
        <v>374</v>
      </c>
      <c r="AF86" s="12" t="s">
        <v>375</v>
      </c>
      <c r="AG86" s="14" t="s">
        <v>520</v>
      </c>
      <c r="AH86" s="12" t="s">
        <v>377</v>
      </c>
      <c r="AI86" s="14" t="s">
        <v>505</v>
      </c>
      <c r="AJ86" s="15">
        <v>520</v>
      </c>
      <c r="AK86" s="15">
        <v>520</v>
      </c>
      <c r="AL86" s="14" t="s">
        <v>489</v>
      </c>
      <c r="AM86" s="15">
        <v>28019.03</v>
      </c>
      <c r="AN86" s="15">
        <v>10460.969999999999</v>
      </c>
      <c r="AO86" s="15">
        <v>38480</v>
      </c>
      <c r="AP86" s="15">
        <v>13980.97</v>
      </c>
      <c r="AQ86" s="15">
        <v>1021.03</v>
      </c>
      <c r="AR86" s="15">
        <v>15002</v>
      </c>
      <c r="AS86" s="15">
        <v>0</v>
      </c>
      <c r="AT86" s="15">
        <v>0</v>
      </c>
      <c r="AU86" s="15">
        <v>0</v>
      </c>
      <c r="AV86" s="12">
        <v>74</v>
      </c>
      <c r="AW86" s="12" t="s">
        <v>373</v>
      </c>
      <c r="AX86" s="12" t="s">
        <v>373</v>
      </c>
      <c r="AY86" s="14" t="s">
        <v>373</v>
      </c>
      <c r="AZ86" s="12" t="s">
        <v>373</v>
      </c>
      <c r="BA86" s="12" t="s">
        <v>373</v>
      </c>
      <c r="BB86" s="12" t="s">
        <v>380</v>
      </c>
      <c r="BC86" s="12" t="s">
        <v>373</v>
      </c>
      <c r="BD86" s="14" t="s">
        <v>373</v>
      </c>
      <c r="BE86" s="15">
        <v>0</v>
      </c>
      <c r="BF86" s="12" t="s">
        <v>530</v>
      </c>
      <c r="BG86" s="12" t="s">
        <v>1245</v>
      </c>
      <c r="BH86" s="21" t="s">
        <v>381</v>
      </c>
      <c r="BI86" s="13" t="s">
        <v>10</v>
      </c>
      <c r="BJ86" s="22">
        <v>45873</v>
      </c>
      <c r="BK86" s="12"/>
      <c r="BL86" s="13" t="s">
        <v>12</v>
      </c>
      <c r="BM86" s="24" t="s">
        <v>13</v>
      </c>
      <c r="BN86" s="25" t="s">
        <v>15</v>
      </c>
      <c r="BO86" s="12" t="s">
        <v>25</v>
      </c>
      <c r="BP86" s="12">
        <v>0</v>
      </c>
      <c r="BQ86" s="26"/>
      <c r="BR86" s="27" t="s">
        <v>382</v>
      </c>
    </row>
    <row r="87" spans="1:70" s="1" customFormat="1" ht="15" customHeight="1">
      <c r="A87" s="12">
        <v>83</v>
      </c>
      <c r="B87" s="13" t="s">
        <v>361</v>
      </c>
      <c r="C87" s="13" t="s">
        <v>130</v>
      </c>
      <c r="D87" s="13" t="s">
        <v>124</v>
      </c>
      <c r="E87" s="13" t="s">
        <v>123</v>
      </c>
      <c r="F87" s="13" t="s">
        <v>122</v>
      </c>
      <c r="G87" s="12" t="s">
        <v>120</v>
      </c>
      <c r="H87" s="13" t="s">
        <v>121</v>
      </c>
      <c r="I87" s="12">
        <v>216676</v>
      </c>
      <c r="J87" s="13" t="s">
        <v>588</v>
      </c>
      <c r="K87" s="12">
        <v>216676</v>
      </c>
      <c r="L87" s="12" t="s">
        <v>363</v>
      </c>
      <c r="M87" s="13" t="s">
        <v>364</v>
      </c>
      <c r="N87" s="12">
        <v>503317</v>
      </c>
      <c r="O87" s="12" t="s">
        <v>638</v>
      </c>
      <c r="P87" s="12">
        <v>789728</v>
      </c>
      <c r="Q87" s="13" t="s">
        <v>639</v>
      </c>
      <c r="R87" s="13" t="s">
        <v>367</v>
      </c>
      <c r="S87" s="12" t="s">
        <v>813</v>
      </c>
      <c r="T87" s="12" t="s">
        <v>813</v>
      </c>
      <c r="U87" s="12" t="s">
        <v>369</v>
      </c>
      <c r="V87" s="12" t="s">
        <v>370</v>
      </c>
      <c r="W87" s="12">
        <v>541</v>
      </c>
      <c r="X87" s="13" t="s">
        <v>371</v>
      </c>
      <c r="Y87" s="12">
        <v>356581197</v>
      </c>
      <c r="Z87" s="13" t="s">
        <v>814</v>
      </c>
      <c r="AA87" s="14" t="s">
        <v>807</v>
      </c>
      <c r="AB87" s="15">
        <v>45000</v>
      </c>
      <c r="AC87" s="14" t="s">
        <v>373</v>
      </c>
      <c r="AD87" s="12">
        <v>102</v>
      </c>
      <c r="AE87" s="12" t="s">
        <v>374</v>
      </c>
      <c r="AF87" s="12" t="s">
        <v>710</v>
      </c>
      <c r="AG87" s="14" t="s">
        <v>808</v>
      </c>
      <c r="AH87" s="12" t="s">
        <v>377</v>
      </c>
      <c r="AI87" s="14" t="s">
        <v>802</v>
      </c>
      <c r="AJ87" s="15">
        <v>560</v>
      </c>
      <c r="AK87" s="15">
        <v>560</v>
      </c>
      <c r="AL87" s="14" t="s">
        <v>469</v>
      </c>
      <c r="AM87" s="15">
        <v>26182</v>
      </c>
      <c r="AN87" s="15">
        <v>10218</v>
      </c>
      <c r="AO87" s="15">
        <v>36400</v>
      </c>
      <c r="AP87" s="15">
        <v>18818</v>
      </c>
      <c r="AQ87" s="15">
        <v>1751</v>
      </c>
      <c r="AR87" s="15">
        <v>20569</v>
      </c>
      <c r="AS87" s="15">
        <v>0</v>
      </c>
      <c r="AT87" s="15">
        <v>0</v>
      </c>
      <c r="AU87" s="15">
        <v>0</v>
      </c>
      <c r="AV87" s="12">
        <v>65</v>
      </c>
      <c r="AW87" s="12" t="s">
        <v>373</v>
      </c>
      <c r="AX87" s="12" t="s">
        <v>373</v>
      </c>
      <c r="AY87" s="14" t="s">
        <v>373</v>
      </c>
      <c r="AZ87" s="12" t="s">
        <v>373</v>
      </c>
      <c r="BA87" s="12" t="s">
        <v>373</v>
      </c>
      <c r="BB87" s="12" t="s">
        <v>380</v>
      </c>
      <c r="BC87" s="12" t="s">
        <v>373</v>
      </c>
      <c r="BD87" s="14" t="s">
        <v>373</v>
      </c>
      <c r="BE87" s="15">
        <v>0</v>
      </c>
      <c r="BF87" s="12" t="s">
        <v>813</v>
      </c>
      <c r="BG87" s="12" t="s">
        <v>1246</v>
      </c>
      <c r="BH87" s="21" t="s">
        <v>381</v>
      </c>
      <c r="BI87" s="13" t="s">
        <v>10</v>
      </c>
      <c r="BJ87" s="22">
        <v>45876</v>
      </c>
      <c r="BK87" s="12"/>
      <c r="BL87" s="13" t="s">
        <v>12</v>
      </c>
      <c r="BM87" s="24" t="s">
        <v>13</v>
      </c>
      <c r="BN87" s="25" t="s">
        <v>15</v>
      </c>
      <c r="BO87" s="12" t="s">
        <v>25</v>
      </c>
      <c r="BP87" s="12">
        <v>0</v>
      </c>
      <c r="BQ87" s="26"/>
      <c r="BR87" s="27" t="s">
        <v>382</v>
      </c>
    </row>
    <row r="88" spans="1:70" s="1" customFormat="1" ht="15" customHeight="1">
      <c r="A88" s="12">
        <v>84</v>
      </c>
      <c r="B88" s="13" t="s">
        <v>361</v>
      </c>
      <c r="C88" s="13" t="s">
        <v>130</v>
      </c>
      <c r="D88" s="13" t="s">
        <v>124</v>
      </c>
      <c r="E88" s="13" t="s">
        <v>123</v>
      </c>
      <c r="F88" s="13" t="s">
        <v>122</v>
      </c>
      <c r="G88" s="12" t="s">
        <v>120</v>
      </c>
      <c r="H88" s="13" t="s">
        <v>121</v>
      </c>
      <c r="I88" s="12">
        <v>211609</v>
      </c>
      <c r="J88" s="13" t="s">
        <v>399</v>
      </c>
      <c r="K88" s="12">
        <v>211609</v>
      </c>
      <c r="L88" s="12" t="s">
        <v>363</v>
      </c>
      <c r="M88" s="13" t="s">
        <v>364</v>
      </c>
      <c r="N88" s="12">
        <v>484202</v>
      </c>
      <c r="O88" s="12" t="s">
        <v>400</v>
      </c>
      <c r="P88" s="12">
        <v>789728</v>
      </c>
      <c r="Q88" s="13" t="s">
        <v>401</v>
      </c>
      <c r="R88" s="13" t="s">
        <v>367</v>
      </c>
      <c r="S88" s="12" t="s">
        <v>402</v>
      </c>
      <c r="T88" s="12" t="s">
        <v>402</v>
      </c>
      <c r="U88" s="12" t="s">
        <v>403</v>
      </c>
      <c r="V88" s="12" t="s">
        <v>404</v>
      </c>
      <c r="W88" s="12">
        <v>541</v>
      </c>
      <c r="X88" s="13" t="s">
        <v>371</v>
      </c>
      <c r="Y88" s="12">
        <v>354902827</v>
      </c>
      <c r="Z88" s="13" t="s">
        <v>405</v>
      </c>
      <c r="AA88" s="14" t="s">
        <v>406</v>
      </c>
      <c r="AB88" s="15">
        <v>42000</v>
      </c>
      <c r="AC88" s="14" t="s">
        <v>373</v>
      </c>
      <c r="AD88" s="12">
        <v>75</v>
      </c>
      <c r="AE88" s="12" t="s">
        <v>374</v>
      </c>
      <c r="AF88" s="12" t="s">
        <v>375</v>
      </c>
      <c r="AG88" s="14" t="s">
        <v>407</v>
      </c>
      <c r="AH88" s="12" t="s">
        <v>377</v>
      </c>
      <c r="AI88" s="14" t="s">
        <v>408</v>
      </c>
      <c r="AJ88" s="15">
        <v>670</v>
      </c>
      <c r="AK88" s="15">
        <v>670</v>
      </c>
      <c r="AL88" s="14" t="s">
        <v>409</v>
      </c>
      <c r="AM88" s="15">
        <v>19310.63</v>
      </c>
      <c r="AN88" s="15">
        <v>6149.37</v>
      </c>
      <c r="AO88" s="15">
        <v>25460</v>
      </c>
      <c r="AP88" s="15">
        <v>22689.37</v>
      </c>
      <c r="AQ88" s="15">
        <v>2128.63</v>
      </c>
      <c r="AR88" s="15">
        <v>24818</v>
      </c>
      <c r="AS88" s="15">
        <v>22689.37</v>
      </c>
      <c r="AT88" s="15">
        <v>2128.63</v>
      </c>
      <c r="AU88" s="15">
        <v>24818</v>
      </c>
      <c r="AV88" s="12">
        <v>77</v>
      </c>
      <c r="AW88" s="12" t="s">
        <v>373</v>
      </c>
      <c r="AX88" s="12" t="s">
        <v>373</v>
      </c>
      <c r="AY88" s="14" t="s">
        <v>373</v>
      </c>
      <c r="AZ88" s="12" t="s">
        <v>373</v>
      </c>
      <c r="BA88" s="12" t="s">
        <v>373</v>
      </c>
      <c r="BB88" s="12" t="s">
        <v>380</v>
      </c>
      <c r="BC88" s="12" t="s">
        <v>373</v>
      </c>
      <c r="BD88" s="14" t="s">
        <v>373</v>
      </c>
      <c r="BE88" s="15">
        <v>0</v>
      </c>
      <c r="BF88" s="12" t="s">
        <v>402</v>
      </c>
      <c r="BG88" s="12" t="s">
        <v>1247</v>
      </c>
      <c r="BH88" s="21" t="s">
        <v>381</v>
      </c>
      <c r="BI88" s="13" t="s">
        <v>10</v>
      </c>
      <c r="BJ88" s="22">
        <v>45876</v>
      </c>
      <c r="BK88" s="12"/>
      <c r="BL88" s="13" t="s">
        <v>12</v>
      </c>
      <c r="BM88" s="24" t="s">
        <v>13</v>
      </c>
      <c r="BN88" s="25" t="s">
        <v>23</v>
      </c>
      <c r="BO88" s="12" t="s">
        <v>33</v>
      </c>
      <c r="BP88" s="12">
        <v>0</v>
      </c>
      <c r="BQ88" s="26"/>
      <c r="BR88" s="27" t="s">
        <v>410</v>
      </c>
    </row>
    <row r="89" spans="1:70" s="1" customFormat="1" ht="15" customHeight="1">
      <c r="A89" s="12">
        <v>85</v>
      </c>
      <c r="B89" s="13" t="s">
        <v>361</v>
      </c>
      <c r="C89" s="13" t="s">
        <v>130</v>
      </c>
      <c r="D89" s="13" t="s">
        <v>124</v>
      </c>
      <c r="E89" s="13" t="s">
        <v>123</v>
      </c>
      <c r="F89" s="13" t="s">
        <v>122</v>
      </c>
      <c r="G89" s="12" t="s">
        <v>120</v>
      </c>
      <c r="H89" s="13" t="s">
        <v>121</v>
      </c>
      <c r="I89" s="12">
        <v>211318</v>
      </c>
      <c r="J89" s="13" t="s">
        <v>480</v>
      </c>
      <c r="K89" s="12">
        <v>211318</v>
      </c>
      <c r="L89" s="12" t="s">
        <v>363</v>
      </c>
      <c r="M89" s="13" t="s">
        <v>364</v>
      </c>
      <c r="N89" s="12">
        <v>495332</v>
      </c>
      <c r="O89" s="12" t="s">
        <v>544</v>
      </c>
      <c r="P89" s="12">
        <v>817817</v>
      </c>
      <c r="Q89" s="13" t="s">
        <v>1013</v>
      </c>
      <c r="R89" s="13" t="s">
        <v>367</v>
      </c>
      <c r="S89" s="12" t="s">
        <v>1099</v>
      </c>
      <c r="T89" s="12" t="s">
        <v>1099</v>
      </c>
      <c r="U89" s="12" t="s">
        <v>369</v>
      </c>
      <c r="V89" s="12" t="s">
        <v>370</v>
      </c>
      <c r="W89" s="12">
        <v>541</v>
      </c>
      <c r="X89" s="13" t="s">
        <v>371</v>
      </c>
      <c r="Y89" s="12">
        <v>358481645</v>
      </c>
      <c r="Z89" s="13" t="s">
        <v>1100</v>
      </c>
      <c r="AA89" s="14" t="s">
        <v>1096</v>
      </c>
      <c r="AB89" s="15">
        <v>42000</v>
      </c>
      <c r="AC89" s="14" t="s">
        <v>373</v>
      </c>
      <c r="AD89" s="12">
        <v>102</v>
      </c>
      <c r="AE89" s="12" t="s">
        <v>910</v>
      </c>
      <c r="AF89" s="12" t="s">
        <v>710</v>
      </c>
      <c r="AG89" s="14" t="s">
        <v>1097</v>
      </c>
      <c r="AH89" s="12" t="s">
        <v>377</v>
      </c>
      <c r="AI89" s="14" t="s">
        <v>1098</v>
      </c>
      <c r="AJ89" s="15">
        <v>520</v>
      </c>
      <c r="AK89" s="15">
        <v>520</v>
      </c>
      <c r="AL89" s="14" t="s">
        <v>551</v>
      </c>
      <c r="AM89" s="15">
        <v>14018.97</v>
      </c>
      <c r="AN89" s="15">
        <v>6781.03</v>
      </c>
      <c r="AO89" s="15">
        <v>20800</v>
      </c>
      <c r="AP89" s="15">
        <v>27981.03</v>
      </c>
      <c r="AQ89" s="15">
        <v>4404.97</v>
      </c>
      <c r="AR89" s="15">
        <v>32386</v>
      </c>
      <c r="AS89" s="15">
        <v>0</v>
      </c>
      <c r="AT89" s="15">
        <v>0</v>
      </c>
      <c r="AU89" s="15">
        <v>0</v>
      </c>
      <c r="AV89" s="12">
        <v>40</v>
      </c>
      <c r="AW89" s="12" t="s">
        <v>373</v>
      </c>
      <c r="AX89" s="12" t="s">
        <v>373</v>
      </c>
      <c r="AY89" s="14" t="s">
        <v>373</v>
      </c>
      <c r="AZ89" s="12" t="s">
        <v>373</v>
      </c>
      <c r="BA89" s="12" t="s">
        <v>373</v>
      </c>
      <c r="BB89" s="12" t="s">
        <v>380</v>
      </c>
      <c r="BC89" s="12" t="s">
        <v>373</v>
      </c>
      <c r="BD89" s="14" t="s">
        <v>373</v>
      </c>
      <c r="BE89" s="15">
        <v>0</v>
      </c>
      <c r="BF89" s="12" t="s">
        <v>1099</v>
      </c>
      <c r="BG89" s="12" t="s">
        <v>1248</v>
      </c>
      <c r="BH89" s="21" t="s">
        <v>381</v>
      </c>
      <c r="BI89" s="13" t="s">
        <v>10</v>
      </c>
      <c r="BJ89" s="22">
        <v>45877</v>
      </c>
      <c r="BK89" s="12"/>
      <c r="BL89" s="13" t="s">
        <v>12</v>
      </c>
      <c r="BM89" s="24" t="s">
        <v>13</v>
      </c>
      <c r="BN89" s="25" t="s">
        <v>15</v>
      </c>
      <c r="BO89" s="12" t="s">
        <v>25</v>
      </c>
      <c r="BP89" s="12">
        <v>0</v>
      </c>
      <c r="BQ89" s="26"/>
      <c r="BR89" s="27" t="s">
        <v>382</v>
      </c>
    </row>
    <row r="90" spans="1:70" s="1" customFormat="1" ht="15" customHeight="1">
      <c r="A90" s="12">
        <v>86</v>
      </c>
      <c r="B90" s="13" t="s">
        <v>361</v>
      </c>
      <c r="C90" s="13" t="s">
        <v>130</v>
      </c>
      <c r="D90" s="13" t="s">
        <v>124</v>
      </c>
      <c r="E90" s="13" t="s">
        <v>123</v>
      </c>
      <c r="F90" s="13" t="s">
        <v>122</v>
      </c>
      <c r="G90" s="12" t="s">
        <v>120</v>
      </c>
      <c r="H90" s="13" t="s">
        <v>121</v>
      </c>
      <c r="I90" s="12">
        <v>211318</v>
      </c>
      <c r="J90" s="13" t="s">
        <v>480</v>
      </c>
      <c r="K90" s="12">
        <v>211318</v>
      </c>
      <c r="L90" s="12" t="s">
        <v>363</v>
      </c>
      <c r="M90" s="13" t="s">
        <v>364</v>
      </c>
      <c r="N90" s="12">
        <v>493305</v>
      </c>
      <c r="O90" s="12" t="s">
        <v>481</v>
      </c>
      <c r="P90" s="12">
        <v>817817</v>
      </c>
      <c r="Q90" s="13" t="s">
        <v>501</v>
      </c>
      <c r="R90" s="13" t="s">
        <v>367</v>
      </c>
      <c r="S90" s="12" t="s">
        <v>507</v>
      </c>
      <c r="T90" s="12" t="s">
        <v>507</v>
      </c>
      <c r="U90" s="12" t="s">
        <v>369</v>
      </c>
      <c r="V90" s="12" t="s">
        <v>370</v>
      </c>
      <c r="W90" s="12">
        <v>541</v>
      </c>
      <c r="X90" s="13" t="s">
        <v>371</v>
      </c>
      <c r="Y90" s="12">
        <v>355399358</v>
      </c>
      <c r="Z90" s="13" t="s">
        <v>508</v>
      </c>
      <c r="AA90" s="14" t="s">
        <v>434</v>
      </c>
      <c r="AB90" s="15">
        <v>45000</v>
      </c>
      <c r="AC90" s="14" t="s">
        <v>373</v>
      </c>
      <c r="AD90" s="12">
        <v>102</v>
      </c>
      <c r="AE90" s="12" t="s">
        <v>374</v>
      </c>
      <c r="AF90" s="12" t="s">
        <v>375</v>
      </c>
      <c r="AG90" s="14" t="s">
        <v>504</v>
      </c>
      <c r="AH90" s="12" t="s">
        <v>377</v>
      </c>
      <c r="AI90" s="14" t="s">
        <v>505</v>
      </c>
      <c r="AJ90" s="15">
        <v>560</v>
      </c>
      <c r="AK90" s="15">
        <v>560</v>
      </c>
      <c r="AL90" s="14" t="s">
        <v>509</v>
      </c>
      <c r="AM90" s="15">
        <v>20038.97</v>
      </c>
      <c r="AN90" s="15">
        <v>9081.0300000000007</v>
      </c>
      <c r="AO90" s="15">
        <v>29120</v>
      </c>
      <c r="AP90" s="15">
        <v>24961.03</v>
      </c>
      <c r="AQ90" s="15">
        <v>3187.97</v>
      </c>
      <c r="AR90" s="15">
        <v>28149</v>
      </c>
      <c r="AS90" s="15">
        <v>10190.74</v>
      </c>
      <c r="AT90" s="15">
        <v>2129.2600000000002</v>
      </c>
      <c r="AU90" s="15">
        <v>12320</v>
      </c>
      <c r="AV90" s="12">
        <v>74</v>
      </c>
      <c r="AW90" s="12" t="s">
        <v>373</v>
      </c>
      <c r="AX90" s="12" t="s">
        <v>373</v>
      </c>
      <c r="AY90" s="14" t="s">
        <v>373</v>
      </c>
      <c r="AZ90" s="12" t="s">
        <v>373</v>
      </c>
      <c r="BA90" s="12" t="s">
        <v>373</v>
      </c>
      <c r="BB90" s="12" t="s">
        <v>380</v>
      </c>
      <c r="BC90" s="12" t="s">
        <v>373</v>
      </c>
      <c r="BD90" s="14" t="s">
        <v>373</v>
      </c>
      <c r="BE90" s="15">
        <v>0</v>
      </c>
      <c r="BF90" s="12" t="s">
        <v>507</v>
      </c>
      <c r="BG90" s="12" t="s">
        <v>1249</v>
      </c>
      <c r="BH90" s="21" t="s">
        <v>381</v>
      </c>
      <c r="BI90" s="13" t="s">
        <v>10</v>
      </c>
      <c r="BJ90" s="22">
        <v>45875</v>
      </c>
      <c r="BK90" s="12"/>
      <c r="BL90" s="13" t="s">
        <v>29</v>
      </c>
      <c r="BM90" s="24" t="s">
        <v>37</v>
      </c>
      <c r="BN90" s="25" t="s">
        <v>23</v>
      </c>
      <c r="BO90" s="12" t="s">
        <v>33</v>
      </c>
      <c r="BP90" s="12">
        <v>0</v>
      </c>
      <c r="BQ90" s="26"/>
      <c r="BR90" s="27" t="s">
        <v>29</v>
      </c>
    </row>
    <row r="91" spans="1:70" s="1" customFormat="1" ht="15" customHeight="1">
      <c r="A91" s="12">
        <v>87</v>
      </c>
      <c r="B91" s="13" t="s">
        <v>361</v>
      </c>
      <c r="C91" s="13" t="s">
        <v>130</v>
      </c>
      <c r="D91" s="13" t="s">
        <v>124</v>
      </c>
      <c r="E91" s="13" t="s">
        <v>123</v>
      </c>
      <c r="F91" s="13" t="s">
        <v>122</v>
      </c>
      <c r="G91" s="12" t="s">
        <v>120</v>
      </c>
      <c r="H91" s="13" t="s">
        <v>121</v>
      </c>
      <c r="I91" s="12">
        <v>211318</v>
      </c>
      <c r="J91" s="13" t="s">
        <v>480</v>
      </c>
      <c r="K91" s="12">
        <v>211318</v>
      </c>
      <c r="L91" s="12" t="s">
        <v>363</v>
      </c>
      <c r="M91" s="13" t="s">
        <v>364</v>
      </c>
      <c r="N91" s="12">
        <v>495332</v>
      </c>
      <c r="O91" s="12" t="s">
        <v>544</v>
      </c>
      <c r="P91" s="12">
        <v>789728</v>
      </c>
      <c r="Q91" s="13" t="s">
        <v>742</v>
      </c>
      <c r="R91" s="13" t="s">
        <v>367</v>
      </c>
      <c r="S91" s="12" t="s">
        <v>751</v>
      </c>
      <c r="T91" s="12" t="s">
        <v>751</v>
      </c>
      <c r="U91" s="12" t="s">
        <v>369</v>
      </c>
      <c r="V91" s="12" t="s">
        <v>370</v>
      </c>
      <c r="W91" s="12">
        <v>541</v>
      </c>
      <c r="X91" s="13" t="s">
        <v>371</v>
      </c>
      <c r="Y91" s="12">
        <v>356308995</v>
      </c>
      <c r="Z91" s="13" t="s">
        <v>752</v>
      </c>
      <c r="AA91" s="14" t="s">
        <v>725</v>
      </c>
      <c r="AB91" s="15">
        <v>45000</v>
      </c>
      <c r="AC91" s="14" t="s">
        <v>373</v>
      </c>
      <c r="AD91" s="12">
        <v>102</v>
      </c>
      <c r="AE91" s="12" t="s">
        <v>374</v>
      </c>
      <c r="AF91" s="12" t="s">
        <v>375</v>
      </c>
      <c r="AG91" s="14" t="s">
        <v>726</v>
      </c>
      <c r="AH91" s="12" t="s">
        <v>377</v>
      </c>
      <c r="AI91" s="14" t="s">
        <v>745</v>
      </c>
      <c r="AJ91" s="15">
        <v>560</v>
      </c>
      <c r="AK91" s="15">
        <v>560</v>
      </c>
      <c r="AL91" s="14" t="s">
        <v>551</v>
      </c>
      <c r="AM91" s="15">
        <v>27470.71</v>
      </c>
      <c r="AN91" s="15">
        <v>10609.29</v>
      </c>
      <c r="AO91" s="15">
        <v>38080</v>
      </c>
      <c r="AP91" s="15">
        <v>17529.29</v>
      </c>
      <c r="AQ91" s="15">
        <v>1509.71</v>
      </c>
      <c r="AR91" s="15">
        <v>19039</v>
      </c>
      <c r="AS91" s="15">
        <v>0</v>
      </c>
      <c r="AT91" s="15">
        <v>0</v>
      </c>
      <c r="AU91" s="15">
        <v>0</v>
      </c>
      <c r="AV91" s="12">
        <v>68</v>
      </c>
      <c r="AW91" s="12" t="s">
        <v>373</v>
      </c>
      <c r="AX91" s="12" t="s">
        <v>373</v>
      </c>
      <c r="AY91" s="14" t="s">
        <v>373</v>
      </c>
      <c r="AZ91" s="12" t="s">
        <v>373</v>
      </c>
      <c r="BA91" s="12" t="s">
        <v>373</v>
      </c>
      <c r="BB91" s="12" t="s">
        <v>380</v>
      </c>
      <c r="BC91" s="12" t="s">
        <v>373</v>
      </c>
      <c r="BD91" s="14" t="s">
        <v>373</v>
      </c>
      <c r="BE91" s="15">
        <v>0</v>
      </c>
      <c r="BF91" s="12" t="s">
        <v>751</v>
      </c>
      <c r="BG91" s="12" t="s">
        <v>1250</v>
      </c>
      <c r="BH91" s="21" t="s">
        <v>381</v>
      </c>
      <c r="BI91" s="13" t="s">
        <v>10</v>
      </c>
      <c r="BJ91" s="22">
        <v>45877</v>
      </c>
      <c r="BK91" s="12"/>
      <c r="BL91" s="13" t="s">
        <v>12</v>
      </c>
      <c r="BM91" s="24" t="s">
        <v>13</v>
      </c>
      <c r="BN91" s="25" t="s">
        <v>15</v>
      </c>
      <c r="BO91" s="12" t="s">
        <v>25</v>
      </c>
      <c r="BP91" s="12">
        <v>0</v>
      </c>
      <c r="BQ91" s="26"/>
      <c r="BR91" s="27" t="s">
        <v>382</v>
      </c>
    </row>
    <row r="92" spans="1:70" s="1" customFormat="1" ht="15" customHeight="1">
      <c r="A92" s="12">
        <v>88</v>
      </c>
      <c r="B92" s="13" t="s">
        <v>361</v>
      </c>
      <c r="C92" s="13" t="s">
        <v>130</v>
      </c>
      <c r="D92" s="13" t="s">
        <v>124</v>
      </c>
      <c r="E92" s="13" t="s">
        <v>123</v>
      </c>
      <c r="F92" s="13" t="s">
        <v>122</v>
      </c>
      <c r="G92" s="12" t="s">
        <v>120</v>
      </c>
      <c r="H92" s="13" t="s">
        <v>121</v>
      </c>
      <c r="I92" s="12">
        <v>211318</v>
      </c>
      <c r="J92" s="13" t="s">
        <v>480</v>
      </c>
      <c r="K92" s="12">
        <v>211318</v>
      </c>
      <c r="L92" s="12" t="s">
        <v>363</v>
      </c>
      <c r="M92" s="13" t="s">
        <v>364</v>
      </c>
      <c r="N92" s="12">
        <v>495332</v>
      </c>
      <c r="O92" s="12" t="s">
        <v>544</v>
      </c>
      <c r="P92" s="12">
        <v>789728</v>
      </c>
      <c r="Q92" s="13" t="s">
        <v>562</v>
      </c>
      <c r="R92" s="13" t="s">
        <v>367</v>
      </c>
      <c r="S92" s="12" t="s">
        <v>633</v>
      </c>
      <c r="T92" s="12" t="s">
        <v>633</v>
      </c>
      <c r="U92" s="12" t="s">
        <v>369</v>
      </c>
      <c r="V92" s="12" t="s">
        <v>370</v>
      </c>
      <c r="W92" s="12">
        <v>541</v>
      </c>
      <c r="X92" s="13" t="s">
        <v>371</v>
      </c>
      <c r="Y92" s="12">
        <v>355774071</v>
      </c>
      <c r="Z92" s="13" t="s">
        <v>634</v>
      </c>
      <c r="AA92" s="14" t="s">
        <v>564</v>
      </c>
      <c r="AB92" s="15">
        <v>42000</v>
      </c>
      <c r="AC92" s="14" t="s">
        <v>373</v>
      </c>
      <c r="AD92" s="12">
        <v>75</v>
      </c>
      <c r="AE92" s="12" t="s">
        <v>374</v>
      </c>
      <c r="AF92" s="12" t="s">
        <v>375</v>
      </c>
      <c r="AG92" s="14" t="s">
        <v>565</v>
      </c>
      <c r="AH92" s="12" t="s">
        <v>377</v>
      </c>
      <c r="AI92" s="14" t="s">
        <v>566</v>
      </c>
      <c r="AJ92" s="15">
        <v>670</v>
      </c>
      <c r="AK92" s="15">
        <v>670</v>
      </c>
      <c r="AL92" s="14" t="s">
        <v>635</v>
      </c>
      <c r="AM92" s="15">
        <v>30521.75</v>
      </c>
      <c r="AN92" s="15">
        <v>7668.25</v>
      </c>
      <c r="AO92" s="15">
        <v>38190</v>
      </c>
      <c r="AP92" s="15">
        <v>11478.25</v>
      </c>
      <c r="AQ92" s="15">
        <v>527.75</v>
      </c>
      <c r="AR92" s="15">
        <v>12006</v>
      </c>
      <c r="AS92" s="15">
        <v>9540.65</v>
      </c>
      <c r="AT92" s="15">
        <v>509.35</v>
      </c>
      <c r="AU92" s="15">
        <v>10050</v>
      </c>
      <c r="AV92" s="12">
        <v>72</v>
      </c>
      <c r="AW92" s="12" t="s">
        <v>373</v>
      </c>
      <c r="AX92" s="12" t="s">
        <v>373</v>
      </c>
      <c r="AY92" s="14" t="s">
        <v>373</v>
      </c>
      <c r="AZ92" s="12" t="s">
        <v>373</v>
      </c>
      <c r="BA92" s="12" t="s">
        <v>373</v>
      </c>
      <c r="BB92" s="12" t="s">
        <v>380</v>
      </c>
      <c r="BC92" s="12" t="s">
        <v>373</v>
      </c>
      <c r="BD92" s="14" t="s">
        <v>373</v>
      </c>
      <c r="BE92" s="15">
        <v>0</v>
      </c>
      <c r="BF92" s="12" t="s">
        <v>633</v>
      </c>
      <c r="BG92" s="12" t="s">
        <v>1251</v>
      </c>
      <c r="BH92" s="21" t="s">
        <v>381</v>
      </c>
      <c r="BI92" s="13" t="s">
        <v>10</v>
      </c>
      <c r="BJ92" s="22">
        <v>45877</v>
      </c>
      <c r="BK92" s="12"/>
      <c r="BL92" s="13" t="s">
        <v>12</v>
      </c>
      <c r="BM92" s="24" t="s">
        <v>13</v>
      </c>
      <c r="BN92" s="25" t="s">
        <v>15</v>
      </c>
      <c r="BO92" s="12" t="s">
        <v>25</v>
      </c>
      <c r="BP92" s="12">
        <v>0</v>
      </c>
      <c r="BQ92" s="26"/>
      <c r="BR92" s="27" t="s">
        <v>382</v>
      </c>
    </row>
    <row r="93" spans="1:70" s="1" customFormat="1" ht="15" customHeight="1">
      <c r="A93" s="12">
        <v>89</v>
      </c>
      <c r="B93" s="13" t="s">
        <v>361</v>
      </c>
      <c r="C93" s="13" t="s">
        <v>130</v>
      </c>
      <c r="D93" s="13" t="s">
        <v>124</v>
      </c>
      <c r="E93" s="13" t="s">
        <v>123</v>
      </c>
      <c r="F93" s="13" t="s">
        <v>122</v>
      </c>
      <c r="G93" s="12" t="s">
        <v>120</v>
      </c>
      <c r="H93" s="13" t="s">
        <v>121</v>
      </c>
      <c r="I93" s="12">
        <v>211322</v>
      </c>
      <c r="J93" s="13" t="s">
        <v>362</v>
      </c>
      <c r="K93" s="12">
        <v>211322</v>
      </c>
      <c r="L93" s="12" t="s">
        <v>363</v>
      </c>
      <c r="M93" s="13" t="s">
        <v>364</v>
      </c>
      <c r="N93" s="12">
        <v>498628</v>
      </c>
      <c r="O93" s="12" t="s">
        <v>220</v>
      </c>
      <c r="P93" s="12">
        <v>765283</v>
      </c>
      <c r="Q93" s="13" t="s">
        <v>596</v>
      </c>
      <c r="R93" s="13" t="s">
        <v>367</v>
      </c>
      <c r="S93" s="12" t="s">
        <v>913</v>
      </c>
      <c r="T93" s="12" t="s">
        <v>913</v>
      </c>
      <c r="U93" s="12" t="s">
        <v>369</v>
      </c>
      <c r="V93" s="12" t="s">
        <v>370</v>
      </c>
      <c r="W93" s="12">
        <v>541</v>
      </c>
      <c r="X93" s="13" t="s">
        <v>371</v>
      </c>
      <c r="Y93" s="12">
        <v>356813254</v>
      </c>
      <c r="Z93" s="13" t="s">
        <v>634</v>
      </c>
      <c r="AA93" s="14" t="s">
        <v>876</v>
      </c>
      <c r="AB93" s="15">
        <v>42000</v>
      </c>
      <c r="AC93" s="14" t="s">
        <v>373</v>
      </c>
      <c r="AD93" s="12">
        <v>75</v>
      </c>
      <c r="AE93" s="12" t="s">
        <v>910</v>
      </c>
      <c r="AF93" s="12" t="s">
        <v>710</v>
      </c>
      <c r="AG93" s="14" t="s">
        <v>914</v>
      </c>
      <c r="AH93" s="12" t="s">
        <v>377</v>
      </c>
      <c r="AI93" s="14" t="s">
        <v>915</v>
      </c>
      <c r="AJ93" s="15">
        <v>670</v>
      </c>
      <c r="AK93" s="15">
        <v>670</v>
      </c>
      <c r="AL93" s="14" t="s">
        <v>379</v>
      </c>
      <c r="AM93" s="15">
        <v>32961.06</v>
      </c>
      <c r="AN93" s="15">
        <v>7908.94</v>
      </c>
      <c r="AO93" s="15">
        <v>40870</v>
      </c>
      <c r="AP93" s="15">
        <v>9038.94</v>
      </c>
      <c r="AQ93" s="15">
        <v>328.06</v>
      </c>
      <c r="AR93" s="15">
        <v>9367</v>
      </c>
      <c r="AS93" s="15">
        <v>0</v>
      </c>
      <c r="AT93" s="15">
        <v>0</v>
      </c>
      <c r="AU93" s="15">
        <v>0</v>
      </c>
      <c r="AV93" s="12">
        <v>61</v>
      </c>
      <c r="AW93" s="12" t="s">
        <v>373</v>
      </c>
      <c r="AX93" s="12" t="s">
        <v>373</v>
      </c>
      <c r="AY93" s="14" t="s">
        <v>373</v>
      </c>
      <c r="AZ93" s="12" t="s">
        <v>373</v>
      </c>
      <c r="BA93" s="12" t="s">
        <v>373</v>
      </c>
      <c r="BB93" s="12" t="s">
        <v>380</v>
      </c>
      <c r="BC93" s="12" t="s">
        <v>373</v>
      </c>
      <c r="BD93" s="14" t="s">
        <v>373</v>
      </c>
      <c r="BE93" s="15">
        <v>0</v>
      </c>
      <c r="BF93" s="12" t="s">
        <v>913</v>
      </c>
      <c r="BG93" s="12" t="s">
        <v>1252</v>
      </c>
      <c r="BH93" s="21" t="s">
        <v>381</v>
      </c>
      <c r="BI93" s="13" t="s">
        <v>10</v>
      </c>
      <c r="BJ93" s="22">
        <v>45874</v>
      </c>
      <c r="BK93" s="12"/>
      <c r="BL93" s="13" t="s">
        <v>12</v>
      </c>
      <c r="BM93" s="24" t="s">
        <v>13</v>
      </c>
      <c r="BN93" s="25" t="s">
        <v>15</v>
      </c>
      <c r="BO93" s="12" t="s">
        <v>25</v>
      </c>
      <c r="BP93" s="12">
        <v>0</v>
      </c>
      <c r="BQ93" s="26"/>
      <c r="BR93" s="27" t="s">
        <v>382</v>
      </c>
    </row>
    <row r="94" spans="1:70" s="1" customFormat="1" ht="15" customHeight="1">
      <c r="A94" s="12">
        <v>90</v>
      </c>
      <c r="B94" s="13" t="s">
        <v>361</v>
      </c>
      <c r="C94" s="13" t="s">
        <v>130</v>
      </c>
      <c r="D94" s="13" t="s">
        <v>124</v>
      </c>
      <c r="E94" s="13" t="s">
        <v>123</v>
      </c>
      <c r="F94" s="13" t="s">
        <v>122</v>
      </c>
      <c r="G94" s="12" t="s">
        <v>120</v>
      </c>
      <c r="H94" s="13" t="s">
        <v>121</v>
      </c>
      <c r="I94" s="12">
        <v>216676</v>
      </c>
      <c r="J94" s="13" t="s">
        <v>588</v>
      </c>
      <c r="K94" s="12">
        <v>216676</v>
      </c>
      <c r="L94" s="12" t="s">
        <v>363</v>
      </c>
      <c r="M94" s="13" t="s">
        <v>364</v>
      </c>
      <c r="N94" s="12">
        <v>501795</v>
      </c>
      <c r="O94" s="12" t="s">
        <v>226</v>
      </c>
      <c r="P94" s="12">
        <v>765283</v>
      </c>
      <c r="Q94" s="13" t="s">
        <v>867</v>
      </c>
      <c r="R94" s="13" t="s">
        <v>367</v>
      </c>
      <c r="S94" s="12" t="s">
        <v>231</v>
      </c>
      <c r="T94" s="12" t="s">
        <v>231</v>
      </c>
      <c r="U94" s="12" t="s">
        <v>369</v>
      </c>
      <c r="V94" s="12" t="s">
        <v>370</v>
      </c>
      <c r="W94" s="12">
        <v>541</v>
      </c>
      <c r="X94" s="13" t="s">
        <v>371</v>
      </c>
      <c r="Y94" s="12">
        <v>356696489</v>
      </c>
      <c r="Z94" s="13" t="s">
        <v>232</v>
      </c>
      <c r="AA94" s="14" t="s">
        <v>233</v>
      </c>
      <c r="AB94" s="15">
        <v>45000</v>
      </c>
      <c r="AC94" s="14" t="s">
        <v>373</v>
      </c>
      <c r="AD94" s="12">
        <v>102</v>
      </c>
      <c r="AE94" s="12" t="s">
        <v>374</v>
      </c>
      <c r="AF94" s="12" t="s">
        <v>710</v>
      </c>
      <c r="AG94" s="14" t="s">
        <v>869</v>
      </c>
      <c r="AH94" s="12" t="s">
        <v>377</v>
      </c>
      <c r="AI94" s="14" t="s">
        <v>860</v>
      </c>
      <c r="AJ94" s="15">
        <v>560</v>
      </c>
      <c r="AK94" s="15">
        <v>560</v>
      </c>
      <c r="AL94" s="14" t="s">
        <v>868</v>
      </c>
      <c r="AM94" s="15">
        <v>14576.35</v>
      </c>
      <c r="AN94" s="15">
        <v>7263.65</v>
      </c>
      <c r="AO94" s="15">
        <v>21840</v>
      </c>
      <c r="AP94" s="15">
        <v>30423.65</v>
      </c>
      <c r="AQ94" s="15">
        <v>4905.3500000000004</v>
      </c>
      <c r="AR94" s="15">
        <v>35329</v>
      </c>
      <c r="AS94" s="15">
        <v>10506.97</v>
      </c>
      <c r="AT94" s="15">
        <v>2933.03</v>
      </c>
      <c r="AU94" s="15">
        <v>13440</v>
      </c>
      <c r="AV94" s="12">
        <v>63</v>
      </c>
      <c r="AW94" s="12" t="s">
        <v>373</v>
      </c>
      <c r="AX94" s="12" t="s">
        <v>373</v>
      </c>
      <c r="AY94" s="14" t="s">
        <v>373</v>
      </c>
      <c r="AZ94" s="12" t="s">
        <v>373</v>
      </c>
      <c r="BA94" s="12" t="s">
        <v>373</v>
      </c>
      <c r="BB94" s="12" t="s">
        <v>380</v>
      </c>
      <c r="BC94" s="12" t="s">
        <v>373</v>
      </c>
      <c r="BD94" s="14" t="s">
        <v>373</v>
      </c>
      <c r="BE94" s="15">
        <v>0</v>
      </c>
      <c r="BF94" s="12" t="s">
        <v>231</v>
      </c>
      <c r="BG94" s="12" t="s">
        <v>1253</v>
      </c>
      <c r="BH94" s="21" t="s">
        <v>381</v>
      </c>
      <c r="BI94" s="13" t="s">
        <v>10</v>
      </c>
      <c r="BJ94" s="22">
        <v>45877</v>
      </c>
      <c r="BK94" s="12"/>
      <c r="BL94" s="13" t="s">
        <v>12</v>
      </c>
      <c r="BM94" s="24" t="s">
        <v>13</v>
      </c>
      <c r="BN94" s="25" t="s">
        <v>15</v>
      </c>
      <c r="BO94" s="12" t="s">
        <v>16</v>
      </c>
      <c r="BP94" s="12">
        <v>2240</v>
      </c>
      <c r="BQ94" s="26" t="s">
        <v>7</v>
      </c>
      <c r="BR94" s="27" t="s">
        <v>234</v>
      </c>
    </row>
    <row r="95" spans="1:70" s="1" customFormat="1" ht="15" customHeight="1">
      <c r="A95" s="12">
        <v>91</v>
      </c>
      <c r="B95" s="13" t="s">
        <v>361</v>
      </c>
      <c r="C95" s="13" t="s">
        <v>130</v>
      </c>
      <c r="D95" s="13" t="s">
        <v>124</v>
      </c>
      <c r="E95" s="13" t="s">
        <v>123</v>
      </c>
      <c r="F95" s="13" t="s">
        <v>122</v>
      </c>
      <c r="G95" s="12" t="s">
        <v>120</v>
      </c>
      <c r="H95" s="13" t="s">
        <v>121</v>
      </c>
      <c r="I95" s="12">
        <v>211322</v>
      </c>
      <c r="J95" s="13" t="s">
        <v>362</v>
      </c>
      <c r="K95" s="12">
        <v>211322</v>
      </c>
      <c r="L95" s="12" t="s">
        <v>363</v>
      </c>
      <c r="M95" s="13" t="s">
        <v>364</v>
      </c>
      <c r="N95" s="12">
        <v>493609</v>
      </c>
      <c r="O95" s="12" t="s">
        <v>215</v>
      </c>
      <c r="P95" s="12">
        <v>765283</v>
      </c>
      <c r="Q95" s="13" t="s">
        <v>516</v>
      </c>
      <c r="R95" s="13" t="s">
        <v>367</v>
      </c>
      <c r="S95" s="12" t="s">
        <v>517</v>
      </c>
      <c r="T95" s="12" t="s">
        <v>517</v>
      </c>
      <c r="U95" s="12" t="s">
        <v>369</v>
      </c>
      <c r="V95" s="12" t="s">
        <v>370</v>
      </c>
      <c r="W95" s="12">
        <v>541</v>
      </c>
      <c r="X95" s="13" t="s">
        <v>371</v>
      </c>
      <c r="Y95" s="12">
        <v>355415454</v>
      </c>
      <c r="Z95" s="13" t="s">
        <v>518</v>
      </c>
      <c r="AA95" s="14" t="s">
        <v>519</v>
      </c>
      <c r="AB95" s="15">
        <v>42000</v>
      </c>
      <c r="AC95" s="14" t="s">
        <v>373</v>
      </c>
      <c r="AD95" s="12">
        <v>102</v>
      </c>
      <c r="AE95" s="12" t="s">
        <v>374</v>
      </c>
      <c r="AF95" s="12" t="s">
        <v>375</v>
      </c>
      <c r="AG95" s="14" t="s">
        <v>520</v>
      </c>
      <c r="AH95" s="12" t="s">
        <v>377</v>
      </c>
      <c r="AI95" s="14" t="s">
        <v>505</v>
      </c>
      <c r="AJ95" s="15">
        <v>520</v>
      </c>
      <c r="AK95" s="15">
        <v>520</v>
      </c>
      <c r="AL95" s="14" t="s">
        <v>521</v>
      </c>
      <c r="AM95" s="15">
        <v>11567.54</v>
      </c>
      <c r="AN95" s="15">
        <v>6112.46</v>
      </c>
      <c r="AO95" s="15">
        <v>17680</v>
      </c>
      <c r="AP95" s="15">
        <v>30432.46</v>
      </c>
      <c r="AQ95" s="15">
        <v>5369.54</v>
      </c>
      <c r="AR95" s="15">
        <v>35802</v>
      </c>
      <c r="AS95" s="15">
        <v>16451.490000000002</v>
      </c>
      <c r="AT95" s="15">
        <v>4348.51</v>
      </c>
      <c r="AU95" s="15">
        <v>20800</v>
      </c>
      <c r="AV95" s="12">
        <v>74</v>
      </c>
      <c r="AW95" s="12" t="s">
        <v>373</v>
      </c>
      <c r="AX95" s="12" t="s">
        <v>373</v>
      </c>
      <c r="AY95" s="14" t="s">
        <v>373</v>
      </c>
      <c r="AZ95" s="12" t="s">
        <v>373</v>
      </c>
      <c r="BA95" s="12" t="s">
        <v>373</v>
      </c>
      <c r="BB95" s="12" t="s">
        <v>380</v>
      </c>
      <c r="BC95" s="12" t="s">
        <v>373</v>
      </c>
      <c r="BD95" s="14" t="s">
        <v>373</v>
      </c>
      <c r="BE95" s="15">
        <v>0</v>
      </c>
      <c r="BF95" s="12" t="s">
        <v>517</v>
      </c>
      <c r="BG95" s="12" t="s">
        <v>1254</v>
      </c>
      <c r="BH95" s="21" t="s">
        <v>381</v>
      </c>
      <c r="BI95" s="13" t="s">
        <v>10</v>
      </c>
      <c r="BJ95" s="22">
        <v>45873</v>
      </c>
      <c r="BK95" s="12"/>
      <c r="BL95" s="13" t="s">
        <v>36</v>
      </c>
      <c r="BM95" s="24" t="s">
        <v>30</v>
      </c>
      <c r="BN95" s="25" t="s">
        <v>15</v>
      </c>
      <c r="BO95" s="12" t="s">
        <v>25</v>
      </c>
      <c r="BP95" s="12">
        <v>0</v>
      </c>
      <c r="BQ95" s="26"/>
      <c r="BR95" s="27" t="s">
        <v>382</v>
      </c>
    </row>
    <row r="96" spans="1:70" s="1" customFormat="1" ht="15" customHeight="1">
      <c r="A96" s="12">
        <v>92</v>
      </c>
      <c r="B96" s="13" t="s">
        <v>361</v>
      </c>
      <c r="C96" s="13" t="s">
        <v>130</v>
      </c>
      <c r="D96" s="13" t="s">
        <v>124</v>
      </c>
      <c r="E96" s="13" t="s">
        <v>123</v>
      </c>
      <c r="F96" s="13" t="s">
        <v>122</v>
      </c>
      <c r="G96" s="12" t="s">
        <v>120</v>
      </c>
      <c r="H96" s="13" t="s">
        <v>121</v>
      </c>
      <c r="I96" s="12">
        <v>211318</v>
      </c>
      <c r="J96" s="13" t="s">
        <v>480</v>
      </c>
      <c r="K96" s="12">
        <v>211318</v>
      </c>
      <c r="L96" s="12" t="s">
        <v>363</v>
      </c>
      <c r="M96" s="13" t="s">
        <v>364</v>
      </c>
      <c r="N96" s="12">
        <v>495332</v>
      </c>
      <c r="O96" s="12" t="s">
        <v>544</v>
      </c>
      <c r="P96" s="12">
        <v>822923</v>
      </c>
      <c r="Q96" s="13" t="s">
        <v>742</v>
      </c>
      <c r="R96" s="13" t="s">
        <v>367</v>
      </c>
      <c r="S96" s="12" t="s">
        <v>926</v>
      </c>
      <c r="T96" s="12" t="s">
        <v>926</v>
      </c>
      <c r="U96" s="12" t="s">
        <v>369</v>
      </c>
      <c r="V96" s="12" t="s">
        <v>370</v>
      </c>
      <c r="W96" s="12">
        <v>541</v>
      </c>
      <c r="X96" s="13" t="s">
        <v>371</v>
      </c>
      <c r="Y96" s="12">
        <v>356841443</v>
      </c>
      <c r="Z96" s="13" t="s">
        <v>927</v>
      </c>
      <c r="AA96" s="14" t="s">
        <v>928</v>
      </c>
      <c r="AB96" s="15">
        <v>42000</v>
      </c>
      <c r="AC96" s="14" t="s">
        <v>373</v>
      </c>
      <c r="AD96" s="12">
        <v>102</v>
      </c>
      <c r="AE96" s="12" t="s">
        <v>910</v>
      </c>
      <c r="AF96" s="12" t="s">
        <v>710</v>
      </c>
      <c r="AG96" s="14" t="s">
        <v>929</v>
      </c>
      <c r="AH96" s="12" t="s">
        <v>377</v>
      </c>
      <c r="AI96" s="14" t="s">
        <v>922</v>
      </c>
      <c r="AJ96" s="15">
        <v>520</v>
      </c>
      <c r="AK96" s="15">
        <v>520</v>
      </c>
      <c r="AL96" s="14" t="s">
        <v>551</v>
      </c>
      <c r="AM96" s="15">
        <v>22826.11</v>
      </c>
      <c r="AN96" s="15">
        <v>9413.89</v>
      </c>
      <c r="AO96" s="15">
        <v>32240</v>
      </c>
      <c r="AP96" s="15">
        <v>19173.89</v>
      </c>
      <c r="AQ96" s="15">
        <v>1975.11</v>
      </c>
      <c r="AR96" s="15">
        <v>21149</v>
      </c>
      <c r="AS96" s="15">
        <v>0</v>
      </c>
      <c r="AT96" s="15">
        <v>0</v>
      </c>
      <c r="AU96" s="15">
        <v>0</v>
      </c>
      <c r="AV96" s="12">
        <v>62</v>
      </c>
      <c r="AW96" s="12" t="s">
        <v>373</v>
      </c>
      <c r="AX96" s="12" t="s">
        <v>373</v>
      </c>
      <c r="AY96" s="14" t="s">
        <v>373</v>
      </c>
      <c r="AZ96" s="12" t="s">
        <v>373</v>
      </c>
      <c r="BA96" s="12" t="s">
        <v>373</v>
      </c>
      <c r="BB96" s="12" t="s">
        <v>380</v>
      </c>
      <c r="BC96" s="12" t="s">
        <v>373</v>
      </c>
      <c r="BD96" s="14" t="s">
        <v>373</v>
      </c>
      <c r="BE96" s="15">
        <v>0</v>
      </c>
      <c r="BF96" s="12" t="s">
        <v>926</v>
      </c>
      <c r="BG96" s="12" t="s">
        <v>1255</v>
      </c>
      <c r="BH96" s="21" t="s">
        <v>381</v>
      </c>
      <c r="BI96" s="13" t="s">
        <v>10</v>
      </c>
      <c r="BJ96" s="22">
        <v>45877</v>
      </c>
      <c r="BK96" s="12"/>
      <c r="BL96" s="13" t="s">
        <v>12</v>
      </c>
      <c r="BM96" s="24" t="s">
        <v>13</v>
      </c>
      <c r="BN96" s="25" t="s">
        <v>15</v>
      </c>
      <c r="BO96" s="12" t="s">
        <v>25</v>
      </c>
      <c r="BP96" s="12">
        <v>0</v>
      </c>
      <c r="BQ96" s="26"/>
      <c r="BR96" s="27" t="s">
        <v>382</v>
      </c>
    </row>
    <row r="97" spans="1:70" s="1" customFormat="1" ht="15" customHeight="1">
      <c r="A97" s="12">
        <v>93</v>
      </c>
      <c r="B97" s="13" t="s">
        <v>361</v>
      </c>
      <c r="C97" s="13" t="s">
        <v>130</v>
      </c>
      <c r="D97" s="13" t="s">
        <v>124</v>
      </c>
      <c r="E97" s="13" t="s">
        <v>123</v>
      </c>
      <c r="F97" s="13" t="s">
        <v>122</v>
      </c>
      <c r="G97" s="12" t="s">
        <v>120</v>
      </c>
      <c r="H97" s="13" t="s">
        <v>121</v>
      </c>
      <c r="I97" s="12">
        <v>211322</v>
      </c>
      <c r="J97" s="13" t="s">
        <v>362</v>
      </c>
      <c r="K97" s="12">
        <v>211322</v>
      </c>
      <c r="L97" s="12" t="s">
        <v>363</v>
      </c>
      <c r="M97" s="13" t="s">
        <v>364</v>
      </c>
      <c r="N97" s="12">
        <v>480981</v>
      </c>
      <c r="O97" s="12" t="s">
        <v>365</v>
      </c>
      <c r="P97" s="12">
        <v>765283</v>
      </c>
      <c r="Q97" s="13" t="s">
        <v>366</v>
      </c>
      <c r="R97" s="13" t="s">
        <v>367</v>
      </c>
      <c r="S97" s="12" t="s">
        <v>383</v>
      </c>
      <c r="T97" s="12" t="s">
        <v>383</v>
      </c>
      <c r="U97" s="12" t="s">
        <v>369</v>
      </c>
      <c r="V97" s="12" t="s">
        <v>370</v>
      </c>
      <c r="W97" s="12">
        <v>541</v>
      </c>
      <c r="X97" s="13" t="s">
        <v>371</v>
      </c>
      <c r="Y97" s="12">
        <v>354710300</v>
      </c>
      <c r="Z97" s="13" t="s">
        <v>384</v>
      </c>
      <c r="AA97" s="14" t="s">
        <v>372</v>
      </c>
      <c r="AB97" s="15">
        <v>45000</v>
      </c>
      <c r="AC97" s="14" t="s">
        <v>373</v>
      </c>
      <c r="AD97" s="12">
        <v>102</v>
      </c>
      <c r="AE97" s="12" t="s">
        <v>374</v>
      </c>
      <c r="AF97" s="12" t="s">
        <v>375</v>
      </c>
      <c r="AG97" s="14" t="s">
        <v>376</v>
      </c>
      <c r="AH97" s="12" t="s">
        <v>377</v>
      </c>
      <c r="AI97" s="14" t="s">
        <v>378</v>
      </c>
      <c r="AJ97" s="15">
        <v>560</v>
      </c>
      <c r="AK97" s="15">
        <v>560</v>
      </c>
      <c r="AL97" s="14" t="s">
        <v>379</v>
      </c>
      <c r="AM97" s="15">
        <v>32699.19</v>
      </c>
      <c r="AN97" s="15">
        <v>11540.81</v>
      </c>
      <c r="AO97" s="15">
        <v>44240</v>
      </c>
      <c r="AP97" s="15">
        <v>12300.81</v>
      </c>
      <c r="AQ97" s="15">
        <v>728.19</v>
      </c>
      <c r="AR97" s="15">
        <v>13029</v>
      </c>
      <c r="AS97" s="15">
        <v>0</v>
      </c>
      <c r="AT97" s="15">
        <v>0</v>
      </c>
      <c r="AU97" s="15">
        <v>0</v>
      </c>
      <c r="AV97" s="12">
        <v>79</v>
      </c>
      <c r="AW97" s="12" t="s">
        <v>373</v>
      </c>
      <c r="AX97" s="12" t="s">
        <v>373</v>
      </c>
      <c r="AY97" s="14" t="s">
        <v>373</v>
      </c>
      <c r="AZ97" s="12" t="s">
        <v>373</v>
      </c>
      <c r="BA97" s="12" t="s">
        <v>373</v>
      </c>
      <c r="BB97" s="12" t="s">
        <v>380</v>
      </c>
      <c r="BC97" s="12" t="s">
        <v>373</v>
      </c>
      <c r="BD97" s="14" t="s">
        <v>373</v>
      </c>
      <c r="BE97" s="15">
        <v>0</v>
      </c>
      <c r="BF97" s="12" t="s">
        <v>383</v>
      </c>
      <c r="BG97" s="12" t="s">
        <v>1256</v>
      </c>
      <c r="BH97" s="21" t="s">
        <v>381</v>
      </c>
      <c r="BI97" s="13" t="s">
        <v>10</v>
      </c>
      <c r="BJ97" s="22">
        <v>45875</v>
      </c>
      <c r="BK97" s="12"/>
      <c r="BL97" s="13" t="s">
        <v>12</v>
      </c>
      <c r="BM97" s="24" t="s">
        <v>13</v>
      </c>
      <c r="BN97" s="25" t="s">
        <v>15</v>
      </c>
      <c r="BO97" s="12" t="s">
        <v>25</v>
      </c>
      <c r="BP97" s="12">
        <v>0</v>
      </c>
      <c r="BQ97" s="26"/>
      <c r="BR97" s="27" t="s">
        <v>382</v>
      </c>
    </row>
    <row r="98" spans="1:70" s="1" customFormat="1" ht="15" customHeight="1">
      <c r="A98" s="12">
        <v>94</v>
      </c>
      <c r="B98" s="13" t="s">
        <v>361</v>
      </c>
      <c r="C98" s="13" t="s">
        <v>130</v>
      </c>
      <c r="D98" s="13" t="s">
        <v>124</v>
      </c>
      <c r="E98" s="13" t="s">
        <v>123</v>
      </c>
      <c r="F98" s="13" t="s">
        <v>122</v>
      </c>
      <c r="G98" s="12" t="s">
        <v>120</v>
      </c>
      <c r="H98" s="13" t="s">
        <v>121</v>
      </c>
      <c r="I98" s="12">
        <v>216676</v>
      </c>
      <c r="J98" s="13" t="s">
        <v>588</v>
      </c>
      <c r="K98" s="12">
        <v>216676</v>
      </c>
      <c r="L98" s="12" t="s">
        <v>363</v>
      </c>
      <c r="M98" s="13" t="s">
        <v>364</v>
      </c>
      <c r="N98" s="12">
        <v>503621</v>
      </c>
      <c r="O98" s="12" t="s">
        <v>241</v>
      </c>
      <c r="P98" s="12">
        <v>822923</v>
      </c>
      <c r="Q98" s="13" t="s">
        <v>589</v>
      </c>
      <c r="R98" s="13" t="s">
        <v>367</v>
      </c>
      <c r="S98" s="12" t="s">
        <v>729</v>
      </c>
      <c r="T98" s="12" t="s">
        <v>729</v>
      </c>
      <c r="U98" s="12" t="s">
        <v>403</v>
      </c>
      <c r="V98" s="12" t="s">
        <v>370</v>
      </c>
      <c r="W98" s="12">
        <v>541</v>
      </c>
      <c r="X98" s="13" t="s">
        <v>371</v>
      </c>
      <c r="Y98" s="12">
        <v>356284888</v>
      </c>
      <c r="Z98" s="13" t="s">
        <v>730</v>
      </c>
      <c r="AA98" s="14" t="s">
        <v>725</v>
      </c>
      <c r="AB98" s="15">
        <v>42000</v>
      </c>
      <c r="AC98" s="14" t="s">
        <v>373</v>
      </c>
      <c r="AD98" s="12">
        <v>75</v>
      </c>
      <c r="AE98" s="12" t="s">
        <v>374</v>
      </c>
      <c r="AF98" s="12" t="s">
        <v>375</v>
      </c>
      <c r="AG98" s="14" t="s">
        <v>726</v>
      </c>
      <c r="AH98" s="12" t="s">
        <v>377</v>
      </c>
      <c r="AI98" s="14" t="s">
        <v>727</v>
      </c>
      <c r="AJ98" s="15">
        <v>670</v>
      </c>
      <c r="AK98" s="15">
        <v>670</v>
      </c>
      <c r="AL98" s="14" t="s">
        <v>469</v>
      </c>
      <c r="AM98" s="15">
        <v>37530.160000000003</v>
      </c>
      <c r="AN98" s="15">
        <v>8029.84</v>
      </c>
      <c r="AO98" s="15">
        <v>45560</v>
      </c>
      <c r="AP98" s="15">
        <v>4469.84</v>
      </c>
      <c r="AQ98" s="15">
        <v>85.16</v>
      </c>
      <c r="AR98" s="15">
        <v>4555</v>
      </c>
      <c r="AS98" s="15">
        <v>0</v>
      </c>
      <c r="AT98" s="15">
        <v>0</v>
      </c>
      <c r="AU98" s="15">
        <v>0</v>
      </c>
      <c r="AV98" s="12">
        <v>68</v>
      </c>
      <c r="AW98" s="12" t="s">
        <v>373</v>
      </c>
      <c r="AX98" s="12" t="s">
        <v>373</v>
      </c>
      <c r="AY98" s="14" t="s">
        <v>373</v>
      </c>
      <c r="AZ98" s="12" t="s">
        <v>373</v>
      </c>
      <c r="BA98" s="12" t="s">
        <v>373</v>
      </c>
      <c r="BB98" s="12" t="s">
        <v>380</v>
      </c>
      <c r="BC98" s="12" t="s">
        <v>373</v>
      </c>
      <c r="BD98" s="14" t="s">
        <v>373</v>
      </c>
      <c r="BE98" s="15">
        <v>0</v>
      </c>
      <c r="BF98" s="12" t="s">
        <v>729</v>
      </c>
      <c r="BG98" s="12" t="s">
        <v>1257</v>
      </c>
      <c r="BH98" s="21" t="s">
        <v>381</v>
      </c>
      <c r="BI98" s="13" t="s">
        <v>10</v>
      </c>
      <c r="BJ98" s="22">
        <v>45875</v>
      </c>
      <c r="BK98" s="12"/>
      <c r="BL98" s="13" t="s">
        <v>12</v>
      </c>
      <c r="BM98" s="24" t="s">
        <v>13</v>
      </c>
      <c r="BN98" s="25" t="s">
        <v>15</v>
      </c>
      <c r="BO98" s="12" t="s">
        <v>25</v>
      </c>
      <c r="BP98" s="12">
        <v>0</v>
      </c>
      <c r="BQ98" s="26"/>
      <c r="BR98" s="27" t="s">
        <v>382</v>
      </c>
    </row>
    <row r="99" spans="1:70" s="1" customFormat="1" ht="15" customHeight="1">
      <c r="A99" s="12">
        <v>95</v>
      </c>
      <c r="B99" s="13" t="s">
        <v>361</v>
      </c>
      <c r="C99" s="13" t="s">
        <v>130</v>
      </c>
      <c r="D99" s="13" t="s">
        <v>124</v>
      </c>
      <c r="E99" s="13" t="s">
        <v>123</v>
      </c>
      <c r="F99" s="13" t="s">
        <v>122</v>
      </c>
      <c r="G99" s="12" t="s">
        <v>120</v>
      </c>
      <c r="H99" s="13" t="s">
        <v>121</v>
      </c>
      <c r="I99" s="12">
        <v>211318</v>
      </c>
      <c r="J99" s="13" t="s">
        <v>480</v>
      </c>
      <c r="K99" s="12">
        <v>211318</v>
      </c>
      <c r="L99" s="12" t="s">
        <v>363</v>
      </c>
      <c r="M99" s="13" t="s">
        <v>364</v>
      </c>
      <c r="N99" s="12">
        <v>495332</v>
      </c>
      <c r="O99" s="12" t="s">
        <v>544</v>
      </c>
      <c r="P99" s="12">
        <v>822923</v>
      </c>
      <c r="Q99" s="13" t="s">
        <v>742</v>
      </c>
      <c r="R99" s="13" t="s">
        <v>367</v>
      </c>
      <c r="S99" s="12" t="s">
        <v>1140</v>
      </c>
      <c r="T99" s="12" t="s">
        <v>1140</v>
      </c>
      <c r="U99" s="12" t="s">
        <v>369</v>
      </c>
      <c r="V99" s="12" t="s">
        <v>370</v>
      </c>
      <c r="W99" s="12">
        <v>0</v>
      </c>
      <c r="X99" s="13" t="s">
        <v>371</v>
      </c>
      <c r="Y99" s="12">
        <v>359524218</v>
      </c>
      <c r="Z99" s="13" t="s">
        <v>1141</v>
      </c>
      <c r="AA99" s="14" t="s">
        <v>1142</v>
      </c>
      <c r="AB99" s="15">
        <v>65000</v>
      </c>
      <c r="AC99" s="14" t="s">
        <v>373</v>
      </c>
      <c r="AD99" s="12">
        <v>75</v>
      </c>
      <c r="AE99" s="12" t="s">
        <v>1138</v>
      </c>
      <c r="AF99" s="12" t="s">
        <v>375</v>
      </c>
      <c r="AG99" s="14" t="s">
        <v>840</v>
      </c>
      <c r="AH99" s="12" t="s">
        <v>377</v>
      </c>
      <c r="AI99" s="14" t="s">
        <v>551</v>
      </c>
      <c r="AJ99" s="15">
        <v>1030</v>
      </c>
      <c r="AK99" s="15">
        <v>1030</v>
      </c>
      <c r="AL99" s="14" t="s">
        <v>551</v>
      </c>
      <c r="AM99" s="15">
        <v>765.55</v>
      </c>
      <c r="AN99" s="15">
        <v>264.45</v>
      </c>
      <c r="AO99" s="15">
        <v>1030</v>
      </c>
      <c r="AP99" s="15">
        <v>64234.45</v>
      </c>
      <c r="AQ99" s="15">
        <v>12111.55</v>
      </c>
      <c r="AR99" s="15">
        <v>76346</v>
      </c>
      <c r="AS99" s="15">
        <v>0</v>
      </c>
      <c r="AT99" s="15">
        <v>0</v>
      </c>
      <c r="AU99" s="15">
        <v>0</v>
      </c>
      <c r="AV99" s="12">
        <v>1</v>
      </c>
      <c r="AW99" s="12" t="s">
        <v>373</v>
      </c>
      <c r="AX99" s="12" t="s">
        <v>373</v>
      </c>
      <c r="AY99" s="14" t="s">
        <v>373</v>
      </c>
      <c r="AZ99" s="12" t="s">
        <v>373</v>
      </c>
      <c r="BA99" s="12" t="s">
        <v>373</v>
      </c>
      <c r="BB99" s="12" t="s">
        <v>380</v>
      </c>
      <c r="BC99" s="12" t="s">
        <v>373</v>
      </c>
      <c r="BD99" s="14" t="s">
        <v>373</v>
      </c>
      <c r="BE99" s="15">
        <v>0</v>
      </c>
      <c r="BF99" s="12" t="s">
        <v>1140</v>
      </c>
      <c r="BG99" s="12" t="s">
        <v>1258</v>
      </c>
      <c r="BH99" s="21" t="s">
        <v>381</v>
      </c>
      <c r="BI99" s="13" t="s">
        <v>10</v>
      </c>
      <c r="BJ99" s="22">
        <v>45877</v>
      </c>
      <c r="BK99" s="12"/>
      <c r="BL99" s="13" t="s">
        <v>12</v>
      </c>
      <c r="BM99" s="24" t="s">
        <v>13</v>
      </c>
      <c r="BN99" s="25" t="s">
        <v>15</v>
      </c>
      <c r="BO99" s="12" t="s">
        <v>25</v>
      </c>
      <c r="BP99" s="12">
        <v>0</v>
      </c>
      <c r="BQ99" s="26"/>
      <c r="BR99" s="27" t="s">
        <v>382</v>
      </c>
    </row>
    <row r="100" spans="1:70" s="1" customFormat="1" ht="15" customHeight="1">
      <c r="A100" s="12">
        <v>96</v>
      </c>
      <c r="B100" s="13" t="s">
        <v>361</v>
      </c>
      <c r="C100" s="13" t="s">
        <v>130</v>
      </c>
      <c r="D100" s="13" t="s">
        <v>124</v>
      </c>
      <c r="E100" s="13" t="s">
        <v>123</v>
      </c>
      <c r="F100" s="13" t="s">
        <v>122</v>
      </c>
      <c r="G100" s="12" t="s">
        <v>120</v>
      </c>
      <c r="H100" s="13" t="s">
        <v>121</v>
      </c>
      <c r="I100" s="12">
        <v>211318</v>
      </c>
      <c r="J100" s="13" t="s">
        <v>480</v>
      </c>
      <c r="K100" s="12">
        <v>211318</v>
      </c>
      <c r="L100" s="12" t="s">
        <v>363</v>
      </c>
      <c r="M100" s="13" t="s">
        <v>364</v>
      </c>
      <c r="N100" s="12">
        <v>495332</v>
      </c>
      <c r="O100" s="12" t="s">
        <v>544</v>
      </c>
      <c r="P100" s="12">
        <v>822923</v>
      </c>
      <c r="Q100" s="13" t="s">
        <v>1013</v>
      </c>
      <c r="R100" s="13" t="s">
        <v>367</v>
      </c>
      <c r="S100" s="12" t="s">
        <v>1020</v>
      </c>
      <c r="T100" s="12" t="s">
        <v>1020</v>
      </c>
      <c r="U100" s="12" t="s">
        <v>369</v>
      </c>
      <c r="V100" s="12" t="s">
        <v>370</v>
      </c>
      <c r="W100" s="12">
        <v>541</v>
      </c>
      <c r="X100" s="13" t="s">
        <v>371</v>
      </c>
      <c r="Y100" s="12">
        <v>357241707</v>
      </c>
      <c r="Z100" s="13" t="s">
        <v>1021</v>
      </c>
      <c r="AA100" s="14" t="s">
        <v>978</v>
      </c>
      <c r="AB100" s="15">
        <v>45000</v>
      </c>
      <c r="AC100" s="14" t="s">
        <v>373</v>
      </c>
      <c r="AD100" s="12">
        <v>102</v>
      </c>
      <c r="AE100" s="12" t="s">
        <v>910</v>
      </c>
      <c r="AF100" s="12" t="s">
        <v>710</v>
      </c>
      <c r="AG100" s="14" t="s">
        <v>1016</v>
      </c>
      <c r="AH100" s="12" t="s">
        <v>377</v>
      </c>
      <c r="AI100" s="14" t="s">
        <v>984</v>
      </c>
      <c r="AJ100" s="15">
        <v>560</v>
      </c>
      <c r="AK100" s="15">
        <v>560</v>
      </c>
      <c r="AL100" s="14" t="s">
        <v>551</v>
      </c>
      <c r="AM100" s="15">
        <v>23328.63</v>
      </c>
      <c r="AN100" s="15">
        <v>9711.3700000000008</v>
      </c>
      <c r="AO100" s="15">
        <v>33040</v>
      </c>
      <c r="AP100" s="15">
        <v>21671.37</v>
      </c>
      <c r="AQ100" s="15">
        <v>2357.63</v>
      </c>
      <c r="AR100" s="15">
        <v>24029</v>
      </c>
      <c r="AS100" s="15">
        <v>0</v>
      </c>
      <c r="AT100" s="15">
        <v>0</v>
      </c>
      <c r="AU100" s="15">
        <v>0</v>
      </c>
      <c r="AV100" s="12">
        <v>59</v>
      </c>
      <c r="AW100" s="12" t="s">
        <v>373</v>
      </c>
      <c r="AX100" s="12" t="s">
        <v>373</v>
      </c>
      <c r="AY100" s="14" t="s">
        <v>373</v>
      </c>
      <c r="AZ100" s="12" t="s">
        <v>373</v>
      </c>
      <c r="BA100" s="12" t="s">
        <v>373</v>
      </c>
      <c r="BB100" s="12" t="s">
        <v>380</v>
      </c>
      <c r="BC100" s="12" t="s">
        <v>373</v>
      </c>
      <c r="BD100" s="14" t="s">
        <v>373</v>
      </c>
      <c r="BE100" s="15">
        <v>0</v>
      </c>
      <c r="BF100" s="12" t="s">
        <v>1020</v>
      </c>
      <c r="BG100" s="12" t="s">
        <v>1259</v>
      </c>
      <c r="BH100" s="21" t="s">
        <v>381</v>
      </c>
      <c r="BI100" s="13" t="s">
        <v>10</v>
      </c>
      <c r="BJ100" s="22">
        <v>45877</v>
      </c>
      <c r="BK100" s="12"/>
      <c r="BL100" s="13" t="s">
        <v>12</v>
      </c>
      <c r="BM100" s="24" t="s">
        <v>13</v>
      </c>
      <c r="BN100" s="25" t="s">
        <v>15</v>
      </c>
      <c r="BO100" s="12" t="s">
        <v>25</v>
      </c>
      <c r="BP100" s="12">
        <v>0</v>
      </c>
      <c r="BQ100" s="26"/>
      <c r="BR100" s="27" t="s">
        <v>382</v>
      </c>
    </row>
    <row r="101" spans="1:70" s="1" customFormat="1" ht="15" customHeight="1">
      <c r="A101" s="12">
        <v>97</v>
      </c>
      <c r="B101" s="13" t="s">
        <v>361</v>
      </c>
      <c r="C101" s="13" t="s">
        <v>130</v>
      </c>
      <c r="D101" s="13" t="s">
        <v>124</v>
      </c>
      <c r="E101" s="13" t="s">
        <v>123</v>
      </c>
      <c r="F101" s="13" t="s">
        <v>122</v>
      </c>
      <c r="G101" s="12" t="s">
        <v>120</v>
      </c>
      <c r="H101" s="13" t="s">
        <v>121</v>
      </c>
      <c r="I101" s="12">
        <v>211318</v>
      </c>
      <c r="J101" s="13" t="s">
        <v>480</v>
      </c>
      <c r="K101" s="12">
        <v>211318</v>
      </c>
      <c r="L101" s="12" t="s">
        <v>363</v>
      </c>
      <c r="M101" s="13" t="s">
        <v>364</v>
      </c>
      <c r="N101" s="12">
        <v>495332</v>
      </c>
      <c r="O101" s="12" t="s">
        <v>544</v>
      </c>
      <c r="P101" s="12">
        <v>822923</v>
      </c>
      <c r="Q101" s="13" t="s">
        <v>562</v>
      </c>
      <c r="R101" s="13" t="s">
        <v>367</v>
      </c>
      <c r="S101" s="12" t="s">
        <v>615</v>
      </c>
      <c r="T101" s="12" t="s">
        <v>615</v>
      </c>
      <c r="U101" s="12" t="s">
        <v>369</v>
      </c>
      <c r="V101" s="12" t="s">
        <v>370</v>
      </c>
      <c r="W101" s="12">
        <v>541</v>
      </c>
      <c r="X101" s="13" t="s">
        <v>371</v>
      </c>
      <c r="Y101" s="12">
        <v>355741728</v>
      </c>
      <c r="Z101" s="13" t="s">
        <v>616</v>
      </c>
      <c r="AA101" s="14" t="s">
        <v>617</v>
      </c>
      <c r="AB101" s="15">
        <v>45000</v>
      </c>
      <c r="AC101" s="14" t="s">
        <v>373</v>
      </c>
      <c r="AD101" s="12">
        <v>102</v>
      </c>
      <c r="AE101" s="12" t="s">
        <v>374</v>
      </c>
      <c r="AF101" s="12" t="s">
        <v>375</v>
      </c>
      <c r="AG101" s="14" t="s">
        <v>618</v>
      </c>
      <c r="AH101" s="12" t="s">
        <v>377</v>
      </c>
      <c r="AI101" s="14" t="s">
        <v>619</v>
      </c>
      <c r="AJ101" s="15">
        <v>560</v>
      </c>
      <c r="AK101" s="15">
        <v>560</v>
      </c>
      <c r="AL101" s="14" t="s">
        <v>620</v>
      </c>
      <c r="AM101" s="15">
        <v>28776.12</v>
      </c>
      <c r="AN101" s="15">
        <v>10983.88</v>
      </c>
      <c r="AO101" s="15">
        <v>39760</v>
      </c>
      <c r="AP101" s="15">
        <v>16223.88</v>
      </c>
      <c r="AQ101" s="15">
        <v>1285.1199999999999</v>
      </c>
      <c r="AR101" s="15">
        <v>17509</v>
      </c>
      <c r="AS101" s="15">
        <v>0</v>
      </c>
      <c r="AT101" s="15">
        <v>0</v>
      </c>
      <c r="AU101" s="15">
        <v>0</v>
      </c>
      <c r="AV101" s="12">
        <v>71</v>
      </c>
      <c r="AW101" s="12" t="s">
        <v>373</v>
      </c>
      <c r="AX101" s="12" t="s">
        <v>373</v>
      </c>
      <c r="AY101" s="14" t="s">
        <v>373</v>
      </c>
      <c r="AZ101" s="12" t="s">
        <v>373</v>
      </c>
      <c r="BA101" s="12" t="s">
        <v>373</v>
      </c>
      <c r="BB101" s="12" t="s">
        <v>380</v>
      </c>
      <c r="BC101" s="12" t="s">
        <v>373</v>
      </c>
      <c r="BD101" s="14" t="s">
        <v>373</v>
      </c>
      <c r="BE101" s="15">
        <v>0</v>
      </c>
      <c r="BF101" s="12" t="s">
        <v>615</v>
      </c>
      <c r="BG101" s="12" t="s">
        <v>1260</v>
      </c>
      <c r="BH101" s="21" t="s">
        <v>381</v>
      </c>
      <c r="BI101" s="13" t="s">
        <v>10</v>
      </c>
      <c r="BJ101" s="22">
        <v>45877</v>
      </c>
      <c r="BK101" s="12"/>
      <c r="BL101" s="13" t="s">
        <v>12</v>
      </c>
      <c r="BM101" s="24" t="s">
        <v>13</v>
      </c>
      <c r="BN101" s="25" t="s">
        <v>15</v>
      </c>
      <c r="BO101" s="12" t="s">
        <v>25</v>
      </c>
      <c r="BP101" s="12">
        <v>0</v>
      </c>
      <c r="BQ101" s="26"/>
      <c r="BR101" s="27" t="s">
        <v>382</v>
      </c>
    </row>
    <row r="102" spans="1:70" s="1" customFormat="1" ht="15" customHeight="1">
      <c r="A102" s="12">
        <v>98</v>
      </c>
      <c r="B102" s="13" t="s">
        <v>361</v>
      </c>
      <c r="C102" s="13" t="s">
        <v>130</v>
      </c>
      <c r="D102" s="13" t="s">
        <v>124</v>
      </c>
      <c r="E102" s="13" t="s">
        <v>123</v>
      </c>
      <c r="F102" s="13" t="s">
        <v>122</v>
      </c>
      <c r="G102" s="12" t="s">
        <v>120</v>
      </c>
      <c r="H102" s="13" t="s">
        <v>121</v>
      </c>
      <c r="I102" s="12">
        <v>211322</v>
      </c>
      <c r="J102" s="13" t="s">
        <v>362</v>
      </c>
      <c r="K102" s="12">
        <v>211322</v>
      </c>
      <c r="L102" s="12" t="s">
        <v>363</v>
      </c>
      <c r="M102" s="13" t="s">
        <v>364</v>
      </c>
      <c r="N102" s="12">
        <v>480981</v>
      </c>
      <c r="O102" s="12" t="s">
        <v>365</v>
      </c>
      <c r="P102" s="12">
        <v>822923</v>
      </c>
      <c r="Q102" s="13" t="s">
        <v>366</v>
      </c>
      <c r="R102" s="13" t="s">
        <v>367</v>
      </c>
      <c r="S102" s="12" t="s">
        <v>420</v>
      </c>
      <c r="T102" s="12" t="s">
        <v>420</v>
      </c>
      <c r="U102" s="12" t="s">
        <v>369</v>
      </c>
      <c r="V102" s="12" t="s">
        <v>370</v>
      </c>
      <c r="W102" s="12">
        <v>541</v>
      </c>
      <c r="X102" s="13" t="s">
        <v>371</v>
      </c>
      <c r="Y102" s="12">
        <v>354958584</v>
      </c>
      <c r="Z102" s="13" t="s">
        <v>421</v>
      </c>
      <c r="AA102" s="14" t="s">
        <v>422</v>
      </c>
      <c r="AB102" s="15">
        <v>45000</v>
      </c>
      <c r="AC102" s="14" t="s">
        <v>373</v>
      </c>
      <c r="AD102" s="12">
        <v>102</v>
      </c>
      <c r="AE102" s="12" t="s">
        <v>374</v>
      </c>
      <c r="AF102" s="12" t="s">
        <v>375</v>
      </c>
      <c r="AG102" s="14" t="s">
        <v>423</v>
      </c>
      <c r="AH102" s="12" t="s">
        <v>377</v>
      </c>
      <c r="AI102" s="14" t="s">
        <v>424</v>
      </c>
      <c r="AJ102" s="15">
        <v>560</v>
      </c>
      <c r="AK102" s="15">
        <v>560</v>
      </c>
      <c r="AL102" s="14" t="s">
        <v>425</v>
      </c>
      <c r="AM102" s="15">
        <v>14841.91</v>
      </c>
      <c r="AN102" s="15">
        <v>7298.09</v>
      </c>
      <c r="AO102" s="15">
        <v>22140</v>
      </c>
      <c r="AP102" s="15">
        <v>30158.09</v>
      </c>
      <c r="AQ102" s="15">
        <v>4720.91</v>
      </c>
      <c r="AR102" s="15">
        <v>34879</v>
      </c>
      <c r="AS102" s="15">
        <v>17084.14</v>
      </c>
      <c r="AT102" s="15">
        <v>3895.86</v>
      </c>
      <c r="AU102" s="15">
        <v>20980</v>
      </c>
      <c r="AV102" s="12">
        <v>77</v>
      </c>
      <c r="AW102" s="12" t="s">
        <v>373</v>
      </c>
      <c r="AX102" s="12" t="s">
        <v>373</v>
      </c>
      <c r="AY102" s="14" t="s">
        <v>373</v>
      </c>
      <c r="AZ102" s="12" t="s">
        <v>373</v>
      </c>
      <c r="BA102" s="12" t="s">
        <v>373</v>
      </c>
      <c r="BB102" s="12" t="s">
        <v>380</v>
      </c>
      <c r="BC102" s="12" t="s">
        <v>373</v>
      </c>
      <c r="BD102" s="14" t="s">
        <v>373</v>
      </c>
      <c r="BE102" s="15">
        <v>0</v>
      </c>
      <c r="BF102" s="12" t="s">
        <v>420</v>
      </c>
      <c r="BG102" s="12" t="s">
        <v>1261</v>
      </c>
      <c r="BH102" s="21" t="s">
        <v>381</v>
      </c>
      <c r="BI102" s="13" t="s">
        <v>10</v>
      </c>
      <c r="BJ102" s="22">
        <v>45875</v>
      </c>
      <c r="BK102" s="12"/>
      <c r="BL102" s="13" t="s">
        <v>12</v>
      </c>
      <c r="BM102" s="24" t="s">
        <v>13</v>
      </c>
      <c r="BN102" s="25" t="s">
        <v>15</v>
      </c>
      <c r="BO102" s="12" t="s">
        <v>25</v>
      </c>
      <c r="BP102" s="12">
        <v>0</v>
      </c>
      <c r="BQ102" s="26"/>
      <c r="BR102" s="27" t="s">
        <v>382</v>
      </c>
    </row>
    <row r="103" spans="1:70" s="1" customFormat="1" ht="15" customHeight="1">
      <c r="A103" s="12">
        <v>99</v>
      </c>
      <c r="B103" s="13" t="s">
        <v>361</v>
      </c>
      <c r="C103" s="13" t="s">
        <v>130</v>
      </c>
      <c r="D103" s="13" t="s">
        <v>124</v>
      </c>
      <c r="E103" s="13" t="s">
        <v>123</v>
      </c>
      <c r="F103" s="13" t="s">
        <v>122</v>
      </c>
      <c r="G103" s="12" t="s">
        <v>120</v>
      </c>
      <c r="H103" s="13" t="s">
        <v>121</v>
      </c>
      <c r="I103" s="12">
        <v>216676</v>
      </c>
      <c r="J103" s="13" t="s">
        <v>588</v>
      </c>
      <c r="K103" s="12">
        <v>216676</v>
      </c>
      <c r="L103" s="12" t="s">
        <v>363</v>
      </c>
      <c r="M103" s="13" t="s">
        <v>364</v>
      </c>
      <c r="N103" s="12">
        <v>503317</v>
      </c>
      <c r="O103" s="12" t="s">
        <v>638</v>
      </c>
      <c r="P103" s="12">
        <v>822923</v>
      </c>
      <c r="Q103" s="13" t="s">
        <v>639</v>
      </c>
      <c r="R103" s="13" t="s">
        <v>367</v>
      </c>
      <c r="S103" s="12" t="s">
        <v>769</v>
      </c>
      <c r="T103" s="12" t="s">
        <v>769</v>
      </c>
      <c r="U103" s="12" t="s">
        <v>369</v>
      </c>
      <c r="V103" s="12" t="s">
        <v>370</v>
      </c>
      <c r="W103" s="12">
        <v>541</v>
      </c>
      <c r="X103" s="13" t="s">
        <v>371</v>
      </c>
      <c r="Y103" s="12">
        <v>356368309</v>
      </c>
      <c r="Z103" s="13" t="s">
        <v>770</v>
      </c>
      <c r="AA103" s="14" t="s">
        <v>679</v>
      </c>
      <c r="AB103" s="15">
        <v>45000</v>
      </c>
      <c r="AC103" s="14" t="s">
        <v>373</v>
      </c>
      <c r="AD103" s="12">
        <v>102</v>
      </c>
      <c r="AE103" s="12" t="s">
        <v>374</v>
      </c>
      <c r="AF103" s="12" t="s">
        <v>375</v>
      </c>
      <c r="AG103" s="14" t="s">
        <v>767</v>
      </c>
      <c r="AH103" s="12" t="s">
        <v>377</v>
      </c>
      <c r="AI103" s="14" t="s">
        <v>712</v>
      </c>
      <c r="AJ103" s="15">
        <v>560</v>
      </c>
      <c r="AK103" s="15">
        <v>560</v>
      </c>
      <c r="AL103" s="14" t="s">
        <v>469</v>
      </c>
      <c r="AM103" s="15">
        <v>26870.17</v>
      </c>
      <c r="AN103" s="15">
        <v>10649.83</v>
      </c>
      <c r="AO103" s="15">
        <v>37520</v>
      </c>
      <c r="AP103" s="15">
        <v>18129.830000000002</v>
      </c>
      <c r="AQ103" s="15">
        <v>1619.17</v>
      </c>
      <c r="AR103" s="15">
        <v>19749</v>
      </c>
      <c r="AS103" s="15">
        <v>0</v>
      </c>
      <c r="AT103" s="15">
        <v>0</v>
      </c>
      <c r="AU103" s="15">
        <v>0</v>
      </c>
      <c r="AV103" s="12">
        <v>67</v>
      </c>
      <c r="AW103" s="12" t="s">
        <v>373</v>
      </c>
      <c r="AX103" s="12" t="s">
        <v>373</v>
      </c>
      <c r="AY103" s="14" t="s">
        <v>373</v>
      </c>
      <c r="AZ103" s="12" t="s">
        <v>373</v>
      </c>
      <c r="BA103" s="12" t="s">
        <v>373</v>
      </c>
      <c r="BB103" s="12" t="s">
        <v>380</v>
      </c>
      <c r="BC103" s="12" t="s">
        <v>373</v>
      </c>
      <c r="BD103" s="14" t="s">
        <v>373</v>
      </c>
      <c r="BE103" s="15">
        <v>0</v>
      </c>
      <c r="BF103" s="12" t="s">
        <v>769</v>
      </c>
      <c r="BG103" s="12" t="s">
        <v>1262</v>
      </c>
      <c r="BH103" s="21" t="s">
        <v>381</v>
      </c>
      <c r="BI103" s="13" t="s">
        <v>10</v>
      </c>
      <c r="BJ103" s="22">
        <v>45876</v>
      </c>
      <c r="BK103" s="12"/>
      <c r="BL103" s="13" t="s">
        <v>12</v>
      </c>
      <c r="BM103" s="24" t="s">
        <v>13</v>
      </c>
      <c r="BN103" s="25" t="s">
        <v>15</v>
      </c>
      <c r="BO103" s="12" t="s">
        <v>25</v>
      </c>
      <c r="BP103" s="12">
        <v>0</v>
      </c>
      <c r="BQ103" s="26"/>
      <c r="BR103" s="27" t="s">
        <v>382</v>
      </c>
    </row>
    <row r="104" spans="1:70" s="1" customFormat="1" ht="15" customHeight="1">
      <c r="A104" s="12">
        <v>100</v>
      </c>
      <c r="B104" s="13" t="s">
        <v>361</v>
      </c>
      <c r="C104" s="13" t="s">
        <v>130</v>
      </c>
      <c r="D104" s="13" t="s">
        <v>124</v>
      </c>
      <c r="E104" s="13" t="s">
        <v>123</v>
      </c>
      <c r="F104" s="13" t="s">
        <v>122</v>
      </c>
      <c r="G104" s="12" t="s">
        <v>120</v>
      </c>
      <c r="H104" s="13" t="s">
        <v>121</v>
      </c>
      <c r="I104" s="12">
        <v>216676</v>
      </c>
      <c r="J104" s="13" t="s">
        <v>588</v>
      </c>
      <c r="K104" s="12">
        <v>216676</v>
      </c>
      <c r="L104" s="12" t="s">
        <v>363</v>
      </c>
      <c r="M104" s="13" t="s">
        <v>364</v>
      </c>
      <c r="N104" s="12">
        <v>503621</v>
      </c>
      <c r="O104" s="12" t="s">
        <v>241</v>
      </c>
      <c r="P104" s="12">
        <v>872024</v>
      </c>
      <c r="Q104" s="13" t="s">
        <v>589</v>
      </c>
      <c r="R104" s="13" t="s">
        <v>367</v>
      </c>
      <c r="S104" s="12" t="s">
        <v>608</v>
      </c>
      <c r="T104" s="12" t="s">
        <v>608</v>
      </c>
      <c r="U104" s="12" t="s">
        <v>369</v>
      </c>
      <c r="V104" s="12" t="s">
        <v>370</v>
      </c>
      <c r="W104" s="12">
        <v>541</v>
      </c>
      <c r="X104" s="13" t="s">
        <v>371</v>
      </c>
      <c r="Y104" s="12">
        <v>355699053</v>
      </c>
      <c r="Z104" s="13" t="s">
        <v>609</v>
      </c>
      <c r="AA104" s="14" t="s">
        <v>593</v>
      </c>
      <c r="AB104" s="15">
        <v>45000</v>
      </c>
      <c r="AC104" s="14" t="s">
        <v>373</v>
      </c>
      <c r="AD104" s="12">
        <v>75</v>
      </c>
      <c r="AE104" s="12" t="s">
        <v>374</v>
      </c>
      <c r="AF104" s="12" t="s">
        <v>375</v>
      </c>
      <c r="AG104" s="14" t="s">
        <v>594</v>
      </c>
      <c r="AH104" s="12" t="s">
        <v>377</v>
      </c>
      <c r="AI104" s="14" t="s">
        <v>595</v>
      </c>
      <c r="AJ104" s="15">
        <v>720</v>
      </c>
      <c r="AK104" s="15">
        <v>720</v>
      </c>
      <c r="AL104" s="14" t="s">
        <v>610</v>
      </c>
      <c r="AM104" s="15">
        <v>26396.12</v>
      </c>
      <c r="AN104" s="15">
        <v>7503.88</v>
      </c>
      <c r="AO104" s="15">
        <v>33900</v>
      </c>
      <c r="AP104" s="15">
        <v>18603.88</v>
      </c>
      <c r="AQ104" s="15">
        <v>1246.1199999999999</v>
      </c>
      <c r="AR104" s="15">
        <v>19850</v>
      </c>
      <c r="AS104" s="15">
        <v>16004.13</v>
      </c>
      <c r="AT104" s="15">
        <v>1215.8699999999999</v>
      </c>
      <c r="AU104" s="15">
        <v>17220</v>
      </c>
      <c r="AV104" s="12">
        <v>71</v>
      </c>
      <c r="AW104" s="12" t="s">
        <v>373</v>
      </c>
      <c r="AX104" s="12" t="s">
        <v>373</v>
      </c>
      <c r="AY104" s="14" t="s">
        <v>373</v>
      </c>
      <c r="AZ104" s="12" t="s">
        <v>373</v>
      </c>
      <c r="BA104" s="12" t="s">
        <v>373</v>
      </c>
      <c r="BB104" s="12" t="s">
        <v>380</v>
      </c>
      <c r="BC104" s="12" t="s">
        <v>373</v>
      </c>
      <c r="BD104" s="14" t="s">
        <v>373</v>
      </c>
      <c r="BE104" s="15">
        <v>0</v>
      </c>
      <c r="BF104" s="12" t="s">
        <v>608</v>
      </c>
      <c r="BG104" s="12" t="s">
        <v>1263</v>
      </c>
      <c r="BH104" s="21" t="s">
        <v>381</v>
      </c>
      <c r="BI104" s="13" t="s">
        <v>10</v>
      </c>
      <c r="BJ104" s="22">
        <v>45875</v>
      </c>
      <c r="BK104" s="12"/>
      <c r="BL104" s="13" t="s">
        <v>20</v>
      </c>
      <c r="BM104" s="24" t="s">
        <v>30</v>
      </c>
      <c r="BN104" s="25" t="s">
        <v>23</v>
      </c>
      <c r="BO104" s="12" t="s">
        <v>33</v>
      </c>
      <c r="BP104" s="12">
        <v>0</v>
      </c>
      <c r="BQ104" s="26"/>
      <c r="BR104" s="27" t="s">
        <v>410</v>
      </c>
    </row>
    <row r="105" spans="1:70" s="1" customFormat="1" ht="15" customHeight="1">
      <c r="A105" s="12">
        <v>101</v>
      </c>
      <c r="B105" s="13" t="s">
        <v>361</v>
      </c>
      <c r="C105" s="13" t="s">
        <v>130</v>
      </c>
      <c r="D105" s="13" t="s">
        <v>124</v>
      </c>
      <c r="E105" s="13" t="s">
        <v>123</v>
      </c>
      <c r="F105" s="13" t="s">
        <v>122</v>
      </c>
      <c r="G105" s="12" t="s">
        <v>120</v>
      </c>
      <c r="H105" s="13" t="s">
        <v>121</v>
      </c>
      <c r="I105" s="12">
        <v>211318</v>
      </c>
      <c r="J105" s="13" t="s">
        <v>480</v>
      </c>
      <c r="K105" s="12">
        <v>211318</v>
      </c>
      <c r="L105" s="12" t="s">
        <v>363</v>
      </c>
      <c r="M105" s="13" t="s">
        <v>364</v>
      </c>
      <c r="N105" s="12">
        <v>495332</v>
      </c>
      <c r="O105" s="12" t="s">
        <v>544</v>
      </c>
      <c r="P105" s="12">
        <v>776185</v>
      </c>
      <c r="Q105" s="13" t="s">
        <v>900</v>
      </c>
      <c r="R105" s="13" t="s">
        <v>367</v>
      </c>
      <c r="S105" s="12" t="s">
        <v>908</v>
      </c>
      <c r="T105" s="12" t="s">
        <v>908</v>
      </c>
      <c r="U105" s="12" t="s">
        <v>369</v>
      </c>
      <c r="V105" s="12" t="s">
        <v>370</v>
      </c>
      <c r="W105" s="12">
        <v>541</v>
      </c>
      <c r="X105" s="13" t="s">
        <v>371</v>
      </c>
      <c r="Y105" s="12">
        <v>356785043</v>
      </c>
      <c r="Z105" s="13" t="s">
        <v>609</v>
      </c>
      <c r="AA105" s="14" t="s">
        <v>902</v>
      </c>
      <c r="AB105" s="15">
        <v>42000</v>
      </c>
      <c r="AC105" s="14" t="s">
        <v>373</v>
      </c>
      <c r="AD105" s="12">
        <v>102</v>
      </c>
      <c r="AE105" s="12" t="s">
        <v>374</v>
      </c>
      <c r="AF105" s="12" t="s">
        <v>710</v>
      </c>
      <c r="AG105" s="14" t="s">
        <v>903</v>
      </c>
      <c r="AH105" s="12" t="s">
        <v>377</v>
      </c>
      <c r="AI105" s="14" t="s">
        <v>876</v>
      </c>
      <c r="AJ105" s="15">
        <v>520</v>
      </c>
      <c r="AK105" s="15">
        <v>520</v>
      </c>
      <c r="AL105" s="14" t="s">
        <v>551</v>
      </c>
      <c r="AM105" s="15">
        <v>23331.62</v>
      </c>
      <c r="AN105" s="15">
        <v>9428.3799999999992</v>
      </c>
      <c r="AO105" s="15">
        <v>32760</v>
      </c>
      <c r="AP105" s="15">
        <v>18668.38</v>
      </c>
      <c r="AQ105" s="15">
        <v>1867.62</v>
      </c>
      <c r="AR105" s="15">
        <v>20536</v>
      </c>
      <c r="AS105" s="15">
        <v>0</v>
      </c>
      <c r="AT105" s="15">
        <v>0</v>
      </c>
      <c r="AU105" s="15">
        <v>0</v>
      </c>
      <c r="AV105" s="12">
        <v>63</v>
      </c>
      <c r="AW105" s="12" t="s">
        <v>373</v>
      </c>
      <c r="AX105" s="12" t="s">
        <v>373</v>
      </c>
      <c r="AY105" s="14" t="s">
        <v>373</v>
      </c>
      <c r="AZ105" s="12" t="s">
        <v>373</v>
      </c>
      <c r="BA105" s="12" t="s">
        <v>373</v>
      </c>
      <c r="BB105" s="12" t="s">
        <v>380</v>
      </c>
      <c r="BC105" s="12" t="s">
        <v>373</v>
      </c>
      <c r="BD105" s="14" t="s">
        <v>373</v>
      </c>
      <c r="BE105" s="15">
        <v>0</v>
      </c>
      <c r="BF105" s="12" t="s">
        <v>908</v>
      </c>
      <c r="BG105" s="12" t="s">
        <v>1264</v>
      </c>
      <c r="BH105" s="21" t="s">
        <v>381</v>
      </c>
      <c r="BI105" s="13" t="s">
        <v>10</v>
      </c>
      <c r="BJ105" s="22">
        <v>45877</v>
      </c>
      <c r="BK105" s="12"/>
      <c r="BL105" s="13" t="s">
        <v>12</v>
      </c>
      <c r="BM105" s="24" t="s">
        <v>13</v>
      </c>
      <c r="BN105" s="25" t="s">
        <v>15</v>
      </c>
      <c r="BO105" s="12" t="s">
        <v>25</v>
      </c>
      <c r="BP105" s="12">
        <v>0</v>
      </c>
      <c r="BQ105" s="26"/>
      <c r="BR105" s="27" t="s">
        <v>382</v>
      </c>
    </row>
    <row r="106" spans="1:70" s="1" customFormat="1" ht="15" customHeight="1">
      <c r="A106" s="12">
        <v>102</v>
      </c>
      <c r="B106" s="13" t="s">
        <v>361</v>
      </c>
      <c r="C106" s="13" t="s">
        <v>130</v>
      </c>
      <c r="D106" s="13" t="s">
        <v>124</v>
      </c>
      <c r="E106" s="13" t="s">
        <v>123</v>
      </c>
      <c r="F106" s="13" t="s">
        <v>122</v>
      </c>
      <c r="G106" s="12" t="s">
        <v>120</v>
      </c>
      <c r="H106" s="13" t="s">
        <v>121</v>
      </c>
      <c r="I106" s="12">
        <v>211318</v>
      </c>
      <c r="J106" s="13" t="s">
        <v>480</v>
      </c>
      <c r="K106" s="12">
        <v>211318</v>
      </c>
      <c r="L106" s="12" t="s">
        <v>363</v>
      </c>
      <c r="M106" s="13" t="s">
        <v>364</v>
      </c>
      <c r="N106" s="12">
        <v>495332</v>
      </c>
      <c r="O106" s="12" t="s">
        <v>544</v>
      </c>
      <c r="P106" s="12">
        <v>837546</v>
      </c>
      <c r="Q106" s="13" t="s">
        <v>742</v>
      </c>
      <c r="R106" s="13" t="s">
        <v>367</v>
      </c>
      <c r="S106" s="12" t="s">
        <v>989</v>
      </c>
      <c r="T106" s="12" t="s">
        <v>989</v>
      </c>
      <c r="U106" s="12" t="s">
        <v>369</v>
      </c>
      <c r="V106" s="12" t="s">
        <v>370</v>
      </c>
      <c r="W106" s="12">
        <v>541</v>
      </c>
      <c r="X106" s="13" t="s">
        <v>371</v>
      </c>
      <c r="Y106" s="12">
        <v>357150765</v>
      </c>
      <c r="Z106" s="13" t="s">
        <v>609</v>
      </c>
      <c r="AA106" s="14" t="s">
        <v>986</v>
      </c>
      <c r="AB106" s="15">
        <v>45000</v>
      </c>
      <c r="AC106" s="14" t="s">
        <v>373</v>
      </c>
      <c r="AD106" s="12">
        <v>102</v>
      </c>
      <c r="AE106" s="12" t="s">
        <v>910</v>
      </c>
      <c r="AF106" s="12" t="s">
        <v>710</v>
      </c>
      <c r="AG106" s="14" t="s">
        <v>987</v>
      </c>
      <c r="AH106" s="12" t="s">
        <v>377</v>
      </c>
      <c r="AI106" s="14" t="s">
        <v>951</v>
      </c>
      <c r="AJ106" s="15">
        <v>560</v>
      </c>
      <c r="AK106" s="15">
        <v>560</v>
      </c>
      <c r="AL106" s="14" t="s">
        <v>551</v>
      </c>
      <c r="AM106" s="15">
        <v>23825.65</v>
      </c>
      <c r="AN106" s="15">
        <v>9774.35</v>
      </c>
      <c r="AO106" s="15">
        <v>33600</v>
      </c>
      <c r="AP106" s="15">
        <v>21174.35</v>
      </c>
      <c r="AQ106" s="15">
        <v>2244.65</v>
      </c>
      <c r="AR106" s="15">
        <v>23419</v>
      </c>
      <c r="AS106" s="15">
        <v>0</v>
      </c>
      <c r="AT106" s="15">
        <v>0</v>
      </c>
      <c r="AU106" s="15">
        <v>0</v>
      </c>
      <c r="AV106" s="12">
        <v>60</v>
      </c>
      <c r="AW106" s="12" t="s">
        <v>373</v>
      </c>
      <c r="AX106" s="12" t="s">
        <v>373</v>
      </c>
      <c r="AY106" s="14" t="s">
        <v>373</v>
      </c>
      <c r="AZ106" s="12" t="s">
        <v>373</v>
      </c>
      <c r="BA106" s="12" t="s">
        <v>373</v>
      </c>
      <c r="BB106" s="12" t="s">
        <v>380</v>
      </c>
      <c r="BC106" s="12" t="s">
        <v>373</v>
      </c>
      <c r="BD106" s="14" t="s">
        <v>373</v>
      </c>
      <c r="BE106" s="15">
        <v>0</v>
      </c>
      <c r="BF106" s="12" t="s">
        <v>989</v>
      </c>
      <c r="BG106" s="12" t="s">
        <v>1265</v>
      </c>
      <c r="BH106" s="21" t="s">
        <v>381</v>
      </c>
      <c r="BI106" s="13" t="s">
        <v>10</v>
      </c>
      <c r="BJ106" s="22">
        <v>45877</v>
      </c>
      <c r="BK106" s="12"/>
      <c r="BL106" s="13" t="s">
        <v>12</v>
      </c>
      <c r="BM106" s="24" t="s">
        <v>13</v>
      </c>
      <c r="BN106" s="25" t="s">
        <v>15</v>
      </c>
      <c r="BO106" s="12" t="s">
        <v>25</v>
      </c>
      <c r="BP106" s="12">
        <v>0</v>
      </c>
      <c r="BQ106" s="26"/>
      <c r="BR106" s="27" t="s">
        <v>382</v>
      </c>
    </row>
    <row r="107" spans="1:70" s="1" customFormat="1" ht="15" customHeight="1">
      <c r="A107" s="12">
        <v>103</v>
      </c>
      <c r="B107" s="13" t="s">
        <v>361</v>
      </c>
      <c r="C107" s="13" t="s">
        <v>130</v>
      </c>
      <c r="D107" s="13" t="s">
        <v>124</v>
      </c>
      <c r="E107" s="13" t="s">
        <v>123</v>
      </c>
      <c r="F107" s="13" t="s">
        <v>122</v>
      </c>
      <c r="G107" s="12" t="s">
        <v>120</v>
      </c>
      <c r="H107" s="13" t="s">
        <v>121</v>
      </c>
      <c r="I107" s="12">
        <v>211318</v>
      </c>
      <c r="J107" s="13" t="s">
        <v>480</v>
      </c>
      <c r="K107" s="12">
        <v>211318</v>
      </c>
      <c r="L107" s="12" t="s">
        <v>363</v>
      </c>
      <c r="M107" s="13" t="s">
        <v>364</v>
      </c>
      <c r="N107" s="12">
        <v>495332</v>
      </c>
      <c r="O107" s="12" t="s">
        <v>544</v>
      </c>
      <c r="P107" s="12">
        <v>837546</v>
      </c>
      <c r="Q107" s="13" t="s">
        <v>742</v>
      </c>
      <c r="R107" s="13" t="s">
        <v>367</v>
      </c>
      <c r="S107" s="12" t="s">
        <v>1003</v>
      </c>
      <c r="T107" s="12" t="s">
        <v>1003</v>
      </c>
      <c r="U107" s="12" t="s">
        <v>369</v>
      </c>
      <c r="V107" s="12" t="s">
        <v>370</v>
      </c>
      <c r="W107" s="12">
        <v>541</v>
      </c>
      <c r="X107" s="13" t="s">
        <v>371</v>
      </c>
      <c r="Y107" s="12">
        <v>357189079</v>
      </c>
      <c r="Z107" s="13" t="s">
        <v>609</v>
      </c>
      <c r="AA107" s="14" t="s">
        <v>972</v>
      </c>
      <c r="AB107" s="15">
        <v>45000</v>
      </c>
      <c r="AC107" s="14" t="s">
        <v>373</v>
      </c>
      <c r="AD107" s="12">
        <v>102</v>
      </c>
      <c r="AE107" s="12" t="s">
        <v>910</v>
      </c>
      <c r="AF107" s="12" t="s">
        <v>710</v>
      </c>
      <c r="AG107" s="14" t="s">
        <v>973</v>
      </c>
      <c r="AH107" s="12" t="s">
        <v>377</v>
      </c>
      <c r="AI107" s="14" t="s">
        <v>984</v>
      </c>
      <c r="AJ107" s="15">
        <v>560</v>
      </c>
      <c r="AK107" s="15">
        <v>560</v>
      </c>
      <c r="AL107" s="14" t="s">
        <v>551</v>
      </c>
      <c r="AM107" s="15">
        <v>23165.919999999998</v>
      </c>
      <c r="AN107" s="15">
        <v>9874.08</v>
      </c>
      <c r="AO107" s="15">
        <v>33040</v>
      </c>
      <c r="AP107" s="15">
        <v>21834.080000000002</v>
      </c>
      <c r="AQ107" s="15">
        <v>2394.92</v>
      </c>
      <c r="AR107" s="15">
        <v>24229</v>
      </c>
      <c r="AS107" s="15">
        <v>0</v>
      </c>
      <c r="AT107" s="15">
        <v>0</v>
      </c>
      <c r="AU107" s="15">
        <v>0</v>
      </c>
      <c r="AV107" s="12">
        <v>59</v>
      </c>
      <c r="AW107" s="12" t="s">
        <v>373</v>
      </c>
      <c r="AX107" s="12" t="s">
        <v>373</v>
      </c>
      <c r="AY107" s="14" t="s">
        <v>373</v>
      </c>
      <c r="AZ107" s="12" t="s">
        <v>373</v>
      </c>
      <c r="BA107" s="12" t="s">
        <v>373</v>
      </c>
      <c r="BB107" s="12" t="s">
        <v>380</v>
      </c>
      <c r="BC107" s="12" t="s">
        <v>373</v>
      </c>
      <c r="BD107" s="14" t="s">
        <v>373</v>
      </c>
      <c r="BE107" s="15">
        <v>0</v>
      </c>
      <c r="BF107" s="12" t="s">
        <v>1003</v>
      </c>
      <c r="BG107" s="12" t="s">
        <v>1266</v>
      </c>
      <c r="BH107" s="21" t="s">
        <v>381</v>
      </c>
      <c r="BI107" s="13" t="s">
        <v>10</v>
      </c>
      <c r="BJ107" s="22">
        <v>45877</v>
      </c>
      <c r="BK107" s="12"/>
      <c r="BL107" s="13" t="s">
        <v>12</v>
      </c>
      <c r="BM107" s="24" t="s">
        <v>13</v>
      </c>
      <c r="BN107" s="25" t="s">
        <v>15</v>
      </c>
      <c r="BO107" s="12" t="s">
        <v>25</v>
      </c>
      <c r="BP107" s="12">
        <v>0</v>
      </c>
      <c r="BQ107" s="26"/>
      <c r="BR107" s="27" t="s">
        <v>382</v>
      </c>
    </row>
    <row r="108" spans="1:70" s="1" customFormat="1" ht="15" customHeight="1">
      <c r="A108" s="12">
        <v>104</v>
      </c>
      <c r="B108" s="13" t="s">
        <v>361</v>
      </c>
      <c r="C108" s="13" t="s">
        <v>130</v>
      </c>
      <c r="D108" s="13" t="s">
        <v>124</v>
      </c>
      <c r="E108" s="13" t="s">
        <v>123</v>
      </c>
      <c r="F108" s="13" t="s">
        <v>122</v>
      </c>
      <c r="G108" s="12" t="s">
        <v>120</v>
      </c>
      <c r="H108" s="13" t="s">
        <v>121</v>
      </c>
      <c r="I108" s="12">
        <v>211318</v>
      </c>
      <c r="J108" s="13" t="s">
        <v>480</v>
      </c>
      <c r="K108" s="12">
        <v>211318</v>
      </c>
      <c r="L108" s="12" t="s">
        <v>363</v>
      </c>
      <c r="M108" s="13" t="s">
        <v>364</v>
      </c>
      <c r="N108" s="12">
        <v>495332</v>
      </c>
      <c r="O108" s="12" t="s">
        <v>544</v>
      </c>
      <c r="P108" s="12">
        <v>788719</v>
      </c>
      <c r="Q108" s="13" t="s">
        <v>1013</v>
      </c>
      <c r="R108" s="13" t="s">
        <v>367</v>
      </c>
      <c r="S108" s="12" t="s">
        <v>1017</v>
      </c>
      <c r="T108" s="12" t="s">
        <v>1017</v>
      </c>
      <c r="U108" s="12" t="s">
        <v>369</v>
      </c>
      <c r="V108" s="12" t="s">
        <v>370</v>
      </c>
      <c r="W108" s="12">
        <v>541</v>
      </c>
      <c r="X108" s="13" t="s">
        <v>371</v>
      </c>
      <c r="Y108" s="12">
        <v>357241620</v>
      </c>
      <c r="Z108" s="13" t="s">
        <v>609</v>
      </c>
      <c r="AA108" s="14" t="s">
        <v>978</v>
      </c>
      <c r="AB108" s="15">
        <v>42000</v>
      </c>
      <c r="AC108" s="14" t="s">
        <v>373</v>
      </c>
      <c r="AD108" s="12">
        <v>102</v>
      </c>
      <c r="AE108" s="12" t="s">
        <v>910</v>
      </c>
      <c r="AF108" s="12" t="s">
        <v>710</v>
      </c>
      <c r="AG108" s="14" t="s">
        <v>1016</v>
      </c>
      <c r="AH108" s="12" t="s">
        <v>377</v>
      </c>
      <c r="AI108" s="14" t="s">
        <v>984</v>
      </c>
      <c r="AJ108" s="15">
        <v>520</v>
      </c>
      <c r="AK108" s="15">
        <v>520</v>
      </c>
      <c r="AL108" s="14" t="s">
        <v>551</v>
      </c>
      <c r="AM108" s="15">
        <v>21592.09</v>
      </c>
      <c r="AN108" s="15">
        <v>9087.91</v>
      </c>
      <c r="AO108" s="15">
        <v>30680</v>
      </c>
      <c r="AP108" s="15">
        <v>20407.91</v>
      </c>
      <c r="AQ108" s="15">
        <v>2254.09</v>
      </c>
      <c r="AR108" s="15">
        <v>22662</v>
      </c>
      <c r="AS108" s="15">
        <v>0</v>
      </c>
      <c r="AT108" s="15">
        <v>0</v>
      </c>
      <c r="AU108" s="15">
        <v>0</v>
      </c>
      <c r="AV108" s="12">
        <v>59</v>
      </c>
      <c r="AW108" s="12" t="s">
        <v>373</v>
      </c>
      <c r="AX108" s="12" t="s">
        <v>373</v>
      </c>
      <c r="AY108" s="14" t="s">
        <v>373</v>
      </c>
      <c r="AZ108" s="12" t="s">
        <v>373</v>
      </c>
      <c r="BA108" s="12" t="s">
        <v>373</v>
      </c>
      <c r="BB108" s="12" t="s">
        <v>380</v>
      </c>
      <c r="BC108" s="12" t="s">
        <v>373</v>
      </c>
      <c r="BD108" s="14" t="s">
        <v>373</v>
      </c>
      <c r="BE108" s="15">
        <v>0</v>
      </c>
      <c r="BF108" s="12" t="s">
        <v>1017</v>
      </c>
      <c r="BG108" s="12" t="s">
        <v>1267</v>
      </c>
      <c r="BH108" s="21" t="s">
        <v>381</v>
      </c>
      <c r="BI108" s="13" t="s">
        <v>10</v>
      </c>
      <c r="BJ108" s="22">
        <v>45877</v>
      </c>
      <c r="BK108" s="12"/>
      <c r="BL108" s="13" t="s">
        <v>12</v>
      </c>
      <c r="BM108" s="24" t="s">
        <v>13</v>
      </c>
      <c r="BN108" s="25" t="s">
        <v>15</v>
      </c>
      <c r="BO108" s="12" t="s">
        <v>25</v>
      </c>
      <c r="BP108" s="12">
        <v>0</v>
      </c>
      <c r="BQ108" s="26"/>
      <c r="BR108" s="27" t="s">
        <v>382</v>
      </c>
    </row>
    <row r="109" spans="1:70" s="1" customFormat="1" ht="15" customHeight="1">
      <c r="A109" s="12">
        <v>105</v>
      </c>
      <c r="B109" s="13" t="s">
        <v>361</v>
      </c>
      <c r="C109" s="13" t="s">
        <v>130</v>
      </c>
      <c r="D109" s="13" t="s">
        <v>124</v>
      </c>
      <c r="E109" s="13" t="s">
        <v>123</v>
      </c>
      <c r="F109" s="13" t="s">
        <v>122</v>
      </c>
      <c r="G109" s="12" t="s">
        <v>120</v>
      </c>
      <c r="H109" s="13" t="s">
        <v>121</v>
      </c>
      <c r="I109" s="12">
        <v>211318</v>
      </c>
      <c r="J109" s="13" t="s">
        <v>480</v>
      </c>
      <c r="K109" s="12">
        <v>211318</v>
      </c>
      <c r="L109" s="12" t="s">
        <v>363</v>
      </c>
      <c r="M109" s="13" t="s">
        <v>364</v>
      </c>
      <c r="N109" s="12">
        <v>495332</v>
      </c>
      <c r="O109" s="12" t="s">
        <v>544</v>
      </c>
      <c r="P109" s="12">
        <v>837546</v>
      </c>
      <c r="Q109" s="13" t="s">
        <v>1013</v>
      </c>
      <c r="R109" s="13" t="s">
        <v>367</v>
      </c>
      <c r="S109" s="12" t="s">
        <v>1133</v>
      </c>
      <c r="T109" s="12" t="s">
        <v>1133</v>
      </c>
      <c r="U109" s="12" t="s">
        <v>403</v>
      </c>
      <c r="V109" s="12" t="s">
        <v>370</v>
      </c>
      <c r="W109" s="12">
        <v>0</v>
      </c>
      <c r="X109" s="13" t="s">
        <v>371</v>
      </c>
      <c r="Y109" s="12">
        <v>358968630</v>
      </c>
      <c r="Z109" s="13" t="s">
        <v>609</v>
      </c>
      <c r="AA109" s="14" t="s">
        <v>1128</v>
      </c>
      <c r="AB109" s="15">
        <v>42000</v>
      </c>
      <c r="AC109" s="14" t="s">
        <v>373</v>
      </c>
      <c r="AD109" s="12">
        <v>102</v>
      </c>
      <c r="AE109" s="12" t="s">
        <v>910</v>
      </c>
      <c r="AF109" s="12" t="s">
        <v>710</v>
      </c>
      <c r="AG109" s="14" t="s">
        <v>1129</v>
      </c>
      <c r="AH109" s="12" t="s">
        <v>377</v>
      </c>
      <c r="AI109" s="14" t="s">
        <v>1134</v>
      </c>
      <c r="AJ109" s="15">
        <v>520</v>
      </c>
      <c r="AK109" s="15">
        <v>520</v>
      </c>
      <c r="AL109" s="14" t="s">
        <v>551</v>
      </c>
      <c r="AM109" s="15">
        <v>12354</v>
      </c>
      <c r="AN109" s="15">
        <v>6366</v>
      </c>
      <c r="AO109" s="15">
        <v>18720</v>
      </c>
      <c r="AP109" s="15">
        <v>29646</v>
      </c>
      <c r="AQ109" s="15">
        <v>5004</v>
      </c>
      <c r="AR109" s="15">
        <v>34650</v>
      </c>
      <c r="AS109" s="15">
        <v>0</v>
      </c>
      <c r="AT109" s="15">
        <v>0</v>
      </c>
      <c r="AU109" s="15">
        <v>0</v>
      </c>
      <c r="AV109" s="12">
        <v>36</v>
      </c>
      <c r="AW109" s="12" t="s">
        <v>373</v>
      </c>
      <c r="AX109" s="12" t="s">
        <v>373</v>
      </c>
      <c r="AY109" s="14" t="s">
        <v>373</v>
      </c>
      <c r="AZ109" s="12" t="s">
        <v>373</v>
      </c>
      <c r="BA109" s="12" t="s">
        <v>373</v>
      </c>
      <c r="BB109" s="12" t="s">
        <v>380</v>
      </c>
      <c r="BC109" s="12" t="s">
        <v>373</v>
      </c>
      <c r="BD109" s="14" t="s">
        <v>373</v>
      </c>
      <c r="BE109" s="15">
        <v>0</v>
      </c>
      <c r="BF109" s="12" t="s">
        <v>1133</v>
      </c>
      <c r="BG109" s="12" t="s">
        <v>1268</v>
      </c>
      <c r="BH109" s="21" t="s">
        <v>381</v>
      </c>
      <c r="BI109" s="13" t="s">
        <v>10</v>
      </c>
      <c r="BJ109" s="22">
        <v>45877</v>
      </c>
      <c r="BK109" s="12"/>
      <c r="BL109" s="13" t="s">
        <v>12</v>
      </c>
      <c r="BM109" s="24" t="s">
        <v>13</v>
      </c>
      <c r="BN109" s="25" t="s">
        <v>15</v>
      </c>
      <c r="BO109" s="12" t="s">
        <v>25</v>
      </c>
      <c r="BP109" s="12">
        <v>0</v>
      </c>
      <c r="BQ109" s="26"/>
      <c r="BR109" s="27" t="s">
        <v>382</v>
      </c>
    </row>
    <row r="110" spans="1:70" s="1" customFormat="1" ht="15" customHeight="1">
      <c r="A110" s="12">
        <v>106</v>
      </c>
      <c r="B110" s="13" t="s">
        <v>361</v>
      </c>
      <c r="C110" s="13" t="s">
        <v>130</v>
      </c>
      <c r="D110" s="13" t="s">
        <v>124</v>
      </c>
      <c r="E110" s="13" t="s">
        <v>123</v>
      </c>
      <c r="F110" s="13" t="s">
        <v>122</v>
      </c>
      <c r="G110" s="12" t="s">
        <v>120</v>
      </c>
      <c r="H110" s="13" t="s">
        <v>121</v>
      </c>
      <c r="I110" s="12">
        <v>211318</v>
      </c>
      <c r="J110" s="13" t="s">
        <v>480</v>
      </c>
      <c r="K110" s="12">
        <v>211318</v>
      </c>
      <c r="L110" s="12" t="s">
        <v>363</v>
      </c>
      <c r="M110" s="13" t="s">
        <v>364</v>
      </c>
      <c r="N110" s="12">
        <v>495332</v>
      </c>
      <c r="O110" s="12" t="s">
        <v>544</v>
      </c>
      <c r="P110" s="12">
        <v>837546</v>
      </c>
      <c r="Q110" s="13" t="s">
        <v>742</v>
      </c>
      <c r="R110" s="13" t="s">
        <v>367</v>
      </c>
      <c r="S110" s="12" t="s">
        <v>789</v>
      </c>
      <c r="T110" s="12" t="s">
        <v>789</v>
      </c>
      <c r="U110" s="12" t="s">
        <v>369</v>
      </c>
      <c r="V110" s="12" t="s">
        <v>370</v>
      </c>
      <c r="W110" s="12">
        <v>541</v>
      </c>
      <c r="X110" s="13" t="s">
        <v>371</v>
      </c>
      <c r="Y110" s="12">
        <v>356497562</v>
      </c>
      <c r="Z110" s="13" t="s">
        <v>790</v>
      </c>
      <c r="AA110" s="14" t="s">
        <v>745</v>
      </c>
      <c r="AB110" s="15">
        <v>45000</v>
      </c>
      <c r="AC110" s="14" t="s">
        <v>373</v>
      </c>
      <c r="AD110" s="12">
        <v>102</v>
      </c>
      <c r="AE110" s="12" t="s">
        <v>374</v>
      </c>
      <c r="AF110" s="12" t="s">
        <v>710</v>
      </c>
      <c r="AG110" s="14" t="s">
        <v>791</v>
      </c>
      <c r="AH110" s="12" t="s">
        <v>377</v>
      </c>
      <c r="AI110" s="14" t="s">
        <v>782</v>
      </c>
      <c r="AJ110" s="15">
        <v>560</v>
      </c>
      <c r="AK110" s="15">
        <v>560</v>
      </c>
      <c r="AL110" s="14" t="s">
        <v>551</v>
      </c>
      <c r="AM110" s="15">
        <v>27123.81</v>
      </c>
      <c r="AN110" s="15">
        <v>10396.19</v>
      </c>
      <c r="AO110" s="15">
        <v>37520</v>
      </c>
      <c r="AP110" s="15">
        <v>17876.189999999999</v>
      </c>
      <c r="AQ110" s="15">
        <v>1572.81</v>
      </c>
      <c r="AR110" s="15">
        <v>19449</v>
      </c>
      <c r="AS110" s="15">
        <v>0</v>
      </c>
      <c r="AT110" s="15">
        <v>0</v>
      </c>
      <c r="AU110" s="15">
        <v>0</v>
      </c>
      <c r="AV110" s="12">
        <v>67</v>
      </c>
      <c r="AW110" s="12" t="s">
        <v>373</v>
      </c>
      <c r="AX110" s="12" t="s">
        <v>373</v>
      </c>
      <c r="AY110" s="14" t="s">
        <v>373</v>
      </c>
      <c r="AZ110" s="12" t="s">
        <v>373</v>
      </c>
      <c r="BA110" s="12" t="s">
        <v>373</v>
      </c>
      <c r="BB110" s="12" t="s">
        <v>380</v>
      </c>
      <c r="BC110" s="12" t="s">
        <v>373</v>
      </c>
      <c r="BD110" s="14" t="s">
        <v>373</v>
      </c>
      <c r="BE110" s="15">
        <v>0</v>
      </c>
      <c r="BF110" s="12" t="s">
        <v>789</v>
      </c>
      <c r="BG110" s="12" t="s">
        <v>1269</v>
      </c>
      <c r="BH110" s="21" t="s">
        <v>381</v>
      </c>
      <c r="BI110" s="13" t="s">
        <v>10</v>
      </c>
      <c r="BJ110" s="22">
        <v>45877</v>
      </c>
      <c r="BK110" s="12"/>
      <c r="BL110" s="13" t="s">
        <v>12</v>
      </c>
      <c r="BM110" s="24" t="s">
        <v>13</v>
      </c>
      <c r="BN110" s="25" t="s">
        <v>15</v>
      </c>
      <c r="BO110" s="12" t="s">
        <v>25</v>
      </c>
      <c r="BP110" s="12">
        <v>0</v>
      </c>
      <c r="BQ110" s="26"/>
      <c r="BR110" s="27" t="s">
        <v>382</v>
      </c>
    </row>
    <row r="111" spans="1:70" s="1" customFormat="1" ht="15" customHeight="1">
      <c r="A111" s="12">
        <v>107</v>
      </c>
      <c r="B111" s="13" t="s">
        <v>361</v>
      </c>
      <c r="C111" s="13" t="s">
        <v>130</v>
      </c>
      <c r="D111" s="13" t="s">
        <v>124</v>
      </c>
      <c r="E111" s="13" t="s">
        <v>123</v>
      </c>
      <c r="F111" s="13" t="s">
        <v>122</v>
      </c>
      <c r="G111" s="12" t="s">
        <v>120</v>
      </c>
      <c r="H111" s="13" t="s">
        <v>121</v>
      </c>
      <c r="I111" s="12">
        <v>211609</v>
      </c>
      <c r="J111" s="13" t="s">
        <v>399</v>
      </c>
      <c r="K111" s="12">
        <v>211609</v>
      </c>
      <c r="L111" s="12" t="s">
        <v>363</v>
      </c>
      <c r="M111" s="13" t="s">
        <v>364</v>
      </c>
      <c r="N111" s="12">
        <v>485403</v>
      </c>
      <c r="O111" s="12" t="s">
        <v>428</v>
      </c>
      <c r="P111" s="12">
        <v>788719</v>
      </c>
      <c r="Q111" s="13" t="s">
        <v>429</v>
      </c>
      <c r="R111" s="13" t="s">
        <v>367</v>
      </c>
      <c r="S111" s="12" t="s">
        <v>445</v>
      </c>
      <c r="T111" s="12" t="s">
        <v>445</v>
      </c>
      <c r="U111" s="12" t="s">
        <v>369</v>
      </c>
      <c r="V111" s="12" t="s">
        <v>370</v>
      </c>
      <c r="W111" s="12">
        <v>541</v>
      </c>
      <c r="X111" s="13" t="s">
        <v>371</v>
      </c>
      <c r="Y111" s="12">
        <v>354984496</v>
      </c>
      <c r="Z111" s="13" t="s">
        <v>446</v>
      </c>
      <c r="AA111" s="14" t="s">
        <v>432</v>
      </c>
      <c r="AB111" s="15">
        <v>45000</v>
      </c>
      <c r="AC111" s="14" t="s">
        <v>373</v>
      </c>
      <c r="AD111" s="12">
        <v>102</v>
      </c>
      <c r="AE111" s="12" t="s">
        <v>374</v>
      </c>
      <c r="AF111" s="12" t="s">
        <v>375</v>
      </c>
      <c r="AG111" s="14" t="s">
        <v>433</v>
      </c>
      <c r="AH111" s="12" t="s">
        <v>377</v>
      </c>
      <c r="AI111" s="14" t="s">
        <v>434</v>
      </c>
      <c r="AJ111" s="15">
        <v>560</v>
      </c>
      <c r="AK111" s="15">
        <v>560</v>
      </c>
      <c r="AL111" s="14" t="s">
        <v>447</v>
      </c>
      <c r="AM111" s="15">
        <v>16531.18</v>
      </c>
      <c r="AN111" s="15">
        <v>8048.82</v>
      </c>
      <c r="AO111" s="15">
        <v>24580</v>
      </c>
      <c r="AP111" s="15">
        <v>28468.82</v>
      </c>
      <c r="AQ111" s="15">
        <v>4220.18</v>
      </c>
      <c r="AR111" s="15">
        <v>32689</v>
      </c>
      <c r="AS111" s="15">
        <v>14679.24</v>
      </c>
      <c r="AT111" s="15">
        <v>3300.76</v>
      </c>
      <c r="AU111" s="15">
        <v>17980</v>
      </c>
      <c r="AV111" s="12">
        <v>76</v>
      </c>
      <c r="AW111" s="12" t="s">
        <v>373</v>
      </c>
      <c r="AX111" s="12" t="s">
        <v>373</v>
      </c>
      <c r="AY111" s="14" t="s">
        <v>373</v>
      </c>
      <c r="AZ111" s="12" t="s">
        <v>373</v>
      </c>
      <c r="BA111" s="12" t="s">
        <v>373</v>
      </c>
      <c r="BB111" s="12" t="s">
        <v>380</v>
      </c>
      <c r="BC111" s="12" t="s">
        <v>373</v>
      </c>
      <c r="BD111" s="14" t="s">
        <v>373</v>
      </c>
      <c r="BE111" s="15">
        <v>0</v>
      </c>
      <c r="BF111" s="12" t="s">
        <v>445</v>
      </c>
      <c r="BG111" s="12" t="s">
        <v>1270</v>
      </c>
      <c r="BH111" s="21" t="s">
        <v>381</v>
      </c>
      <c r="BI111" s="13" t="s">
        <v>10</v>
      </c>
      <c r="BJ111" s="22">
        <v>45874</v>
      </c>
      <c r="BK111" s="12"/>
      <c r="BL111" s="13" t="s">
        <v>20</v>
      </c>
      <c r="BM111" s="24" t="s">
        <v>30</v>
      </c>
      <c r="BN111" s="25" t="s">
        <v>15</v>
      </c>
      <c r="BO111" s="12" t="s">
        <v>25</v>
      </c>
      <c r="BP111" s="12">
        <v>0</v>
      </c>
      <c r="BQ111" s="26"/>
      <c r="BR111" s="27" t="s">
        <v>382</v>
      </c>
    </row>
    <row r="112" spans="1:70" s="1" customFormat="1" ht="15" customHeight="1">
      <c r="A112" s="12">
        <v>108</v>
      </c>
      <c r="B112" s="13" t="s">
        <v>361</v>
      </c>
      <c r="C112" s="13" t="s">
        <v>130</v>
      </c>
      <c r="D112" s="13" t="s">
        <v>124</v>
      </c>
      <c r="E112" s="13" t="s">
        <v>123</v>
      </c>
      <c r="F112" s="13" t="s">
        <v>122</v>
      </c>
      <c r="G112" s="12" t="s">
        <v>120</v>
      </c>
      <c r="H112" s="13" t="s">
        <v>121</v>
      </c>
      <c r="I112" s="12">
        <v>211318</v>
      </c>
      <c r="J112" s="13" t="s">
        <v>480</v>
      </c>
      <c r="K112" s="12">
        <v>211318</v>
      </c>
      <c r="L112" s="12" t="s">
        <v>363</v>
      </c>
      <c r="M112" s="13" t="s">
        <v>364</v>
      </c>
      <c r="N112" s="12">
        <v>495332</v>
      </c>
      <c r="O112" s="12" t="s">
        <v>544</v>
      </c>
      <c r="P112" s="12">
        <v>818707</v>
      </c>
      <c r="Q112" s="13" t="s">
        <v>742</v>
      </c>
      <c r="R112" s="13" t="s">
        <v>367</v>
      </c>
      <c r="S112" s="12" t="s">
        <v>743</v>
      </c>
      <c r="T112" s="12" t="s">
        <v>743</v>
      </c>
      <c r="U112" s="12" t="s">
        <v>403</v>
      </c>
      <c r="V112" s="12" t="s">
        <v>370</v>
      </c>
      <c r="W112" s="12">
        <v>541</v>
      </c>
      <c r="X112" s="13" t="s">
        <v>371</v>
      </c>
      <c r="Y112" s="12">
        <v>356299685</v>
      </c>
      <c r="Z112" s="13" t="s">
        <v>744</v>
      </c>
      <c r="AA112" s="14" t="s">
        <v>725</v>
      </c>
      <c r="AB112" s="15">
        <v>45000</v>
      </c>
      <c r="AC112" s="14" t="s">
        <v>373</v>
      </c>
      <c r="AD112" s="12">
        <v>102</v>
      </c>
      <c r="AE112" s="12" t="s">
        <v>374</v>
      </c>
      <c r="AF112" s="12" t="s">
        <v>375</v>
      </c>
      <c r="AG112" s="14" t="s">
        <v>726</v>
      </c>
      <c r="AH112" s="12" t="s">
        <v>377</v>
      </c>
      <c r="AI112" s="14" t="s">
        <v>745</v>
      </c>
      <c r="AJ112" s="15">
        <v>560</v>
      </c>
      <c r="AK112" s="15">
        <v>560</v>
      </c>
      <c r="AL112" s="14" t="s">
        <v>551</v>
      </c>
      <c r="AM112" s="15">
        <v>27470.71</v>
      </c>
      <c r="AN112" s="15">
        <v>10609.29</v>
      </c>
      <c r="AO112" s="15">
        <v>38080</v>
      </c>
      <c r="AP112" s="15">
        <v>17529.29</v>
      </c>
      <c r="AQ112" s="15">
        <v>1509.71</v>
      </c>
      <c r="AR112" s="15">
        <v>19039</v>
      </c>
      <c r="AS112" s="15">
        <v>0</v>
      </c>
      <c r="AT112" s="15">
        <v>0</v>
      </c>
      <c r="AU112" s="15">
        <v>0</v>
      </c>
      <c r="AV112" s="12">
        <v>68</v>
      </c>
      <c r="AW112" s="12" t="s">
        <v>373</v>
      </c>
      <c r="AX112" s="12" t="s">
        <v>373</v>
      </c>
      <c r="AY112" s="14" t="s">
        <v>373</v>
      </c>
      <c r="AZ112" s="12" t="s">
        <v>373</v>
      </c>
      <c r="BA112" s="12" t="s">
        <v>373</v>
      </c>
      <c r="BB112" s="12" t="s">
        <v>380</v>
      </c>
      <c r="BC112" s="12" t="s">
        <v>373</v>
      </c>
      <c r="BD112" s="14" t="s">
        <v>373</v>
      </c>
      <c r="BE112" s="15">
        <v>0</v>
      </c>
      <c r="BF112" s="12" t="s">
        <v>743</v>
      </c>
      <c r="BG112" s="12" t="s">
        <v>1271</v>
      </c>
      <c r="BH112" s="21" t="s">
        <v>381</v>
      </c>
      <c r="BI112" s="13" t="s">
        <v>10</v>
      </c>
      <c r="BJ112" s="22">
        <v>45877</v>
      </c>
      <c r="BK112" s="12"/>
      <c r="BL112" s="13" t="s">
        <v>12</v>
      </c>
      <c r="BM112" s="24" t="s">
        <v>13</v>
      </c>
      <c r="BN112" s="25" t="s">
        <v>15</v>
      </c>
      <c r="BO112" s="12" t="s">
        <v>25</v>
      </c>
      <c r="BP112" s="12">
        <v>0</v>
      </c>
      <c r="BQ112" s="26"/>
      <c r="BR112" s="27" t="s">
        <v>382</v>
      </c>
    </row>
    <row r="113" spans="1:70" s="1" customFormat="1" ht="15" customHeight="1">
      <c r="A113" s="12">
        <v>109</v>
      </c>
      <c r="B113" s="13" t="s">
        <v>361</v>
      </c>
      <c r="C113" s="13" t="s">
        <v>130</v>
      </c>
      <c r="D113" s="13" t="s">
        <v>124</v>
      </c>
      <c r="E113" s="13" t="s">
        <v>123</v>
      </c>
      <c r="F113" s="13" t="s">
        <v>122</v>
      </c>
      <c r="G113" s="12" t="s">
        <v>120</v>
      </c>
      <c r="H113" s="13" t="s">
        <v>121</v>
      </c>
      <c r="I113" s="12">
        <v>211318</v>
      </c>
      <c r="J113" s="13" t="s">
        <v>480</v>
      </c>
      <c r="K113" s="12">
        <v>211318</v>
      </c>
      <c r="L113" s="12" t="s">
        <v>363</v>
      </c>
      <c r="M113" s="13" t="s">
        <v>364</v>
      </c>
      <c r="N113" s="12">
        <v>495332</v>
      </c>
      <c r="O113" s="12" t="s">
        <v>544</v>
      </c>
      <c r="P113" s="12">
        <v>818707</v>
      </c>
      <c r="Q113" s="13" t="s">
        <v>742</v>
      </c>
      <c r="R113" s="13" t="s">
        <v>367</v>
      </c>
      <c r="S113" s="12" t="s">
        <v>856</v>
      </c>
      <c r="T113" s="12" t="s">
        <v>856</v>
      </c>
      <c r="U113" s="12" t="s">
        <v>369</v>
      </c>
      <c r="V113" s="12" t="s">
        <v>370</v>
      </c>
      <c r="W113" s="12">
        <v>541</v>
      </c>
      <c r="X113" s="13" t="s">
        <v>371</v>
      </c>
      <c r="Y113" s="12">
        <v>356681213</v>
      </c>
      <c r="Z113" s="13" t="s">
        <v>744</v>
      </c>
      <c r="AA113" s="14" t="s">
        <v>839</v>
      </c>
      <c r="AB113" s="15">
        <v>45000</v>
      </c>
      <c r="AC113" s="14" t="s">
        <v>373</v>
      </c>
      <c r="AD113" s="12">
        <v>102</v>
      </c>
      <c r="AE113" s="12" t="s">
        <v>374</v>
      </c>
      <c r="AF113" s="12" t="s">
        <v>710</v>
      </c>
      <c r="AG113" s="14" t="s">
        <v>840</v>
      </c>
      <c r="AH113" s="12" t="s">
        <v>377</v>
      </c>
      <c r="AI113" s="14" t="s">
        <v>237</v>
      </c>
      <c r="AJ113" s="15">
        <v>560</v>
      </c>
      <c r="AK113" s="15">
        <v>560</v>
      </c>
      <c r="AL113" s="14" t="s">
        <v>551</v>
      </c>
      <c r="AM113" s="15">
        <v>25547.83</v>
      </c>
      <c r="AN113" s="15">
        <v>10292.17</v>
      </c>
      <c r="AO113" s="15">
        <v>35840</v>
      </c>
      <c r="AP113" s="15">
        <v>19452.169999999998</v>
      </c>
      <c r="AQ113" s="15">
        <v>1876.83</v>
      </c>
      <c r="AR113" s="15">
        <v>21329</v>
      </c>
      <c r="AS113" s="15">
        <v>0</v>
      </c>
      <c r="AT113" s="15">
        <v>0</v>
      </c>
      <c r="AU113" s="15">
        <v>0</v>
      </c>
      <c r="AV113" s="12">
        <v>64</v>
      </c>
      <c r="AW113" s="12" t="s">
        <v>373</v>
      </c>
      <c r="AX113" s="12" t="s">
        <v>373</v>
      </c>
      <c r="AY113" s="14" t="s">
        <v>373</v>
      </c>
      <c r="AZ113" s="12" t="s">
        <v>373</v>
      </c>
      <c r="BA113" s="12" t="s">
        <v>373</v>
      </c>
      <c r="BB113" s="12" t="s">
        <v>380</v>
      </c>
      <c r="BC113" s="12" t="s">
        <v>373</v>
      </c>
      <c r="BD113" s="14" t="s">
        <v>373</v>
      </c>
      <c r="BE113" s="15">
        <v>0</v>
      </c>
      <c r="BF113" s="12" t="s">
        <v>856</v>
      </c>
      <c r="BG113" s="12" t="s">
        <v>1272</v>
      </c>
      <c r="BH113" s="21" t="s">
        <v>381</v>
      </c>
      <c r="BI113" s="13" t="s">
        <v>10</v>
      </c>
      <c r="BJ113" s="22">
        <v>45877</v>
      </c>
      <c r="BK113" s="12"/>
      <c r="BL113" s="13" t="s">
        <v>12</v>
      </c>
      <c r="BM113" s="24" t="s">
        <v>13</v>
      </c>
      <c r="BN113" s="25" t="s">
        <v>15</v>
      </c>
      <c r="BO113" s="12" t="s">
        <v>25</v>
      </c>
      <c r="BP113" s="12">
        <v>0</v>
      </c>
      <c r="BQ113" s="26"/>
      <c r="BR113" s="27" t="s">
        <v>382</v>
      </c>
    </row>
    <row r="114" spans="1:70" s="1" customFormat="1" ht="15" customHeight="1">
      <c r="A114" s="12">
        <v>110</v>
      </c>
      <c r="B114" s="13" t="s">
        <v>361</v>
      </c>
      <c r="C114" s="13" t="s">
        <v>130</v>
      </c>
      <c r="D114" s="13" t="s">
        <v>124</v>
      </c>
      <c r="E114" s="13" t="s">
        <v>123</v>
      </c>
      <c r="F114" s="13" t="s">
        <v>122</v>
      </c>
      <c r="G114" s="12" t="s">
        <v>120</v>
      </c>
      <c r="H114" s="13" t="s">
        <v>121</v>
      </c>
      <c r="I114" s="12">
        <v>211318</v>
      </c>
      <c r="J114" s="13" t="s">
        <v>480</v>
      </c>
      <c r="K114" s="12">
        <v>211318</v>
      </c>
      <c r="L114" s="12" t="s">
        <v>363</v>
      </c>
      <c r="M114" s="13" t="s">
        <v>364</v>
      </c>
      <c r="N114" s="12">
        <v>495332</v>
      </c>
      <c r="O114" s="12" t="s">
        <v>544</v>
      </c>
      <c r="P114" s="12">
        <v>765283</v>
      </c>
      <c r="Q114" s="13" t="s">
        <v>900</v>
      </c>
      <c r="R114" s="13" t="s">
        <v>367</v>
      </c>
      <c r="S114" s="12" t="s">
        <v>901</v>
      </c>
      <c r="T114" s="12" t="s">
        <v>901</v>
      </c>
      <c r="U114" s="12" t="s">
        <v>369</v>
      </c>
      <c r="V114" s="12" t="s">
        <v>370</v>
      </c>
      <c r="W114" s="12">
        <v>541</v>
      </c>
      <c r="X114" s="13" t="s">
        <v>371</v>
      </c>
      <c r="Y114" s="12">
        <v>356784678</v>
      </c>
      <c r="Z114" s="13" t="s">
        <v>744</v>
      </c>
      <c r="AA114" s="14" t="s">
        <v>902</v>
      </c>
      <c r="AB114" s="15">
        <v>45000</v>
      </c>
      <c r="AC114" s="14" t="s">
        <v>373</v>
      </c>
      <c r="AD114" s="12">
        <v>102</v>
      </c>
      <c r="AE114" s="12" t="s">
        <v>374</v>
      </c>
      <c r="AF114" s="12" t="s">
        <v>710</v>
      </c>
      <c r="AG114" s="14" t="s">
        <v>903</v>
      </c>
      <c r="AH114" s="12" t="s">
        <v>377</v>
      </c>
      <c r="AI114" s="14" t="s">
        <v>876</v>
      </c>
      <c r="AJ114" s="15">
        <v>560</v>
      </c>
      <c r="AK114" s="15">
        <v>560</v>
      </c>
      <c r="AL114" s="14" t="s">
        <v>551</v>
      </c>
      <c r="AM114" s="15">
        <v>25207.7</v>
      </c>
      <c r="AN114" s="15">
        <v>10072.299999999999</v>
      </c>
      <c r="AO114" s="15">
        <v>35280</v>
      </c>
      <c r="AP114" s="15">
        <v>19792.3</v>
      </c>
      <c r="AQ114" s="15">
        <v>1946.7</v>
      </c>
      <c r="AR114" s="15">
        <v>21739</v>
      </c>
      <c r="AS114" s="15">
        <v>0</v>
      </c>
      <c r="AT114" s="15">
        <v>0</v>
      </c>
      <c r="AU114" s="15">
        <v>0</v>
      </c>
      <c r="AV114" s="12">
        <v>63</v>
      </c>
      <c r="AW114" s="12" t="s">
        <v>373</v>
      </c>
      <c r="AX114" s="12" t="s">
        <v>373</v>
      </c>
      <c r="AY114" s="14" t="s">
        <v>373</v>
      </c>
      <c r="AZ114" s="12" t="s">
        <v>373</v>
      </c>
      <c r="BA114" s="12" t="s">
        <v>373</v>
      </c>
      <c r="BB114" s="12" t="s">
        <v>380</v>
      </c>
      <c r="BC114" s="12" t="s">
        <v>373</v>
      </c>
      <c r="BD114" s="14" t="s">
        <v>373</v>
      </c>
      <c r="BE114" s="15">
        <v>0</v>
      </c>
      <c r="BF114" s="12" t="s">
        <v>901</v>
      </c>
      <c r="BG114" s="12" t="s">
        <v>1273</v>
      </c>
      <c r="BH114" s="21" t="s">
        <v>381</v>
      </c>
      <c r="BI114" s="13" t="s">
        <v>10</v>
      </c>
      <c r="BJ114" s="22">
        <v>45877</v>
      </c>
      <c r="BK114" s="12"/>
      <c r="BL114" s="13" t="s">
        <v>12</v>
      </c>
      <c r="BM114" s="24" t="s">
        <v>13</v>
      </c>
      <c r="BN114" s="25" t="s">
        <v>15</v>
      </c>
      <c r="BO114" s="12" t="s">
        <v>25</v>
      </c>
      <c r="BP114" s="12">
        <v>0</v>
      </c>
      <c r="BQ114" s="26"/>
      <c r="BR114" s="27" t="s">
        <v>382</v>
      </c>
    </row>
    <row r="115" spans="1:70" s="1" customFormat="1" ht="15" customHeight="1">
      <c r="A115" s="12">
        <v>111</v>
      </c>
      <c r="B115" s="13" t="s">
        <v>361</v>
      </c>
      <c r="C115" s="13" t="s">
        <v>130</v>
      </c>
      <c r="D115" s="13" t="s">
        <v>124</v>
      </c>
      <c r="E115" s="13" t="s">
        <v>123</v>
      </c>
      <c r="F115" s="13" t="s">
        <v>122</v>
      </c>
      <c r="G115" s="12" t="s">
        <v>120</v>
      </c>
      <c r="H115" s="13" t="s">
        <v>121</v>
      </c>
      <c r="I115" s="12">
        <v>211322</v>
      </c>
      <c r="J115" s="13" t="s">
        <v>362</v>
      </c>
      <c r="K115" s="12">
        <v>211322</v>
      </c>
      <c r="L115" s="12" t="s">
        <v>363</v>
      </c>
      <c r="M115" s="13" t="s">
        <v>364</v>
      </c>
      <c r="N115" s="12">
        <v>488024</v>
      </c>
      <c r="O115" s="12" t="s">
        <v>205</v>
      </c>
      <c r="P115" s="12">
        <v>788719</v>
      </c>
      <c r="Q115" s="13" t="s">
        <v>472</v>
      </c>
      <c r="R115" s="13" t="s">
        <v>367</v>
      </c>
      <c r="S115" s="12" t="s">
        <v>210</v>
      </c>
      <c r="T115" s="12" t="s">
        <v>210</v>
      </c>
      <c r="U115" s="12" t="s">
        <v>369</v>
      </c>
      <c r="V115" s="12" t="s">
        <v>370</v>
      </c>
      <c r="W115" s="12">
        <v>541</v>
      </c>
      <c r="X115" s="13" t="s">
        <v>371</v>
      </c>
      <c r="Y115" s="12">
        <v>355154876</v>
      </c>
      <c r="Z115" s="13" t="s">
        <v>211</v>
      </c>
      <c r="AA115" s="14" t="s">
        <v>208</v>
      </c>
      <c r="AB115" s="15">
        <v>42000</v>
      </c>
      <c r="AC115" s="14" t="s">
        <v>373</v>
      </c>
      <c r="AD115" s="12">
        <v>102</v>
      </c>
      <c r="AE115" s="12" t="s">
        <v>374</v>
      </c>
      <c r="AF115" s="12" t="s">
        <v>375</v>
      </c>
      <c r="AG115" s="14" t="s">
        <v>473</v>
      </c>
      <c r="AH115" s="12" t="s">
        <v>377</v>
      </c>
      <c r="AI115" s="14" t="s">
        <v>474</v>
      </c>
      <c r="AJ115" s="15">
        <v>520</v>
      </c>
      <c r="AK115" s="15">
        <v>520</v>
      </c>
      <c r="AL115" s="14" t="s">
        <v>478</v>
      </c>
      <c r="AM115" s="15">
        <v>21861.66</v>
      </c>
      <c r="AN115" s="15">
        <v>9338.34</v>
      </c>
      <c r="AO115" s="15">
        <v>31200</v>
      </c>
      <c r="AP115" s="15">
        <v>20138.34</v>
      </c>
      <c r="AQ115" s="15">
        <v>2190.66</v>
      </c>
      <c r="AR115" s="15">
        <v>22329</v>
      </c>
      <c r="AS115" s="15">
        <v>6569.36</v>
      </c>
      <c r="AT115" s="15">
        <v>1230.6400000000001</v>
      </c>
      <c r="AU115" s="15">
        <v>7800</v>
      </c>
      <c r="AV115" s="12">
        <v>75</v>
      </c>
      <c r="AW115" s="12" t="s">
        <v>373</v>
      </c>
      <c r="AX115" s="12" t="s">
        <v>373</v>
      </c>
      <c r="AY115" s="14" t="s">
        <v>373</v>
      </c>
      <c r="AZ115" s="12" t="s">
        <v>373</v>
      </c>
      <c r="BA115" s="12" t="s">
        <v>373</v>
      </c>
      <c r="BB115" s="12" t="s">
        <v>380</v>
      </c>
      <c r="BC115" s="12" t="s">
        <v>373</v>
      </c>
      <c r="BD115" s="14" t="s">
        <v>373</v>
      </c>
      <c r="BE115" s="15">
        <v>0</v>
      </c>
      <c r="BF115" s="12" t="s">
        <v>210</v>
      </c>
      <c r="BG115" s="12" t="s">
        <v>1274</v>
      </c>
      <c r="BH115" s="21" t="s">
        <v>381</v>
      </c>
      <c r="BI115" s="13" t="s">
        <v>10</v>
      </c>
      <c r="BJ115" s="22">
        <v>45876</v>
      </c>
      <c r="BK115" s="12"/>
      <c r="BL115" s="13" t="s">
        <v>12</v>
      </c>
      <c r="BM115" s="24" t="s">
        <v>13</v>
      </c>
      <c r="BN115" s="25" t="s">
        <v>15</v>
      </c>
      <c r="BO115" s="12" t="s">
        <v>16</v>
      </c>
      <c r="BP115" s="12">
        <v>1560</v>
      </c>
      <c r="BQ115" s="26" t="s">
        <v>7</v>
      </c>
      <c r="BR115" s="27" t="s">
        <v>479</v>
      </c>
    </row>
    <row r="116" spans="1:70" s="1" customFormat="1" ht="15" customHeight="1">
      <c r="A116" s="12">
        <v>112</v>
      </c>
      <c r="B116" s="13" t="s">
        <v>361</v>
      </c>
      <c r="C116" s="13" t="s">
        <v>130</v>
      </c>
      <c r="D116" s="13" t="s">
        <v>124</v>
      </c>
      <c r="E116" s="13" t="s">
        <v>123</v>
      </c>
      <c r="F116" s="13" t="s">
        <v>122</v>
      </c>
      <c r="G116" s="12" t="s">
        <v>120</v>
      </c>
      <c r="H116" s="13" t="s">
        <v>121</v>
      </c>
      <c r="I116" s="12">
        <v>211318</v>
      </c>
      <c r="J116" s="13" t="s">
        <v>480</v>
      </c>
      <c r="K116" s="12">
        <v>211318</v>
      </c>
      <c r="L116" s="12" t="s">
        <v>1143</v>
      </c>
      <c r="M116" s="13" t="s">
        <v>1144</v>
      </c>
      <c r="N116" s="12">
        <v>496479</v>
      </c>
      <c r="O116" s="12" t="s">
        <v>258</v>
      </c>
      <c r="P116" s="12">
        <v>788719</v>
      </c>
      <c r="Q116" s="13" t="s">
        <v>1145</v>
      </c>
      <c r="R116" s="13" t="s">
        <v>367</v>
      </c>
      <c r="S116" s="12" t="s">
        <v>1161</v>
      </c>
      <c r="T116" s="12" t="s">
        <v>1161</v>
      </c>
      <c r="U116" s="12" t="s">
        <v>369</v>
      </c>
      <c r="V116" s="12" t="s">
        <v>370</v>
      </c>
      <c r="W116" s="12">
        <v>541</v>
      </c>
      <c r="X116" s="13" t="s">
        <v>371</v>
      </c>
      <c r="Y116" s="12">
        <v>355699120</v>
      </c>
      <c r="Z116" s="13" t="s">
        <v>1162</v>
      </c>
      <c r="AA116" s="14" t="s">
        <v>277</v>
      </c>
      <c r="AB116" s="15">
        <v>42000</v>
      </c>
      <c r="AC116" s="14" t="s">
        <v>373</v>
      </c>
      <c r="AD116" s="12">
        <v>102</v>
      </c>
      <c r="AE116" s="12" t="s">
        <v>374</v>
      </c>
      <c r="AF116" s="12" t="s">
        <v>375</v>
      </c>
      <c r="AG116" s="14" t="s">
        <v>1156</v>
      </c>
      <c r="AH116" s="12" t="s">
        <v>377</v>
      </c>
      <c r="AI116" s="14" t="s">
        <v>1147</v>
      </c>
      <c r="AJ116" s="15">
        <v>520</v>
      </c>
      <c r="AK116" s="15">
        <v>520</v>
      </c>
      <c r="AL116" s="14" t="s">
        <v>610</v>
      </c>
      <c r="AM116" s="15">
        <v>20641.02</v>
      </c>
      <c r="AN116" s="15">
        <v>8998.98</v>
      </c>
      <c r="AO116" s="15">
        <v>29640</v>
      </c>
      <c r="AP116" s="15">
        <v>21358.98</v>
      </c>
      <c r="AQ116" s="15">
        <v>2483.02</v>
      </c>
      <c r="AR116" s="15">
        <v>23842</v>
      </c>
      <c r="AS116" s="15">
        <v>6478.54</v>
      </c>
      <c r="AT116" s="15">
        <v>1321.46</v>
      </c>
      <c r="AU116" s="15">
        <v>7800</v>
      </c>
      <c r="AV116" s="12">
        <v>72</v>
      </c>
      <c r="AW116" s="12" t="s">
        <v>373</v>
      </c>
      <c r="AX116" s="12" t="s">
        <v>373</v>
      </c>
      <c r="AY116" s="14" t="s">
        <v>373</v>
      </c>
      <c r="AZ116" s="12" t="s">
        <v>373</v>
      </c>
      <c r="BA116" s="12" t="s">
        <v>373</v>
      </c>
      <c r="BB116" s="12" t="s">
        <v>380</v>
      </c>
      <c r="BC116" s="12" t="s">
        <v>373</v>
      </c>
      <c r="BD116" s="14" t="s">
        <v>373</v>
      </c>
      <c r="BE116" s="15">
        <v>0</v>
      </c>
      <c r="BF116" s="12" t="s">
        <v>1161</v>
      </c>
      <c r="BG116" s="12" t="s">
        <v>1275</v>
      </c>
      <c r="BH116" s="21" t="s">
        <v>381</v>
      </c>
      <c r="BI116" s="13" t="s">
        <v>10</v>
      </c>
      <c r="BJ116" s="22">
        <v>45876</v>
      </c>
      <c r="BK116" s="12"/>
      <c r="BL116" s="13" t="s">
        <v>12</v>
      </c>
      <c r="BM116" s="24" t="s">
        <v>13</v>
      </c>
      <c r="BN116" s="25" t="s">
        <v>15</v>
      </c>
      <c r="BO116" s="12" t="s">
        <v>25</v>
      </c>
      <c r="BP116" s="12">
        <v>0</v>
      </c>
      <c r="BQ116" s="26"/>
      <c r="BR116" s="27" t="s">
        <v>382</v>
      </c>
    </row>
    <row r="117" spans="1:70" s="1" customFormat="1" ht="15" customHeight="1">
      <c r="A117" s="12">
        <v>113</v>
      </c>
      <c r="B117" s="13" t="s">
        <v>361</v>
      </c>
      <c r="C117" s="13" t="s">
        <v>130</v>
      </c>
      <c r="D117" s="13" t="s">
        <v>124</v>
      </c>
      <c r="E117" s="13" t="s">
        <v>123</v>
      </c>
      <c r="F117" s="13" t="s">
        <v>122</v>
      </c>
      <c r="G117" s="12" t="s">
        <v>120</v>
      </c>
      <c r="H117" s="13" t="s">
        <v>121</v>
      </c>
      <c r="I117" s="12">
        <v>211322</v>
      </c>
      <c r="J117" s="13" t="s">
        <v>362</v>
      </c>
      <c r="K117" s="12">
        <v>211322</v>
      </c>
      <c r="L117" s="12" t="s">
        <v>363</v>
      </c>
      <c r="M117" s="13" t="s">
        <v>364</v>
      </c>
      <c r="N117" s="12">
        <v>498628</v>
      </c>
      <c r="O117" s="12" t="s">
        <v>220</v>
      </c>
      <c r="P117" s="12">
        <v>788719</v>
      </c>
      <c r="Q117" s="13" t="s">
        <v>596</v>
      </c>
      <c r="R117" s="13" t="s">
        <v>367</v>
      </c>
      <c r="S117" s="12" t="s">
        <v>597</v>
      </c>
      <c r="T117" s="12" t="s">
        <v>597</v>
      </c>
      <c r="U117" s="12" t="s">
        <v>403</v>
      </c>
      <c r="V117" s="12" t="s">
        <v>370</v>
      </c>
      <c r="W117" s="12">
        <v>541</v>
      </c>
      <c r="X117" s="13" t="s">
        <v>371</v>
      </c>
      <c r="Y117" s="12">
        <v>355670296</v>
      </c>
      <c r="Z117" s="13" t="s">
        <v>598</v>
      </c>
      <c r="AA117" s="14" t="s">
        <v>223</v>
      </c>
      <c r="AB117" s="15">
        <v>45000</v>
      </c>
      <c r="AC117" s="14" t="s">
        <v>373</v>
      </c>
      <c r="AD117" s="12">
        <v>102</v>
      </c>
      <c r="AE117" s="12" t="s">
        <v>374</v>
      </c>
      <c r="AF117" s="12" t="s">
        <v>375</v>
      </c>
      <c r="AG117" s="14" t="s">
        <v>599</v>
      </c>
      <c r="AH117" s="12" t="s">
        <v>377</v>
      </c>
      <c r="AI117" s="14" t="s">
        <v>600</v>
      </c>
      <c r="AJ117" s="15">
        <v>560</v>
      </c>
      <c r="AK117" s="15">
        <v>560</v>
      </c>
      <c r="AL117" s="14" t="s">
        <v>601</v>
      </c>
      <c r="AM117" s="15">
        <v>11440.36</v>
      </c>
      <c r="AN117" s="15">
        <v>5919.64</v>
      </c>
      <c r="AO117" s="15">
        <v>17360</v>
      </c>
      <c r="AP117" s="15">
        <v>33559.64</v>
      </c>
      <c r="AQ117" s="15">
        <v>6099.36</v>
      </c>
      <c r="AR117" s="15">
        <v>39659</v>
      </c>
      <c r="AS117" s="15">
        <v>18034.490000000002</v>
      </c>
      <c r="AT117" s="15">
        <v>4925.51</v>
      </c>
      <c r="AU117" s="15">
        <v>22960</v>
      </c>
      <c r="AV117" s="12">
        <v>72</v>
      </c>
      <c r="AW117" s="12" t="s">
        <v>373</v>
      </c>
      <c r="AX117" s="12" t="s">
        <v>373</v>
      </c>
      <c r="AY117" s="14" t="s">
        <v>373</v>
      </c>
      <c r="AZ117" s="12" t="s">
        <v>373</v>
      </c>
      <c r="BA117" s="12" t="s">
        <v>373</v>
      </c>
      <c r="BB117" s="12" t="s">
        <v>380</v>
      </c>
      <c r="BC117" s="12" t="s">
        <v>373</v>
      </c>
      <c r="BD117" s="14" t="s">
        <v>373</v>
      </c>
      <c r="BE117" s="15">
        <v>0</v>
      </c>
      <c r="BF117" s="12" t="s">
        <v>597</v>
      </c>
      <c r="BG117" s="12" t="s">
        <v>1276</v>
      </c>
      <c r="BH117" s="21" t="s">
        <v>381</v>
      </c>
      <c r="BI117" s="13" t="s">
        <v>10</v>
      </c>
      <c r="BJ117" s="22">
        <v>45874</v>
      </c>
      <c r="BK117" s="12"/>
      <c r="BL117" s="13" t="s">
        <v>36</v>
      </c>
      <c r="BM117" s="24" t="s">
        <v>30</v>
      </c>
      <c r="BN117" s="25" t="s">
        <v>23</v>
      </c>
      <c r="BO117" s="12" t="s">
        <v>33</v>
      </c>
      <c r="BP117" s="12">
        <v>0</v>
      </c>
      <c r="BQ117" s="26"/>
      <c r="BR117" s="27" t="s">
        <v>602</v>
      </c>
    </row>
    <row r="118" spans="1:70" s="1" customFormat="1" ht="15" customHeight="1">
      <c r="A118" s="12">
        <v>114</v>
      </c>
      <c r="B118" s="13" t="s">
        <v>361</v>
      </c>
      <c r="C118" s="13" t="s">
        <v>130</v>
      </c>
      <c r="D118" s="13" t="s">
        <v>124</v>
      </c>
      <c r="E118" s="13" t="s">
        <v>123</v>
      </c>
      <c r="F118" s="13" t="s">
        <v>122</v>
      </c>
      <c r="G118" s="12" t="s">
        <v>120</v>
      </c>
      <c r="H118" s="13" t="s">
        <v>121</v>
      </c>
      <c r="I118" s="12">
        <v>211318</v>
      </c>
      <c r="J118" s="13" t="s">
        <v>480</v>
      </c>
      <c r="K118" s="12">
        <v>211318</v>
      </c>
      <c r="L118" s="12" t="s">
        <v>1143</v>
      </c>
      <c r="M118" s="13" t="s">
        <v>1144</v>
      </c>
      <c r="N118" s="12">
        <v>496479</v>
      </c>
      <c r="O118" s="12" t="s">
        <v>258</v>
      </c>
      <c r="P118" s="12">
        <v>809915</v>
      </c>
      <c r="Q118" s="13" t="s">
        <v>1145</v>
      </c>
      <c r="R118" s="13" t="s">
        <v>367</v>
      </c>
      <c r="S118" s="12" t="s">
        <v>1153</v>
      </c>
      <c r="T118" s="12" t="s">
        <v>1153</v>
      </c>
      <c r="U118" s="12" t="s">
        <v>369</v>
      </c>
      <c r="V118" s="12" t="s">
        <v>370</v>
      </c>
      <c r="W118" s="12">
        <v>541</v>
      </c>
      <c r="X118" s="13" t="s">
        <v>371</v>
      </c>
      <c r="Y118" s="12">
        <v>355692856</v>
      </c>
      <c r="Z118" s="13" t="s">
        <v>1154</v>
      </c>
      <c r="AA118" s="14" t="s">
        <v>261</v>
      </c>
      <c r="AB118" s="15">
        <v>45000</v>
      </c>
      <c r="AC118" s="14" t="s">
        <v>373</v>
      </c>
      <c r="AD118" s="12">
        <v>102</v>
      </c>
      <c r="AE118" s="12" t="s">
        <v>374</v>
      </c>
      <c r="AF118" s="12" t="s">
        <v>375</v>
      </c>
      <c r="AG118" s="14" t="s">
        <v>1146</v>
      </c>
      <c r="AH118" s="12" t="s">
        <v>377</v>
      </c>
      <c r="AI118" s="14" t="s">
        <v>1147</v>
      </c>
      <c r="AJ118" s="15">
        <v>560</v>
      </c>
      <c r="AK118" s="15">
        <v>560</v>
      </c>
      <c r="AL118" s="14" t="s">
        <v>1155</v>
      </c>
      <c r="AM118" s="15">
        <v>13680.71</v>
      </c>
      <c r="AN118" s="15">
        <v>7039.29</v>
      </c>
      <c r="AO118" s="15">
        <v>20720</v>
      </c>
      <c r="AP118" s="15">
        <v>31319.29</v>
      </c>
      <c r="AQ118" s="15">
        <v>5229.71</v>
      </c>
      <c r="AR118" s="15">
        <v>36549</v>
      </c>
      <c r="AS118" s="15">
        <v>15577.62</v>
      </c>
      <c r="AT118" s="15">
        <v>4022.38</v>
      </c>
      <c r="AU118" s="15">
        <v>19600</v>
      </c>
      <c r="AV118" s="12">
        <v>72</v>
      </c>
      <c r="AW118" s="12" t="s">
        <v>373</v>
      </c>
      <c r="AX118" s="12" t="s">
        <v>373</v>
      </c>
      <c r="AY118" s="14" t="s">
        <v>373</v>
      </c>
      <c r="AZ118" s="12" t="s">
        <v>373</v>
      </c>
      <c r="BA118" s="12" t="s">
        <v>373</v>
      </c>
      <c r="BB118" s="12" t="s">
        <v>380</v>
      </c>
      <c r="BC118" s="12" t="s">
        <v>373</v>
      </c>
      <c r="BD118" s="14" t="s">
        <v>373</v>
      </c>
      <c r="BE118" s="15">
        <v>0</v>
      </c>
      <c r="BF118" s="12" t="s">
        <v>1153</v>
      </c>
      <c r="BG118" s="12" t="s">
        <v>1277</v>
      </c>
      <c r="BH118" s="21" t="s">
        <v>381</v>
      </c>
      <c r="BI118" s="13" t="s">
        <v>10</v>
      </c>
      <c r="BJ118" s="22">
        <v>45876</v>
      </c>
      <c r="BK118" s="12"/>
      <c r="BL118" s="13" t="s">
        <v>12</v>
      </c>
      <c r="BM118" s="24" t="s">
        <v>13</v>
      </c>
      <c r="BN118" s="25" t="s">
        <v>15</v>
      </c>
      <c r="BO118" s="12" t="s">
        <v>25</v>
      </c>
      <c r="BP118" s="12">
        <v>0</v>
      </c>
      <c r="BQ118" s="26"/>
      <c r="BR118" s="27" t="s">
        <v>382</v>
      </c>
    </row>
    <row r="119" spans="1:70" s="1" customFormat="1" ht="15" customHeight="1">
      <c r="A119" s="12">
        <v>115</v>
      </c>
      <c r="B119" s="13" t="s">
        <v>361</v>
      </c>
      <c r="C119" s="13" t="s">
        <v>130</v>
      </c>
      <c r="D119" s="13" t="s">
        <v>124</v>
      </c>
      <c r="E119" s="13" t="s">
        <v>123</v>
      </c>
      <c r="F119" s="13" t="s">
        <v>122</v>
      </c>
      <c r="G119" s="12" t="s">
        <v>120</v>
      </c>
      <c r="H119" s="13" t="s">
        <v>121</v>
      </c>
      <c r="I119" s="12">
        <v>211318</v>
      </c>
      <c r="J119" s="13" t="s">
        <v>480</v>
      </c>
      <c r="K119" s="12">
        <v>211318</v>
      </c>
      <c r="L119" s="12" t="s">
        <v>363</v>
      </c>
      <c r="M119" s="13" t="s">
        <v>364</v>
      </c>
      <c r="N119" s="12">
        <v>495332</v>
      </c>
      <c r="O119" s="12" t="s">
        <v>544</v>
      </c>
      <c r="P119" s="12">
        <v>809915</v>
      </c>
      <c r="Q119" s="13" t="s">
        <v>562</v>
      </c>
      <c r="R119" s="13" t="s">
        <v>367</v>
      </c>
      <c r="S119" s="12" t="s">
        <v>1056</v>
      </c>
      <c r="T119" s="12" t="s">
        <v>1056</v>
      </c>
      <c r="U119" s="12" t="s">
        <v>369</v>
      </c>
      <c r="V119" s="12" t="s">
        <v>370</v>
      </c>
      <c r="W119" s="12">
        <v>541</v>
      </c>
      <c r="X119" s="13" t="s">
        <v>371</v>
      </c>
      <c r="Y119" s="12">
        <v>357475015</v>
      </c>
      <c r="Z119" s="13" t="s">
        <v>1057</v>
      </c>
      <c r="AA119" s="14" t="s">
        <v>1053</v>
      </c>
      <c r="AB119" s="15">
        <v>42000</v>
      </c>
      <c r="AC119" s="14" t="s">
        <v>373</v>
      </c>
      <c r="AD119" s="12">
        <v>75</v>
      </c>
      <c r="AE119" s="12" t="s">
        <v>910</v>
      </c>
      <c r="AF119" s="12" t="s">
        <v>710</v>
      </c>
      <c r="AG119" s="14" t="s">
        <v>1054</v>
      </c>
      <c r="AH119" s="12" t="s">
        <v>377</v>
      </c>
      <c r="AI119" s="14" t="s">
        <v>1055</v>
      </c>
      <c r="AJ119" s="15">
        <v>670</v>
      </c>
      <c r="AK119" s="15">
        <v>670</v>
      </c>
      <c r="AL119" s="14" t="s">
        <v>551</v>
      </c>
      <c r="AM119" s="15">
        <v>29909.72</v>
      </c>
      <c r="AN119" s="15">
        <v>7610.28</v>
      </c>
      <c r="AO119" s="15">
        <v>37520</v>
      </c>
      <c r="AP119" s="15">
        <v>12090.28</v>
      </c>
      <c r="AQ119" s="15">
        <v>585.72</v>
      </c>
      <c r="AR119" s="15">
        <v>12676</v>
      </c>
      <c r="AS119" s="15">
        <v>0</v>
      </c>
      <c r="AT119" s="15">
        <v>0</v>
      </c>
      <c r="AU119" s="15">
        <v>0</v>
      </c>
      <c r="AV119" s="12">
        <v>56</v>
      </c>
      <c r="AW119" s="12" t="s">
        <v>373</v>
      </c>
      <c r="AX119" s="12" t="s">
        <v>373</v>
      </c>
      <c r="AY119" s="14" t="s">
        <v>373</v>
      </c>
      <c r="AZ119" s="12" t="s">
        <v>373</v>
      </c>
      <c r="BA119" s="12" t="s">
        <v>373</v>
      </c>
      <c r="BB119" s="12" t="s">
        <v>380</v>
      </c>
      <c r="BC119" s="12" t="s">
        <v>373</v>
      </c>
      <c r="BD119" s="14" t="s">
        <v>373</v>
      </c>
      <c r="BE119" s="15">
        <v>0</v>
      </c>
      <c r="BF119" s="12" t="s">
        <v>1056</v>
      </c>
      <c r="BG119" s="12" t="s">
        <v>1278</v>
      </c>
      <c r="BH119" s="21" t="s">
        <v>381</v>
      </c>
      <c r="BI119" s="13" t="s">
        <v>10</v>
      </c>
      <c r="BJ119" s="22">
        <v>45877</v>
      </c>
      <c r="BK119" s="12"/>
      <c r="BL119" s="13" t="s">
        <v>12</v>
      </c>
      <c r="BM119" s="24" t="s">
        <v>13</v>
      </c>
      <c r="BN119" s="25" t="s">
        <v>15</v>
      </c>
      <c r="BO119" s="12" t="s">
        <v>25</v>
      </c>
      <c r="BP119" s="12">
        <v>0</v>
      </c>
      <c r="BQ119" s="26"/>
      <c r="BR119" s="27" t="s">
        <v>382</v>
      </c>
    </row>
    <row r="120" spans="1:70" s="1" customFormat="1" ht="15" customHeight="1">
      <c r="A120" s="12">
        <v>116</v>
      </c>
      <c r="B120" s="13" t="s">
        <v>361</v>
      </c>
      <c r="C120" s="13" t="s">
        <v>130</v>
      </c>
      <c r="D120" s="13" t="s">
        <v>124</v>
      </c>
      <c r="E120" s="13" t="s">
        <v>123</v>
      </c>
      <c r="F120" s="13" t="s">
        <v>122</v>
      </c>
      <c r="G120" s="12" t="s">
        <v>120</v>
      </c>
      <c r="H120" s="13" t="s">
        <v>121</v>
      </c>
      <c r="I120" s="12">
        <v>211322</v>
      </c>
      <c r="J120" s="13" t="s">
        <v>362</v>
      </c>
      <c r="K120" s="12">
        <v>211322</v>
      </c>
      <c r="L120" s="12" t="s">
        <v>363</v>
      </c>
      <c r="M120" s="13" t="s">
        <v>364</v>
      </c>
      <c r="N120" s="12">
        <v>498628</v>
      </c>
      <c r="O120" s="12" t="s">
        <v>220</v>
      </c>
      <c r="P120" s="12">
        <v>809915</v>
      </c>
      <c r="Q120" s="13" t="s">
        <v>596</v>
      </c>
      <c r="R120" s="13" t="s">
        <v>367</v>
      </c>
      <c r="S120" s="12" t="s">
        <v>628</v>
      </c>
      <c r="T120" s="12" t="s">
        <v>628</v>
      </c>
      <c r="U120" s="12" t="s">
        <v>390</v>
      </c>
      <c r="V120" s="12" t="s">
        <v>370</v>
      </c>
      <c r="W120" s="12">
        <v>541</v>
      </c>
      <c r="X120" s="13" t="s">
        <v>371</v>
      </c>
      <c r="Y120" s="12">
        <v>355750163</v>
      </c>
      <c r="Z120" s="13" t="s">
        <v>243</v>
      </c>
      <c r="AA120" s="14" t="s">
        <v>223</v>
      </c>
      <c r="AB120" s="15">
        <v>42000</v>
      </c>
      <c r="AC120" s="14" t="s">
        <v>373</v>
      </c>
      <c r="AD120" s="12">
        <v>102</v>
      </c>
      <c r="AE120" s="12" t="s">
        <v>374</v>
      </c>
      <c r="AF120" s="12" t="s">
        <v>375</v>
      </c>
      <c r="AG120" s="14" t="s">
        <v>599</v>
      </c>
      <c r="AH120" s="12" t="s">
        <v>377</v>
      </c>
      <c r="AI120" s="14" t="s">
        <v>600</v>
      </c>
      <c r="AJ120" s="15">
        <v>520</v>
      </c>
      <c r="AK120" s="15">
        <v>520</v>
      </c>
      <c r="AL120" s="14" t="s">
        <v>379</v>
      </c>
      <c r="AM120" s="15">
        <v>27281.21</v>
      </c>
      <c r="AN120" s="15">
        <v>10158.790000000001</v>
      </c>
      <c r="AO120" s="15">
        <v>37440</v>
      </c>
      <c r="AP120" s="15">
        <v>14718.79</v>
      </c>
      <c r="AQ120" s="15">
        <v>1137.21</v>
      </c>
      <c r="AR120" s="15">
        <v>15856</v>
      </c>
      <c r="AS120" s="15">
        <v>0</v>
      </c>
      <c r="AT120" s="15">
        <v>0</v>
      </c>
      <c r="AU120" s="15">
        <v>0</v>
      </c>
      <c r="AV120" s="12">
        <v>72</v>
      </c>
      <c r="AW120" s="12" t="s">
        <v>373</v>
      </c>
      <c r="AX120" s="12" t="s">
        <v>373</v>
      </c>
      <c r="AY120" s="14" t="s">
        <v>373</v>
      </c>
      <c r="AZ120" s="12" t="s">
        <v>373</v>
      </c>
      <c r="BA120" s="12" t="s">
        <v>373</v>
      </c>
      <c r="BB120" s="12" t="s">
        <v>380</v>
      </c>
      <c r="BC120" s="12" t="s">
        <v>373</v>
      </c>
      <c r="BD120" s="14" t="s">
        <v>373</v>
      </c>
      <c r="BE120" s="15">
        <v>0</v>
      </c>
      <c r="BF120" s="12" t="s">
        <v>628</v>
      </c>
      <c r="BG120" s="12" t="s">
        <v>1279</v>
      </c>
      <c r="BH120" s="21" t="s">
        <v>381</v>
      </c>
      <c r="BI120" s="13" t="s">
        <v>10</v>
      </c>
      <c r="BJ120" s="22">
        <v>45874</v>
      </c>
      <c r="BK120" s="12"/>
      <c r="BL120" s="13" t="s">
        <v>12</v>
      </c>
      <c r="BM120" s="24" t="s">
        <v>13</v>
      </c>
      <c r="BN120" s="25" t="s">
        <v>15</v>
      </c>
      <c r="BO120" s="12" t="s">
        <v>25</v>
      </c>
      <c r="BP120" s="12">
        <v>0</v>
      </c>
      <c r="BQ120" s="26"/>
      <c r="BR120" s="27" t="s">
        <v>382</v>
      </c>
    </row>
    <row r="121" spans="1:70" s="1" customFormat="1" ht="15" customHeight="1">
      <c r="A121" s="12">
        <v>117</v>
      </c>
      <c r="B121" s="13" t="s">
        <v>361</v>
      </c>
      <c r="C121" s="13" t="s">
        <v>130</v>
      </c>
      <c r="D121" s="13" t="s">
        <v>124</v>
      </c>
      <c r="E121" s="13" t="s">
        <v>123</v>
      </c>
      <c r="F121" s="13" t="s">
        <v>122</v>
      </c>
      <c r="G121" s="12" t="s">
        <v>120</v>
      </c>
      <c r="H121" s="13" t="s">
        <v>121</v>
      </c>
      <c r="I121" s="12">
        <v>216676</v>
      </c>
      <c r="J121" s="13" t="s">
        <v>588</v>
      </c>
      <c r="K121" s="12">
        <v>216676</v>
      </c>
      <c r="L121" s="12" t="s">
        <v>363</v>
      </c>
      <c r="M121" s="13" t="s">
        <v>364</v>
      </c>
      <c r="N121" s="12">
        <v>503621</v>
      </c>
      <c r="O121" s="12" t="s">
        <v>241</v>
      </c>
      <c r="P121" s="12">
        <v>809915</v>
      </c>
      <c r="Q121" s="13" t="s">
        <v>589</v>
      </c>
      <c r="R121" s="13" t="s">
        <v>367</v>
      </c>
      <c r="S121" s="12" t="s">
        <v>861</v>
      </c>
      <c r="T121" s="12" t="s">
        <v>861</v>
      </c>
      <c r="U121" s="12" t="s">
        <v>369</v>
      </c>
      <c r="V121" s="12" t="s">
        <v>370</v>
      </c>
      <c r="W121" s="12">
        <v>541</v>
      </c>
      <c r="X121" s="13" t="s">
        <v>371</v>
      </c>
      <c r="Y121" s="12">
        <v>356692965</v>
      </c>
      <c r="Z121" s="13" t="s">
        <v>243</v>
      </c>
      <c r="AA121" s="14" t="s">
        <v>229</v>
      </c>
      <c r="AB121" s="15">
        <v>42000</v>
      </c>
      <c r="AC121" s="14" t="s">
        <v>373</v>
      </c>
      <c r="AD121" s="12">
        <v>75</v>
      </c>
      <c r="AE121" s="12" t="s">
        <v>374</v>
      </c>
      <c r="AF121" s="12" t="s">
        <v>710</v>
      </c>
      <c r="AG121" s="14" t="s">
        <v>859</v>
      </c>
      <c r="AH121" s="12" t="s">
        <v>377</v>
      </c>
      <c r="AI121" s="14" t="s">
        <v>860</v>
      </c>
      <c r="AJ121" s="15">
        <v>670</v>
      </c>
      <c r="AK121" s="15">
        <v>670</v>
      </c>
      <c r="AL121" s="14" t="s">
        <v>862</v>
      </c>
      <c r="AM121" s="15">
        <v>21002.37</v>
      </c>
      <c r="AN121" s="15">
        <v>6467.63</v>
      </c>
      <c r="AO121" s="15">
        <v>27470</v>
      </c>
      <c r="AP121" s="15">
        <v>20997.63</v>
      </c>
      <c r="AQ121" s="15">
        <v>1810.37</v>
      </c>
      <c r="AR121" s="15">
        <v>22808</v>
      </c>
      <c r="AS121" s="15">
        <v>13176.34</v>
      </c>
      <c r="AT121" s="15">
        <v>1563.66</v>
      </c>
      <c r="AU121" s="15">
        <v>14740</v>
      </c>
      <c r="AV121" s="12">
        <v>63</v>
      </c>
      <c r="AW121" s="12" t="s">
        <v>373</v>
      </c>
      <c r="AX121" s="12" t="s">
        <v>373</v>
      </c>
      <c r="AY121" s="14" t="s">
        <v>373</v>
      </c>
      <c r="AZ121" s="12" t="s">
        <v>373</v>
      </c>
      <c r="BA121" s="12" t="s">
        <v>373</v>
      </c>
      <c r="BB121" s="12" t="s">
        <v>380</v>
      </c>
      <c r="BC121" s="12" t="s">
        <v>373</v>
      </c>
      <c r="BD121" s="14" t="s">
        <v>373</v>
      </c>
      <c r="BE121" s="15">
        <v>0</v>
      </c>
      <c r="BF121" s="12" t="s">
        <v>861</v>
      </c>
      <c r="BG121" s="12" t="s">
        <v>1280</v>
      </c>
      <c r="BH121" s="21" t="s">
        <v>381</v>
      </c>
      <c r="BI121" s="13" t="s">
        <v>10</v>
      </c>
      <c r="BJ121" s="22">
        <v>45875</v>
      </c>
      <c r="BK121" s="12"/>
      <c r="BL121" s="13" t="s">
        <v>20</v>
      </c>
      <c r="BM121" s="24" t="s">
        <v>30</v>
      </c>
      <c r="BN121" s="25" t="s">
        <v>23</v>
      </c>
      <c r="BO121" s="12" t="s">
        <v>33</v>
      </c>
      <c r="BP121" s="12">
        <v>0</v>
      </c>
      <c r="BQ121" s="26"/>
      <c r="BR121" s="27" t="s">
        <v>410</v>
      </c>
    </row>
    <row r="122" spans="1:70" s="1" customFormat="1" ht="15" customHeight="1">
      <c r="A122" s="12">
        <v>118</v>
      </c>
      <c r="B122" s="13" t="s">
        <v>361</v>
      </c>
      <c r="C122" s="13" t="s">
        <v>130</v>
      </c>
      <c r="D122" s="13" t="s">
        <v>124</v>
      </c>
      <c r="E122" s="13" t="s">
        <v>123</v>
      </c>
      <c r="F122" s="13" t="s">
        <v>122</v>
      </c>
      <c r="G122" s="12" t="s">
        <v>120</v>
      </c>
      <c r="H122" s="13" t="s">
        <v>121</v>
      </c>
      <c r="I122" s="12">
        <v>216676</v>
      </c>
      <c r="J122" s="13" t="s">
        <v>588</v>
      </c>
      <c r="K122" s="12">
        <v>216676</v>
      </c>
      <c r="L122" s="12" t="s">
        <v>363</v>
      </c>
      <c r="M122" s="13" t="s">
        <v>364</v>
      </c>
      <c r="N122" s="12">
        <v>503621</v>
      </c>
      <c r="O122" s="12" t="s">
        <v>241</v>
      </c>
      <c r="P122" s="12">
        <v>809915</v>
      </c>
      <c r="Q122" s="13" t="s">
        <v>589</v>
      </c>
      <c r="R122" s="13" t="s">
        <v>367</v>
      </c>
      <c r="S122" s="12" t="s">
        <v>242</v>
      </c>
      <c r="T122" s="12" t="s">
        <v>242</v>
      </c>
      <c r="U122" s="12" t="s">
        <v>369</v>
      </c>
      <c r="V122" s="12" t="s">
        <v>370</v>
      </c>
      <c r="W122" s="12">
        <v>541</v>
      </c>
      <c r="X122" s="13" t="s">
        <v>371</v>
      </c>
      <c r="Y122" s="12">
        <v>357470773</v>
      </c>
      <c r="Z122" s="13" t="s">
        <v>243</v>
      </c>
      <c r="AA122" s="14" t="s">
        <v>244</v>
      </c>
      <c r="AB122" s="15">
        <v>45000</v>
      </c>
      <c r="AC122" s="14" t="s">
        <v>373</v>
      </c>
      <c r="AD122" s="12">
        <v>102</v>
      </c>
      <c r="AE122" s="12" t="s">
        <v>910</v>
      </c>
      <c r="AF122" s="12" t="s">
        <v>710</v>
      </c>
      <c r="AG122" s="14" t="s">
        <v>1049</v>
      </c>
      <c r="AH122" s="12" t="s">
        <v>377</v>
      </c>
      <c r="AI122" s="14" t="s">
        <v>1050</v>
      </c>
      <c r="AJ122" s="15">
        <v>560</v>
      </c>
      <c r="AK122" s="15">
        <v>560</v>
      </c>
      <c r="AL122" s="14" t="s">
        <v>469</v>
      </c>
      <c r="AM122" s="15">
        <v>16629.09</v>
      </c>
      <c r="AN122" s="15">
        <v>8130.91</v>
      </c>
      <c r="AO122" s="15">
        <v>24760</v>
      </c>
      <c r="AP122" s="15">
        <v>28370.91</v>
      </c>
      <c r="AQ122" s="15">
        <v>4088.09</v>
      </c>
      <c r="AR122" s="15">
        <v>32459</v>
      </c>
      <c r="AS122" s="15">
        <v>5224.03</v>
      </c>
      <c r="AT122" s="15">
        <v>1375.97</v>
      </c>
      <c r="AU122" s="15">
        <v>6600</v>
      </c>
      <c r="AV122" s="12">
        <v>56</v>
      </c>
      <c r="AW122" s="12" t="s">
        <v>373</v>
      </c>
      <c r="AX122" s="12" t="s">
        <v>373</v>
      </c>
      <c r="AY122" s="14" t="s">
        <v>373</v>
      </c>
      <c r="AZ122" s="12" t="s">
        <v>373</v>
      </c>
      <c r="BA122" s="12" t="s">
        <v>373</v>
      </c>
      <c r="BB122" s="12" t="s">
        <v>380</v>
      </c>
      <c r="BC122" s="12" t="s">
        <v>373</v>
      </c>
      <c r="BD122" s="14" t="s">
        <v>373</v>
      </c>
      <c r="BE122" s="15">
        <v>0</v>
      </c>
      <c r="BF122" s="12" t="s">
        <v>242</v>
      </c>
      <c r="BG122" s="12" t="s">
        <v>1281</v>
      </c>
      <c r="BH122" s="21" t="s">
        <v>381</v>
      </c>
      <c r="BI122" s="13" t="s">
        <v>10</v>
      </c>
      <c r="BJ122" s="22">
        <v>45875</v>
      </c>
      <c r="BK122" s="12"/>
      <c r="BL122" s="13" t="s">
        <v>12</v>
      </c>
      <c r="BM122" s="24" t="s">
        <v>13</v>
      </c>
      <c r="BN122" s="25" t="s">
        <v>15</v>
      </c>
      <c r="BO122" s="12" t="s">
        <v>16</v>
      </c>
      <c r="BP122" s="12">
        <v>7280</v>
      </c>
      <c r="BQ122" s="26" t="s">
        <v>7</v>
      </c>
      <c r="BR122" s="27" t="s">
        <v>1051</v>
      </c>
    </row>
    <row r="123" spans="1:70" s="1" customFormat="1" ht="15" customHeight="1">
      <c r="A123" s="12">
        <v>119</v>
      </c>
      <c r="B123" s="13" t="s">
        <v>361</v>
      </c>
      <c r="C123" s="13" t="s">
        <v>130</v>
      </c>
      <c r="D123" s="13" t="s">
        <v>124</v>
      </c>
      <c r="E123" s="13" t="s">
        <v>123</v>
      </c>
      <c r="F123" s="13" t="s">
        <v>122</v>
      </c>
      <c r="G123" s="12" t="s">
        <v>120</v>
      </c>
      <c r="H123" s="13" t="s">
        <v>121</v>
      </c>
      <c r="I123" s="12">
        <v>211318</v>
      </c>
      <c r="J123" s="13" t="s">
        <v>480</v>
      </c>
      <c r="K123" s="12">
        <v>211318</v>
      </c>
      <c r="L123" s="12" t="s">
        <v>363</v>
      </c>
      <c r="M123" s="13" t="s">
        <v>364</v>
      </c>
      <c r="N123" s="12">
        <v>495332</v>
      </c>
      <c r="O123" s="12" t="s">
        <v>544</v>
      </c>
      <c r="P123" s="12">
        <v>818707</v>
      </c>
      <c r="Q123" s="13" t="s">
        <v>545</v>
      </c>
      <c r="R123" s="13" t="s">
        <v>367</v>
      </c>
      <c r="S123" s="12" t="s">
        <v>552</v>
      </c>
      <c r="T123" s="12" t="s">
        <v>552</v>
      </c>
      <c r="U123" s="12" t="s">
        <v>403</v>
      </c>
      <c r="V123" s="12" t="s">
        <v>370</v>
      </c>
      <c r="W123" s="12">
        <v>541</v>
      </c>
      <c r="X123" s="13" t="s">
        <v>371</v>
      </c>
      <c r="Y123" s="12">
        <v>355491848</v>
      </c>
      <c r="Z123" s="13" t="s">
        <v>553</v>
      </c>
      <c r="AA123" s="14" t="s">
        <v>548</v>
      </c>
      <c r="AB123" s="15">
        <v>45000</v>
      </c>
      <c r="AC123" s="14" t="s">
        <v>373</v>
      </c>
      <c r="AD123" s="12">
        <v>102</v>
      </c>
      <c r="AE123" s="12" t="s">
        <v>374</v>
      </c>
      <c r="AF123" s="12" t="s">
        <v>375</v>
      </c>
      <c r="AG123" s="14" t="s">
        <v>549</v>
      </c>
      <c r="AH123" s="12" t="s">
        <v>377</v>
      </c>
      <c r="AI123" s="14" t="s">
        <v>550</v>
      </c>
      <c r="AJ123" s="15">
        <v>560</v>
      </c>
      <c r="AK123" s="15">
        <v>560</v>
      </c>
      <c r="AL123" s="14" t="s">
        <v>551</v>
      </c>
      <c r="AM123" s="15">
        <v>29742.86</v>
      </c>
      <c r="AN123" s="15">
        <v>11137.14</v>
      </c>
      <c r="AO123" s="15">
        <v>40880</v>
      </c>
      <c r="AP123" s="15">
        <v>15257.14</v>
      </c>
      <c r="AQ123" s="15">
        <v>1131.8599999999999</v>
      </c>
      <c r="AR123" s="15">
        <v>16389</v>
      </c>
      <c r="AS123" s="15">
        <v>0</v>
      </c>
      <c r="AT123" s="15">
        <v>0</v>
      </c>
      <c r="AU123" s="15">
        <v>0</v>
      </c>
      <c r="AV123" s="12">
        <v>73</v>
      </c>
      <c r="AW123" s="12" t="s">
        <v>373</v>
      </c>
      <c r="AX123" s="12" t="s">
        <v>373</v>
      </c>
      <c r="AY123" s="14" t="s">
        <v>373</v>
      </c>
      <c r="AZ123" s="12" t="s">
        <v>373</v>
      </c>
      <c r="BA123" s="12" t="s">
        <v>373</v>
      </c>
      <c r="BB123" s="12" t="s">
        <v>380</v>
      </c>
      <c r="BC123" s="12" t="s">
        <v>373</v>
      </c>
      <c r="BD123" s="14" t="s">
        <v>373</v>
      </c>
      <c r="BE123" s="15">
        <v>0</v>
      </c>
      <c r="BF123" s="12" t="s">
        <v>552</v>
      </c>
      <c r="BG123" s="12" t="s">
        <v>1282</v>
      </c>
      <c r="BH123" s="21" t="s">
        <v>381</v>
      </c>
      <c r="BI123" s="13" t="s">
        <v>10</v>
      </c>
      <c r="BJ123" s="22">
        <v>45877</v>
      </c>
      <c r="BK123" s="12"/>
      <c r="BL123" s="13" t="s">
        <v>12</v>
      </c>
      <c r="BM123" s="24" t="s">
        <v>13</v>
      </c>
      <c r="BN123" s="25" t="s">
        <v>15</v>
      </c>
      <c r="BO123" s="12" t="s">
        <v>25</v>
      </c>
      <c r="BP123" s="12">
        <v>0</v>
      </c>
      <c r="BQ123" s="26"/>
      <c r="BR123" s="27" t="s">
        <v>382</v>
      </c>
    </row>
    <row r="124" spans="1:70" s="1" customFormat="1" ht="15" customHeight="1">
      <c r="A124" s="12">
        <v>120</v>
      </c>
      <c r="B124" s="13" t="s">
        <v>361</v>
      </c>
      <c r="C124" s="13" t="s">
        <v>130</v>
      </c>
      <c r="D124" s="13" t="s">
        <v>124</v>
      </c>
      <c r="E124" s="13" t="s">
        <v>123</v>
      </c>
      <c r="F124" s="13" t="s">
        <v>122</v>
      </c>
      <c r="G124" s="12" t="s">
        <v>120</v>
      </c>
      <c r="H124" s="13" t="s">
        <v>121</v>
      </c>
      <c r="I124" s="12">
        <v>211322</v>
      </c>
      <c r="J124" s="13" t="s">
        <v>362</v>
      </c>
      <c r="K124" s="12">
        <v>211322</v>
      </c>
      <c r="L124" s="12" t="s">
        <v>363</v>
      </c>
      <c r="M124" s="13" t="s">
        <v>364</v>
      </c>
      <c r="N124" s="12">
        <v>498628</v>
      </c>
      <c r="O124" s="12" t="s">
        <v>220</v>
      </c>
      <c r="P124" s="12">
        <v>818707</v>
      </c>
      <c r="Q124" s="13" t="s">
        <v>596</v>
      </c>
      <c r="R124" s="13" t="s">
        <v>367</v>
      </c>
      <c r="S124" s="12" t="s">
        <v>1130</v>
      </c>
      <c r="T124" s="12" t="s">
        <v>1130</v>
      </c>
      <c r="U124" s="12" t="s">
        <v>403</v>
      </c>
      <c r="V124" s="12" t="s">
        <v>370</v>
      </c>
      <c r="W124" s="12">
        <v>0</v>
      </c>
      <c r="X124" s="13" t="s">
        <v>371</v>
      </c>
      <c r="Y124" s="12">
        <v>358958856</v>
      </c>
      <c r="Z124" s="13" t="s">
        <v>1131</v>
      </c>
      <c r="AA124" s="14" t="s">
        <v>1128</v>
      </c>
      <c r="AB124" s="15">
        <v>45000</v>
      </c>
      <c r="AC124" s="14" t="s">
        <v>373</v>
      </c>
      <c r="AD124" s="12">
        <v>102</v>
      </c>
      <c r="AE124" s="12" t="s">
        <v>910</v>
      </c>
      <c r="AF124" s="12" t="s">
        <v>710</v>
      </c>
      <c r="AG124" s="14" t="s">
        <v>1129</v>
      </c>
      <c r="AH124" s="12" t="s">
        <v>377</v>
      </c>
      <c r="AI124" s="14" t="s">
        <v>444</v>
      </c>
      <c r="AJ124" s="15">
        <v>560</v>
      </c>
      <c r="AK124" s="15">
        <v>560</v>
      </c>
      <c r="AL124" s="14" t="s">
        <v>379</v>
      </c>
      <c r="AM124" s="15">
        <v>13456.32</v>
      </c>
      <c r="AN124" s="15">
        <v>6703.68</v>
      </c>
      <c r="AO124" s="15">
        <v>20160</v>
      </c>
      <c r="AP124" s="15">
        <v>31543.68</v>
      </c>
      <c r="AQ124" s="15">
        <v>5248.32</v>
      </c>
      <c r="AR124" s="15">
        <v>36792</v>
      </c>
      <c r="AS124" s="15">
        <v>0</v>
      </c>
      <c r="AT124" s="15">
        <v>0</v>
      </c>
      <c r="AU124" s="15">
        <v>0</v>
      </c>
      <c r="AV124" s="12">
        <v>36</v>
      </c>
      <c r="AW124" s="12" t="s">
        <v>373</v>
      </c>
      <c r="AX124" s="12" t="s">
        <v>373</v>
      </c>
      <c r="AY124" s="14" t="s">
        <v>373</v>
      </c>
      <c r="AZ124" s="12" t="s">
        <v>373</v>
      </c>
      <c r="BA124" s="12" t="s">
        <v>373</v>
      </c>
      <c r="BB124" s="12" t="s">
        <v>380</v>
      </c>
      <c r="BC124" s="12" t="s">
        <v>373</v>
      </c>
      <c r="BD124" s="14" t="s">
        <v>373</v>
      </c>
      <c r="BE124" s="15">
        <v>0</v>
      </c>
      <c r="BF124" s="12" t="s">
        <v>1130</v>
      </c>
      <c r="BG124" s="12" t="s">
        <v>1283</v>
      </c>
      <c r="BH124" s="21" t="s">
        <v>381</v>
      </c>
      <c r="BI124" s="13" t="s">
        <v>10</v>
      </c>
      <c r="BJ124" s="22">
        <v>45874</v>
      </c>
      <c r="BK124" s="12"/>
      <c r="BL124" s="13" t="s">
        <v>12</v>
      </c>
      <c r="BM124" s="24" t="s">
        <v>13</v>
      </c>
      <c r="BN124" s="25" t="s">
        <v>15</v>
      </c>
      <c r="BO124" s="12" t="s">
        <v>25</v>
      </c>
      <c r="BP124" s="12">
        <v>0</v>
      </c>
      <c r="BQ124" s="26"/>
      <c r="BR124" s="27" t="s">
        <v>382</v>
      </c>
    </row>
    <row r="125" spans="1:70" s="1" customFormat="1" ht="15" customHeight="1">
      <c r="A125" s="12">
        <v>121</v>
      </c>
      <c r="B125" s="13" t="s">
        <v>361</v>
      </c>
      <c r="C125" s="13" t="s">
        <v>130</v>
      </c>
      <c r="D125" s="13" t="s">
        <v>124</v>
      </c>
      <c r="E125" s="13" t="s">
        <v>123</v>
      </c>
      <c r="F125" s="13" t="s">
        <v>122</v>
      </c>
      <c r="G125" s="12" t="s">
        <v>120</v>
      </c>
      <c r="H125" s="13" t="s">
        <v>121</v>
      </c>
      <c r="I125" s="12">
        <v>216676</v>
      </c>
      <c r="J125" s="13" t="s">
        <v>588</v>
      </c>
      <c r="K125" s="12">
        <v>216676</v>
      </c>
      <c r="L125" s="12" t="s">
        <v>363</v>
      </c>
      <c r="M125" s="13" t="s">
        <v>364</v>
      </c>
      <c r="N125" s="12">
        <v>503317</v>
      </c>
      <c r="O125" s="12" t="s">
        <v>638</v>
      </c>
      <c r="P125" s="12">
        <v>788719</v>
      </c>
      <c r="Q125" s="13" t="s">
        <v>639</v>
      </c>
      <c r="R125" s="13" t="s">
        <v>367</v>
      </c>
      <c r="S125" s="12" t="s">
        <v>640</v>
      </c>
      <c r="T125" s="12" t="s">
        <v>640</v>
      </c>
      <c r="U125" s="12" t="s">
        <v>369</v>
      </c>
      <c r="V125" s="12" t="s">
        <v>370</v>
      </c>
      <c r="W125" s="12">
        <v>541</v>
      </c>
      <c r="X125" s="13" t="s">
        <v>371</v>
      </c>
      <c r="Y125" s="12">
        <v>355797786</v>
      </c>
      <c r="Z125" s="13" t="s">
        <v>641</v>
      </c>
      <c r="AA125" s="14" t="s">
        <v>642</v>
      </c>
      <c r="AB125" s="15">
        <v>45000</v>
      </c>
      <c r="AC125" s="14" t="s">
        <v>373</v>
      </c>
      <c r="AD125" s="12">
        <v>102</v>
      </c>
      <c r="AE125" s="12" t="s">
        <v>374</v>
      </c>
      <c r="AF125" s="12" t="s">
        <v>375</v>
      </c>
      <c r="AG125" s="14" t="s">
        <v>643</v>
      </c>
      <c r="AH125" s="12" t="s">
        <v>377</v>
      </c>
      <c r="AI125" s="14" t="s">
        <v>644</v>
      </c>
      <c r="AJ125" s="15">
        <v>560</v>
      </c>
      <c r="AK125" s="15">
        <v>560</v>
      </c>
      <c r="AL125" s="14" t="s">
        <v>645</v>
      </c>
      <c r="AM125" s="15">
        <v>10079.07</v>
      </c>
      <c r="AN125" s="15">
        <v>5600.93</v>
      </c>
      <c r="AO125" s="15">
        <v>15680</v>
      </c>
      <c r="AP125" s="15">
        <v>34920.93</v>
      </c>
      <c r="AQ125" s="15">
        <v>6668.07</v>
      </c>
      <c r="AR125" s="15">
        <v>41589</v>
      </c>
      <c r="AS125" s="15">
        <v>18217.14</v>
      </c>
      <c r="AT125" s="15">
        <v>5302.86</v>
      </c>
      <c r="AU125" s="15">
        <v>23520</v>
      </c>
      <c r="AV125" s="12">
        <v>70</v>
      </c>
      <c r="AW125" s="12" t="s">
        <v>373</v>
      </c>
      <c r="AX125" s="12" t="s">
        <v>373</v>
      </c>
      <c r="AY125" s="14" t="s">
        <v>373</v>
      </c>
      <c r="AZ125" s="12" t="s">
        <v>373</v>
      </c>
      <c r="BA125" s="12" t="s">
        <v>373</v>
      </c>
      <c r="BB125" s="12" t="s">
        <v>380</v>
      </c>
      <c r="BC125" s="12" t="s">
        <v>373</v>
      </c>
      <c r="BD125" s="14" t="s">
        <v>373</v>
      </c>
      <c r="BE125" s="15">
        <v>0</v>
      </c>
      <c r="BF125" s="12" t="s">
        <v>640</v>
      </c>
      <c r="BG125" s="12" t="s">
        <v>1284</v>
      </c>
      <c r="BH125" s="21" t="s">
        <v>381</v>
      </c>
      <c r="BI125" s="13" t="s">
        <v>10</v>
      </c>
      <c r="BJ125" s="22">
        <v>45876</v>
      </c>
      <c r="BK125" s="12"/>
      <c r="BL125" s="13" t="s">
        <v>36</v>
      </c>
      <c r="BM125" s="24" t="s">
        <v>30</v>
      </c>
      <c r="BN125" s="25" t="s">
        <v>23</v>
      </c>
      <c r="BO125" s="12" t="s">
        <v>33</v>
      </c>
      <c r="BP125" s="12">
        <v>0</v>
      </c>
      <c r="BQ125" s="26"/>
      <c r="BR125" s="27" t="s">
        <v>410</v>
      </c>
    </row>
    <row r="126" spans="1:70" s="1" customFormat="1" ht="15" customHeight="1">
      <c r="A126" s="12">
        <v>122</v>
      </c>
      <c r="B126" s="13" t="s">
        <v>361</v>
      </c>
      <c r="C126" s="13" t="s">
        <v>130</v>
      </c>
      <c r="D126" s="13" t="s">
        <v>124</v>
      </c>
      <c r="E126" s="13" t="s">
        <v>123</v>
      </c>
      <c r="F126" s="13" t="s">
        <v>122</v>
      </c>
      <c r="G126" s="12" t="s">
        <v>120</v>
      </c>
      <c r="H126" s="13" t="s">
        <v>121</v>
      </c>
      <c r="I126" s="12">
        <v>211609</v>
      </c>
      <c r="J126" s="13" t="s">
        <v>399</v>
      </c>
      <c r="K126" s="12">
        <v>211609</v>
      </c>
      <c r="L126" s="12" t="s">
        <v>363</v>
      </c>
      <c r="M126" s="13" t="s">
        <v>364</v>
      </c>
      <c r="N126" s="12">
        <v>484202</v>
      </c>
      <c r="O126" s="12" t="s">
        <v>400</v>
      </c>
      <c r="P126" s="12">
        <v>817817</v>
      </c>
      <c r="Q126" s="13" t="s">
        <v>675</v>
      </c>
      <c r="R126" s="13" t="s">
        <v>367</v>
      </c>
      <c r="S126" s="12" t="s">
        <v>686</v>
      </c>
      <c r="T126" s="12" t="s">
        <v>686</v>
      </c>
      <c r="U126" s="12" t="s">
        <v>369</v>
      </c>
      <c r="V126" s="12" t="s">
        <v>370</v>
      </c>
      <c r="W126" s="12">
        <v>541</v>
      </c>
      <c r="X126" s="13" t="s">
        <v>665</v>
      </c>
      <c r="Y126" s="12">
        <v>356068436</v>
      </c>
      <c r="Z126" s="13" t="s">
        <v>641</v>
      </c>
      <c r="AA126" s="14" t="s">
        <v>668</v>
      </c>
      <c r="AB126" s="15">
        <v>45000</v>
      </c>
      <c r="AC126" s="14" t="s">
        <v>373</v>
      </c>
      <c r="AD126" s="12">
        <v>75</v>
      </c>
      <c r="AE126" s="12" t="s">
        <v>374</v>
      </c>
      <c r="AF126" s="12" t="s">
        <v>375</v>
      </c>
      <c r="AG126" s="14" t="s">
        <v>685</v>
      </c>
      <c r="AH126" s="12" t="s">
        <v>377</v>
      </c>
      <c r="AI126" s="14" t="s">
        <v>683</v>
      </c>
      <c r="AJ126" s="15">
        <v>720</v>
      </c>
      <c r="AK126" s="15">
        <v>720</v>
      </c>
      <c r="AL126" s="14" t="s">
        <v>687</v>
      </c>
      <c r="AM126" s="15">
        <v>18572.71</v>
      </c>
      <c r="AN126" s="15">
        <v>5907.29</v>
      </c>
      <c r="AO126" s="15">
        <v>24480</v>
      </c>
      <c r="AP126" s="15">
        <v>26427.29</v>
      </c>
      <c r="AQ126" s="15">
        <v>2710.71</v>
      </c>
      <c r="AR126" s="15">
        <v>29138</v>
      </c>
      <c r="AS126" s="15">
        <v>23251.99</v>
      </c>
      <c r="AT126" s="15">
        <v>2668.01</v>
      </c>
      <c r="AU126" s="15">
        <v>25920</v>
      </c>
      <c r="AV126" s="12">
        <v>70</v>
      </c>
      <c r="AW126" s="12" t="s">
        <v>373</v>
      </c>
      <c r="AX126" s="12" t="s">
        <v>373</v>
      </c>
      <c r="AY126" s="14" t="s">
        <v>373</v>
      </c>
      <c r="AZ126" s="12" t="s">
        <v>373</v>
      </c>
      <c r="BA126" s="12" t="s">
        <v>373</v>
      </c>
      <c r="BB126" s="12" t="s">
        <v>380</v>
      </c>
      <c r="BC126" s="12" t="s">
        <v>373</v>
      </c>
      <c r="BD126" s="14" t="s">
        <v>373</v>
      </c>
      <c r="BE126" s="15">
        <v>0</v>
      </c>
      <c r="BF126" s="12" t="s">
        <v>686</v>
      </c>
      <c r="BG126" s="12" t="s">
        <v>1285</v>
      </c>
      <c r="BH126" s="21" t="s">
        <v>381</v>
      </c>
      <c r="BI126" s="13" t="s">
        <v>10</v>
      </c>
      <c r="BJ126" s="22">
        <v>45876</v>
      </c>
      <c r="BK126" s="12"/>
      <c r="BL126" s="13" t="s">
        <v>12</v>
      </c>
      <c r="BM126" s="24" t="s">
        <v>13</v>
      </c>
      <c r="BN126" s="25" t="s">
        <v>23</v>
      </c>
      <c r="BO126" s="12" t="s">
        <v>33</v>
      </c>
      <c r="BP126" s="12">
        <v>0</v>
      </c>
      <c r="BQ126" s="26"/>
      <c r="BR126" s="27" t="s">
        <v>410</v>
      </c>
    </row>
    <row r="127" spans="1:70" s="1" customFormat="1" ht="15" customHeight="1">
      <c r="A127" s="12">
        <v>123</v>
      </c>
      <c r="B127" s="13" t="s">
        <v>361</v>
      </c>
      <c r="C127" s="13" t="s">
        <v>130</v>
      </c>
      <c r="D127" s="13" t="s">
        <v>124</v>
      </c>
      <c r="E127" s="13" t="s">
        <v>123</v>
      </c>
      <c r="F127" s="13" t="s">
        <v>122</v>
      </c>
      <c r="G127" s="12" t="s">
        <v>120</v>
      </c>
      <c r="H127" s="13" t="s">
        <v>121</v>
      </c>
      <c r="I127" s="12">
        <v>211318</v>
      </c>
      <c r="J127" s="13" t="s">
        <v>480</v>
      </c>
      <c r="K127" s="12">
        <v>211318</v>
      </c>
      <c r="L127" s="12" t="s">
        <v>363</v>
      </c>
      <c r="M127" s="13" t="s">
        <v>364</v>
      </c>
      <c r="N127" s="12">
        <v>495332</v>
      </c>
      <c r="O127" s="12" t="s">
        <v>544</v>
      </c>
      <c r="P127" s="12">
        <v>817817</v>
      </c>
      <c r="Q127" s="13" t="s">
        <v>742</v>
      </c>
      <c r="R127" s="13" t="s">
        <v>367</v>
      </c>
      <c r="S127" s="12" t="s">
        <v>985</v>
      </c>
      <c r="T127" s="12" t="s">
        <v>985</v>
      </c>
      <c r="U127" s="12" t="s">
        <v>369</v>
      </c>
      <c r="V127" s="12" t="s">
        <v>370</v>
      </c>
      <c r="W127" s="12">
        <v>541</v>
      </c>
      <c r="X127" s="13" t="s">
        <v>371</v>
      </c>
      <c r="Y127" s="12">
        <v>357150598</v>
      </c>
      <c r="Z127" s="13" t="s">
        <v>641</v>
      </c>
      <c r="AA127" s="14" t="s">
        <v>986</v>
      </c>
      <c r="AB127" s="15">
        <v>45000</v>
      </c>
      <c r="AC127" s="14" t="s">
        <v>373</v>
      </c>
      <c r="AD127" s="12">
        <v>102</v>
      </c>
      <c r="AE127" s="12" t="s">
        <v>910</v>
      </c>
      <c r="AF127" s="12" t="s">
        <v>710</v>
      </c>
      <c r="AG127" s="14" t="s">
        <v>987</v>
      </c>
      <c r="AH127" s="12" t="s">
        <v>377</v>
      </c>
      <c r="AI127" s="14" t="s">
        <v>951</v>
      </c>
      <c r="AJ127" s="15">
        <v>560</v>
      </c>
      <c r="AK127" s="15">
        <v>560</v>
      </c>
      <c r="AL127" s="14" t="s">
        <v>551</v>
      </c>
      <c r="AM127" s="15">
        <v>23825.65</v>
      </c>
      <c r="AN127" s="15">
        <v>9774.35</v>
      </c>
      <c r="AO127" s="15">
        <v>33600</v>
      </c>
      <c r="AP127" s="15">
        <v>21174.35</v>
      </c>
      <c r="AQ127" s="15">
        <v>2244.65</v>
      </c>
      <c r="AR127" s="15">
        <v>23419</v>
      </c>
      <c r="AS127" s="15">
        <v>0</v>
      </c>
      <c r="AT127" s="15">
        <v>0</v>
      </c>
      <c r="AU127" s="15">
        <v>0</v>
      </c>
      <c r="AV127" s="12">
        <v>60</v>
      </c>
      <c r="AW127" s="12" t="s">
        <v>373</v>
      </c>
      <c r="AX127" s="12" t="s">
        <v>373</v>
      </c>
      <c r="AY127" s="14" t="s">
        <v>373</v>
      </c>
      <c r="AZ127" s="12" t="s">
        <v>373</v>
      </c>
      <c r="BA127" s="12" t="s">
        <v>373</v>
      </c>
      <c r="BB127" s="12" t="s">
        <v>380</v>
      </c>
      <c r="BC127" s="12" t="s">
        <v>373</v>
      </c>
      <c r="BD127" s="14" t="s">
        <v>373</v>
      </c>
      <c r="BE127" s="15">
        <v>0</v>
      </c>
      <c r="BF127" s="12" t="s">
        <v>985</v>
      </c>
      <c r="BG127" s="12" t="s">
        <v>1286</v>
      </c>
      <c r="BH127" s="21" t="s">
        <v>381</v>
      </c>
      <c r="BI127" s="13" t="s">
        <v>10</v>
      </c>
      <c r="BJ127" s="22">
        <v>45877</v>
      </c>
      <c r="BK127" s="12"/>
      <c r="BL127" s="13" t="s">
        <v>12</v>
      </c>
      <c r="BM127" s="24" t="s">
        <v>13</v>
      </c>
      <c r="BN127" s="25" t="s">
        <v>15</v>
      </c>
      <c r="BO127" s="12" t="s">
        <v>25</v>
      </c>
      <c r="BP127" s="12">
        <v>0</v>
      </c>
      <c r="BQ127" s="26"/>
      <c r="BR127" s="27" t="s">
        <v>382</v>
      </c>
    </row>
    <row r="128" spans="1:70" s="1" customFormat="1" ht="15" customHeight="1">
      <c r="A128" s="12">
        <v>124</v>
      </c>
      <c r="B128" s="13" t="s">
        <v>361</v>
      </c>
      <c r="C128" s="13" t="s">
        <v>130</v>
      </c>
      <c r="D128" s="13" t="s">
        <v>124</v>
      </c>
      <c r="E128" s="13" t="s">
        <v>123</v>
      </c>
      <c r="F128" s="13" t="s">
        <v>122</v>
      </c>
      <c r="G128" s="12" t="s">
        <v>120</v>
      </c>
      <c r="H128" s="13" t="s">
        <v>121</v>
      </c>
      <c r="I128" s="12">
        <v>211318</v>
      </c>
      <c r="J128" s="13" t="s">
        <v>480</v>
      </c>
      <c r="K128" s="12">
        <v>211318</v>
      </c>
      <c r="L128" s="12" t="s">
        <v>363</v>
      </c>
      <c r="M128" s="13" t="s">
        <v>364</v>
      </c>
      <c r="N128" s="12">
        <v>493305</v>
      </c>
      <c r="O128" s="12" t="s">
        <v>481</v>
      </c>
      <c r="P128" s="12">
        <v>765283</v>
      </c>
      <c r="Q128" s="13" t="s">
        <v>501</v>
      </c>
      <c r="R128" s="13" t="s">
        <v>367</v>
      </c>
      <c r="S128" s="12" t="s">
        <v>1115</v>
      </c>
      <c r="T128" s="12" t="s">
        <v>1115</v>
      </c>
      <c r="U128" s="12" t="s">
        <v>403</v>
      </c>
      <c r="V128" s="12" t="s">
        <v>370</v>
      </c>
      <c r="W128" s="12">
        <v>0</v>
      </c>
      <c r="X128" s="13" t="s">
        <v>371</v>
      </c>
      <c r="Y128" s="12">
        <v>358903849</v>
      </c>
      <c r="Z128" s="13" t="s">
        <v>641</v>
      </c>
      <c r="AA128" s="14" t="s">
        <v>1008</v>
      </c>
      <c r="AB128" s="15">
        <v>30000</v>
      </c>
      <c r="AC128" s="14" t="s">
        <v>373</v>
      </c>
      <c r="AD128" s="12">
        <v>75</v>
      </c>
      <c r="AE128" s="12" t="s">
        <v>1102</v>
      </c>
      <c r="AF128" s="12" t="s">
        <v>375</v>
      </c>
      <c r="AG128" s="14" t="s">
        <v>859</v>
      </c>
      <c r="AH128" s="12" t="s">
        <v>377</v>
      </c>
      <c r="AI128" s="14" t="s">
        <v>1111</v>
      </c>
      <c r="AJ128" s="15">
        <v>480</v>
      </c>
      <c r="AK128" s="15">
        <v>480</v>
      </c>
      <c r="AL128" s="14" t="s">
        <v>1116</v>
      </c>
      <c r="AM128" s="15">
        <v>595.04999999999995</v>
      </c>
      <c r="AN128" s="15">
        <v>364.95</v>
      </c>
      <c r="AO128" s="15">
        <v>960</v>
      </c>
      <c r="AP128" s="15">
        <v>29404.95</v>
      </c>
      <c r="AQ128" s="15">
        <v>5423.05</v>
      </c>
      <c r="AR128" s="15">
        <v>34828</v>
      </c>
      <c r="AS128" s="15">
        <v>12130.67</v>
      </c>
      <c r="AT128" s="15">
        <v>3709.33</v>
      </c>
      <c r="AU128" s="15">
        <v>15840</v>
      </c>
      <c r="AV128" s="12">
        <v>35</v>
      </c>
      <c r="AW128" s="12" t="s">
        <v>373</v>
      </c>
      <c r="AX128" s="12" t="s">
        <v>373</v>
      </c>
      <c r="AY128" s="14" t="s">
        <v>373</v>
      </c>
      <c r="AZ128" s="12" t="s">
        <v>373</v>
      </c>
      <c r="BA128" s="12" t="s">
        <v>373</v>
      </c>
      <c r="BB128" s="12" t="s">
        <v>380</v>
      </c>
      <c r="BC128" s="12" t="s">
        <v>373</v>
      </c>
      <c r="BD128" s="14" t="s">
        <v>373</v>
      </c>
      <c r="BE128" s="15">
        <v>0</v>
      </c>
      <c r="BF128" s="12" t="s">
        <v>1115</v>
      </c>
      <c r="BG128" s="12" t="s">
        <v>1287</v>
      </c>
      <c r="BH128" s="21" t="s">
        <v>381</v>
      </c>
      <c r="BI128" s="13" t="s">
        <v>10</v>
      </c>
      <c r="BJ128" s="22">
        <v>45875</v>
      </c>
      <c r="BK128" s="12"/>
      <c r="BL128" s="13" t="s">
        <v>29</v>
      </c>
      <c r="BM128" s="24" t="s">
        <v>37</v>
      </c>
      <c r="BN128" s="25" t="s">
        <v>23</v>
      </c>
      <c r="BO128" s="12" t="s">
        <v>33</v>
      </c>
      <c r="BP128" s="12">
        <v>0</v>
      </c>
      <c r="BQ128" s="26"/>
      <c r="BR128" s="27" t="s">
        <v>29</v>
      </c>
    </row>
    <row r="129" spans="1:70" s="1" customFormat="1" ht="15" customHeight="1">
      <c r="A129" s="12">
        <v>125</v>
      </c>
      <c r="B129" s="13" t="s">
        <v>361</v>
      </c>
      <c r="C129" s="13" t="s">
        <v>130</v>
      </c>
      <c r="D129" s="13" t="s">
        <v>124</v>
      </c>
      <c r="E129" s="13" t="s">
        <v>123</v>
      </c>
      <c r="F129" s="13" t="s">
        <v>122</v>
      </c>
      <c r="G129" s="12" t="s">
        <v>120</v>
      </c>
      <c r="H129" s="13" t="s">
        <v>121</v>
      </c>
      <c r="I129" s="12">
        <v>211318</v>
      </c>
      <c r="J129" s="13" t="s">
        <v>480</v>
      </c>
      <c r="K129" s="12">
        <v>211318</v>
      </c>
      <c r="L129" s="12" t="s">
        <v>363</v>
      </c>
      <c r="M129" s="13" t="s">
        <v>364</v>
      </c>
      <c r="N129" s="12">
        <v>493305</v>
      </c>
      <c r="O129" s="12" t="s">
        <v>481</v>
      </c>
      <c r="P129" s="12">
        <v>776185</v>
      </c>
      <c r="Q129" s="13" t="s">
        <v>501</v>
      </c>
      <c r="R129" s="13" t="s">
        <v>367</v>
      </c>
      <c r="S129" s="12" t="s">
        <v>513</v>
      </c>
      <c r="T129" s="12" t="s">
        <v>513</v>
      </c>
      <c r="U129" s="12" t="s">
        <v>369</v>
      </c>
      <c r="V129" s="12" t="s">
        <v>370</v>
      </c>
      <c r="W129" s="12">
        <v>541</v>
      </c>
      <c r="X129" s="13" t="s">
        <v>371</v>
      </c>
      <c r="Y129" s="12">
        <v>355401322</v>
      </c>
      <c r="Z129" s="13" t="s">
        <v>514</v>
      </c>
      <c r="AA129" s="14" t="s">
        <v>434</v>
      </c>
      <c r="AB129" s="15">
        <v>42000</v>
      </c>
      <c r="AC129" s="14" t="s">
        <v>373</v>
      </c>
      <c r="AD129" s="12">
        <v>102</v>
      </c>
      <c r="AE129" s="12" t="s">
        <v>374</v>
      </c>
      <c r="AF129" s="12" t="s">
        <v>375</v>
      </c>
      <c r="AG129" s="14" t="s">
        <v>504</v>
      </c>
      <c r="AH129" s="12" t="s">
        <v>377</v>
      </c>
      <c r="AI129" s="14" t="s">
        <v>505</v>
      </c>
      <c r="AJ129" s="15">
        <v>520</v>
      </c>
      <c r="AK129" s="15">
        <v>520</v>
      </c>
      <c r="AL129" s="14" t="s">
        <v>515</v>
      </c>
      <c r="AM129" s="15">
        <v>20603.41</v>
      </c>
      <c r="AN129" s="15">
        <v>9036.59</v>
      </c>
      <c r="AO129" s="15">
        <v>29640</v>
      </c>
      <c r="AP129" s="15">
        <v>21396.59</v>
      </c>
      <c r="AQ129" s="15">
        <v>2492.41</v>
      </c>
      <c r="AR129" s="15">
        <v>23889</v>
      </c>
      <c r="AS129" s="15">
        <v>7374.84</v>
      </c>
      <c r="AT129" s="15">
        <v>1465.16</v>
      </c>
      <c r="AU129" s="15">
        <v>8840</v>
      </c>
      <c r="AV129" s="12">
        <v>74</v>
      </c>
      <c r="AW129" s="12" t="s">
        <v>373</v>
      </c>
      <c r="AX129" s="12" t="s">
        <v>373</v>
      </c>
      <c r="AY129" s="14" t="s">
        <v>373</v>
      </c>
      <c r="AZ129" s="12" t="s">
        <v>373</v>
      </c>
      <c r="BA129" s="12" t="s">
        <v>373</v>
      </c>
      <c r="BB129" s="12" t="s">
        <v>380</v>
      </c>
      <c r="BC129" s="12" t="s">
        <v>373</v>
      </c>
      <c r="BD129" s="14" t="s">
        <v>373</v>
      </c>
      <c r="BE129" s="15">
        <v>0</v>
      </c>
      <c r="BF129" s="12" t="s">
        <v>513</v>
      </c>
      <c r="BG129" s="12" t="s">
        <v>1288</v>
      </c>
      <c r="BH129" s="21" t="s">
        <v>381</v>
      </c>
      <c r="BI129" s="13" t="s">
        <v>10</v>
      </c>
      <c r="BJ129" s="22">
        <v>45875</v>
      </c>
      <c r="BK129" s="12"/>
      <c r="BL129" s="13" t="s">
        <v>29</v>
      </c>
      <c r="BM129" s="24" t="s">
        <v>37</v>
      </c>
      <c r="BN129" s="25" t="s">
        <v>23</v>
      </c>
      <c r="BO129" s="12" t="s">
        <v>33</v>
      </c>
      <c r="BP129" s="12">
        <v>0</v>
      </c>
      <c r="BQ129" s="26"/>
      <c r="BR129" s="27" t="s">
        <v>29</v>
      </c>
    </row>
    <row r="130" spans="1:70" s="1" customFormat="1" ht="15" customHeight="1">
      <c r="A130" s="12">
        <v>126</v>
      </c>
      <c r="B130" s="13" t="s">
        <v>361</v>
      </c>
      <c r="C130" s="13" t="s">
        <v>130</v>
      </c>
      <c r="D130" s="13" t="s">
        <v>124</v>
      </c>
      <c r="E130" s="13" t="s">
        <v>123</v>
      </c>
      <c r="F130" s="13" t="s">
        <v>122</v>
      </c>
      <c r="G130" s="12" t="s">
        <v>120</v>
      </c>
      <c r="H130" s="13" t="s">
        <v>121</v>
      </c>
      <c r="I130" s="12">
        <v>211609</v>
      </c>
      <c r="J130" s="13" t="s">
        <v>399</v>
      </c>
      <c r="K130" s="12">
        <v>211609</v>
      </c>
      <c r="L130" s="12" t="s">
        <v>363</v>
      </c>
      <c r="M130" s="13" t="s">
        <v>364</v>
      </c>
      <c r="N130" s="12">
        <v>485403</v>
      </c>
      <c r="O130" s="12" t="s">
        <v>428</v>
      </c>
      <c r="P130" s="12">
        <v>809915</v>
      </c>
      <c r="Q130" s="13" t="s">
        <v>429</v>
      </c>
      <c r="R130" s="13" t="s">
        <v>367</v>
      </c>
      <c r="S130" s="12" t="s">
        <v>458</v>
      </c>
      <c r="T130" s="12" t="s">
        <v>458</v>
      </c>
      <c r="U130" s="12" t="s">
        <v>369</v>
      </c>
      <c r="V130" s="12" t="s">
        <v>370</v>
      </c>
      <c r="W130" s="12">
        <v>541</v>
      </c>
      <c r="X130" s="13" t="s">
        <v>371</v>
      </c>
      <c r="Y130" s="12">
        <v>354985081</v>
      </c>
      <c r="Z130" s="13" t="s">
        <v>459</v>
      </c>
      <c r="AA130" s="14" t="s">
        <v>432</v>
      </c>
      <c r="AB130" s="15">
        <v>45000</v>
      </c>
      <c r="AC130" s="14" t="s">
        <v>373</v>
      </c>
      <c r="AD130" s="12">
        <v>102</v>
      </c>
      <c r="AE130" s="12" t="s">
        <v>374</v>
      </c>
      <c r="AF130" s="12" t="s">
        <v>375</v>
      </c>
      <c r="AG130" s="14" t="s">
        <v>433</v>
      </c>
      <c r="AH130" s="12" t="s">
        <v>377</v>
      </c>
      <c r="AI130" s="14" t="s">
        <v>434</v>
      </c>
      <c r="AJ130" s="15">
        <v>560</v>
      </c>
      <c r="AK130" s="15">
        <v>560</v>
      </c>
      <c r="AL130" s="14" t="s">
        <v>379</v>
      </c>
      <c r="AM130" s="15">
        <v>31210.42</v>
      </c>
      <c r="AN130" s="15">
        <v>11349.58</v>
      </c>
      <c r="AO130" s="15">
        <v>42560</v>
      </c>
      <c r="AP130" s="15">
        <v>13789.58</v>
      </c>
      <c r="AQ130" s="15">
        <v>919.42</v>
      </c>
      <c r="AR130" s="15">
        <v>14709</v>
      </c>
      <c r="AS130" s="15">
        <v>0</v>
      </c>
      <c r="AT130" s="15">
        <v>0</v>
      </c>
      <c r="AU130" s="15">
        <v>0</v>
      </c>
      <c r="AV130" s="12">
        <v>76</v>
      </c>
      <c r="AW130" s="12" t="s">
        <v>373</v>
      </c>
      <c r="AX130" s="12" t="s">
        <v>373</v>
      </c>
      <c r="AY130" s="14" t="s">
        <v>373</v>
      </c>
      <c r="AZ130" s="12" t="s">
        <v>373</v>
      </c>
      <c r="BA130" s="12" t="s">
        <v>373</v>
      </c>
      <c r="BB130" s="12" t="s">
        <v>380</v>
      </c>
      <c r="BC130" s="12" t="s">
        <v>373</v>
      </c>
      <c r="BD130" s="14" t="s">
        <v>373</v>
      </c>
      <c r="BE130" s="15">
        <v>0</v>
      </c>
      <c r="BF130" s="12" t="s">
        <v>458</v>
      </c>
      <c r="BG130" s="12" t="s">
        <v>1289</v>
      </c>
      <c r="BH130" s="21" t="s">
        <v>381</v>
      </c>
      <c r="BI130" s="13" t="s">
        <v>10</v>
      </c>
      <c r="BJ130" s="22">
        <v>45874</v>
      </c>
      <c r="BK130" s="12"/>
      <c r="BL130" s="13" t="s">
        <v>12</v>
      </c>
      <c r="BM130" s="24" t="s">
        <v>13</v>
      </c>
      <c r="BN130" s="25" t="s">
        <v>15</v>
      </c>
      <c r="BO130" s="12" t="s">
        <v>25</v>
      </c>
      <c r="BP130" s="12">
        <v>0</v>
      </c>
      <c r="BQ130" s="26"/>
      <c r="BR130" s="27" t="s">
        <v>382</v>
      </c>
    </row>
    <row r="131" spans="1:70" s="1" customFormat="1" ht="15" customHeight="1">
      <c r="A131" s="12">
        <v>127</v>
      </c>
      <c r="B131" s="13" t="s">
        <v>361</v>
      </c>
      <c r="C131" s="13" t="s">
        <v>130</v>
      </c>
      <c r="D131" s="13" t="s">
        <v>124</v>
      </c>
      <c r="E131" s="13" t="s">
        <v>123</v>
      </c>
      <c r="F131" s="13" t="s">
        <v>122</v>
      </c>
      <c r="G131" s="12" t="s">
        <v>120</v>
      </c>
      <c r="H131" s="13" t="s">
        <v>121</v>
      </c>
      <c r="I131" s="12">
        <v>211318</v>
      </c>
      <c r="J131" s="13" t="s">
        <v>480</v>
      </c>
      <c r="K131" s="12">
        <v>211318</v>
      </c>
      <c r="L131" s="12" t="s">
        <v>363</v>
      </c>
      <c r="M131" s="13" t="s">
        <v>364</v>
      </c>
      <c r="N131" s="12">
        <v>495332</v>
      </c>
      <c r="O131" s="12" t="s">
        <v>544</v>
      </c>
      <c r="P131" s="12">
        <v>817817</v>
      </c>
      <c r="Q131" s="13" t="s">
        <v>562</v>
      </c>
      <c r="R131" s="13" t="s">
        <v>367</v>
      </c>
      <c r="S131" s="12" t="s">
        <v>623</v>
      </c>
      <c r="T131" s="12" t="s">
        <v>623</v>
      </c>
      <c r="U131" s="12" t="s">
        <v>369</v>
      </c>
      <c r="V131" s="12" t="s">
        <v>370</v>
      </c>
      <c r="W131" s="12">
        <v>541</v>
      </c>
      <c r="X131" s="13" t="s">
        <v>371</v>
      </c>
      <c r="Y131" s="12">
        <v>355744100</v>
      </c>
      <c r="Z131" s="13" t="s">
        <v>624</v>
      </c>
      <c r="AA131" s="14" t="s">
        <v>564</v>
      </c>
      <c r="AB131" s="15">
        <v>30000</v>
      </c>
      <c r="AC131" s="14" t="s">
        <v>373</v>
      </c>
      <c r="AD131" s="12">
        <v>75</v>
      </c>
      <c r="AE131" s="12" t="s">
        <v>374</v>
      </c>
      <c r="AF131" s="12" t="s">
        <v>375</v>
      </c>
      <c r="AG131" s="14" t="s">
        <v>565</v>
      </c>
      <c r="AH131" s="12" t="s">
        <v>377</v>
      </c>
      <c r="AI131" s="14" t="s">
        <v>566</v>
      </c>
      <c r="AJ131" s="15">
        <v>480</v>
      </c>
      <c r="AK131" s="15">
        <v>480</v>
      </c>
      <c r="AL131" s="14" t="s">
        <v>551</v>
      </c>
      <c r="AM131" s="15">
        <v>28738.48</v>
      </c>
      <c r="AN131" s="15">
        <v>5821.52</v>
      </c>
      <c r="AO131" s="15">
        <v>34560</v>
      </c>
      <c r="AP131" s="15">
        <v>1261.52</v>
      </c>
      <c r="AQ131" s="15">
        <v>11.48</v>
      </c>
      <c r="AR131" s="15">
        <v>1273</v>
      </c>
      <c r="AS131" s="15">
        <v>0</v>
      </c>
      <c r="AT131" s="15">
        <v>0</v>
      </c>
      <c r="AU131" s="15">
        <v>0</v>
      </c>
      <c r="AV131" s="12">
        <v>72</v>
      </c>
      <c r="AW131" s="12" t="s">
        <v>373</v>
      </c>
      <c r="AX131" s="12" t="s">
        <v>373</v>
      </c>
      <c r="AY131" s="14" t="s">
        <v>373</v>
      </c>
      <c r="AZ131" s="12" t="s">
        <v>373</v>
      </c>
      <c r="BA131" s="12" t="s">
        <v>373</v>
      </c>
      <c r="BB131" s="12" t="s">
        <v>380</v>
      </c>
      <c r="BC131" s="12" t="s">
        <v>373</v>
      </c>
      <c r="BD131" s="14" t="s">
        <v>373</v>
      </c>
      <c r="BE131" s="15">
        <v>0</v>
      </c>
      <c r="BF131" s="12" t="s">
        <v>623</v>
      </c>
      <c r="BG131" s="12" t="s">
        <v>1290</v>
      </c>
      <c r="BH131" s="21" t="s">
        <v>381</v>
      </c>
      <c r="BI131" s="13" t="s">
        <v>10</v>
      </c>
      <c r="BJ131" s="22">
        <v>45877</v>
      </c>
      <c r="BK131" s="12"/>
      <c r="BL131" s="13" t="s">
        <v>12</v>
      </c>
      <c r="BM131" s="24" t="s">
        <v>13</v>
      </c>
      <c r="BN131" s="25" t="s">
        <v>15</v>
      </c>
      <c r="BO131" s="12" t="s">
        <v>25</v>
      </c>
      <c r="BP131" s="12">
        <v>0</v>
      </c>
      <c r="BQ131" s="26"/>
      <c r="BR131" s="27" t="s">
        <v>382</v>
      </c>
    </row>
    <row r="132" spans="1:70" s="1" customFormat="1" ht="15" customHeight="1">
      <c r="A132" s="12">
        <v>128</v>
      </c>
      <c r="B132" s="13" t="s">
        <v>361</v>
      </c>
      <c r="C132" s="13" t="s">
        <v>130</v>
      </c>
      <c r="D132" s="13" t="s">
        <v>124</v>
      </c>
      <c r="E132" s="13" t="s">
        <v>123</v>
      </c>
      <c r="F132" s="13" t="s">
        <v>122</v>
      </c>
      <c r="G132" s="12" t="s">
        <v>120</v>
      </c>
      <c r="H132" s="13" t="s">
        <v>121</v>
      </c>
      <c r="I132" s="12">
        <v>211322</v>
      </c>
      <c r="J132" s="13" t="s">
        <v>362</v>
      </c>
      <c r="K132" s="12">
        <v>211322</v>
      </c>
      <c r="L132" s="12" t="s">
        <v>363</v>
      </c>
      <c r="M132" s="13" t="s">
        <v>364</v>
      </c>
      <c r="N132" s="12">
        <v>493609</v>
      </c>
      <c r="O132" s="12" t="s">
        <v>215</v>
      </c>
      <c r="P132" s="12">
        <v>768553</v>
      </c>
      <c r="Q132" s="13" t="s">
        <v>516</v>
      </c>
      <c r="R132" s="13" t="s">
        <v>367</v>
      </c>
      <c r="S132" s="12" t="s">
        <v>650</v>
      </c>
      <c r="T132" s="12" t="s">
        <v>650</v>
      </c>
      <c r="U132" s="12" t="s">
        <v>403</v>
      </c>
      <c r="V132" s="12" t="s">
        <v>370</v>
      </c>
      <c r="W132" s="12">
        <v>541</v>
      </c>
      <c r="X132" s="13" t="s">
        <v>371</v>
      </c>
      <c r="Y132" s="12">
        <v>355817342</v>
      </c>
      <c r="Z132" s="13" t="s">
        <v>624</v>
      </c>
      <c r="AA132" s="14" t="s">
        <v>651</v>
      </c>
      <c r="AB132" s="15">
        <v>42000</v>
      </c>
      <c r="AC132" s="14" t="s">
        <v>373</v>
      </c>
      <c r="AD132" s="12">
        <v>102</v>
      </c>
      <c r="AE132" s="12" t="s">
        <v>374</v>
      </c>
      <c r="AF132" s="12" t="s">
        <v>375</v>
      </c>
      <c r="AG132" s="14" t="s">
        <v>652</v>
      </c>
      <c r="AH132" s="12" t="s">
        <v>377</v>
      </c>
      <c r="AI132" s="14" t="s">
        <v>648</v>
      </c>
      <c r="AJ132" s="15">
        <v>520</v>
      </c>
      <c r="AK132" s="15">
        <v>520</v>
      </c>
      <c r="AL132" s="14" t="s">
        <v>653</v>
      </c>
      <c r="AM132" s="15">
        <v>24472.25</v>
      </c>
      <c r="AN132" s="15">
        <v>9847.75</v>
      </c>
      <c r="AO132" s="15">
        <v>34320</v>
      </c>
      <c r="AP132" s="15">
        <v>17527.75</v>
      </c>
      <c r="AQ132" s="15">
        <v>1634.25</v>
      </c>
      <c r="AR132" s="15">
        <v>19162</v>
      </c>
      <c r="AS132" s="15">
        <v>2200.8000000000002</v>
      </c>
      <c r="AT132" s="15">
        <v>399.2</v>
      </c>
      <c r="AU132" s="15">
        <v>2600</v>
      </c>
      <c r="AV132" s="12">
        <v>71</v>
      </c>
      <c r="AW132" s="12" t="s">
        <v>373</v>
      </c>
      <c r="AX132" s="12" t="s">
        <v>373</v>
      </c>
      <c r="AY132" s="14" t="s">
        <v>373</v>
      </c>
      <c r="AZ132" s="12" t="s">
        <v>373</v>
      </c>
      <c r="BA132" s="12" t="s">
        <v>373</v>
      </c>
      <c r="BB132" s="12" t="s">
        <v>380</v>
      </c>
      <c r="BC132" s="12" t="s">
        <v>373</v>
      </c>
      <c r="BD132" s="14" t="s">
        <v>373</v>
      </c>
      <c r="BE132" s="15">
        <v>0</v>
      </c>
      <c r="BF132" s="12" t="s">
        <v>650</v>
      </c>
      <c r="BG132" s="12" t="s">
        <v>1291</v>
      </c>
      <c r="BH132" s="21" t="s">
        <v>381</v>
      </c>
      <c r="BI132" s="13" t="s">
        <v>10</v>
      </c>
      <c r="BJ132" s="22">
        <v>45873</v>
      </c>
      <c r="BK132" s="12"/>
      <c r="BL132" s="13" t="s">
        <v>20</v>
      </c>
      <c r="BM132" s="24" t="s">
        <v>30</v>
      </c>
      <c r="BN132" s="25" t="s">
        <v>23</v>
      </c>
      <c r="BO132" s="12" t="s">
        <v>33</v>
      </c>
      <c r="BP132" s="12">
        <v>0</v>
      </c>
      <c r="BQ132" s="26"/>
      <c r="BR132" s="27" t="s">
        <v>410</v>
      </c>
    </row>
    <row r="133" spans="1:70" s="1" customFormat="1" ht="15" customHeight="1">
      <c r="A133" s="12">
        <v>129</v>
      </c>
      <c r="B133" s="13" t="s">
        <v>361</v>
      </c>
      <c r="C133" s="13" t="s">
        <v>130</v>
      </c>
      <c r="D133" s="13" t="s">
        <v>124</v>
      </c>
      <c r="E133" s="13" t="s">
        <v>123</v>
      </c>
      <c r="F133" s="13" t="s">
        <v>122</v>
      </c>
      <c r="G133" s="12" t="s">
        <v>120</v>
      </c>
      <c r="H133" s="13" t="s">
        <v>121</v>
      </c>
      <c r="I133" s="12">
        <v>211318</v>
      </c>
      <c r="J133" s="13" t="s">
        <v>480</v>
      </c>
      <c r="K133" s="12">
        <v>211318</v>
      </c>
      <c r="L133" s="12" t="s">
        <v>363</v>
      </c>
      <c r="M133" s="13" t="s">
        <v>364</v>
      </c>
      <c r="N133" s="12">
        <v>493305</v>
      </c>
      <c r="O133" s="12" t="s">
        <v>481</v>
      </c>
      <c r="P133" s="12">
        <v>809915</v>
      </c>
      <c r="Q133" s="13" t="s">
        <v>482</v>
      </c>
      <c r="R133" s="13" t="s">
        <v>367</v>
      </c>
      <c r="S133" s="12" t="s">
        <v>698</v>
      </c>
      <c r="T133" s="12" t="s">
        <v>698</v>
      </c>
      <c r="U133" s="12" t="s">
        <v>403</v>
      </c>
      <c r="V133" s="12" t="s">
        <v>370</v>
      </c>
      <c r="W133" s="12">
        <v>541</v>
      </c>
      <c r="X133" s="13" t="s">
        <v>371</v>
      </c>
      <c r="Y133" s="12">
        <v>356179235</v>
      </c>
      <c r="Z133" s="13" t="s">
        <v>699</v>
      </c>
      <c r="AA133" s="14" t="s">
        <v>700</v>
      </c>
      <c r="AB133" s="15">
        <v>42000</v>
      </c>
      <c r="AC133" s="14" t="s">
        <v>373</v>
      </c>
      <c r="AD133" s="12">
        <v>75</v>
      </c>
      <c r="AE133" s="12" t="s">
        <v>374</v>
      </c>
      <c r="AF133" s="12" t="s">
        <v>375</v>
      </c>
      <c r="AG133" s="14" t="s">
        <v>701</v>
      </c>
      <c r="AH133" s="12" t="s">
        <v>377</v>
      </c>
      <c r="AI133" s="14" t="s">
        <v>702</v>
      </c>
      <c r="AJ133" s="15">
        <v>670</v>
      </c>
      <c r="AK133" s="15">
        <v>670</v>
      </c>
      <c r="AL133" s="14" t="s">
        <v>489</v>
      </c>
      <c r="AM133" s="15">
        <v>37569.83</v>
      </c>
      <c r="AN133" s="15">
        <v>7990.17</v>
      </c>
      <c r="AO133" s="15">
        <v>45560</v>
      </c>
      <c r="AP133" s="15">
        <v>4430.17</v>
      </c>
      <c r="AQ133" s="15">
        <v>82.83</v>
      </c>
      <c r="AR133" s="15">
        <v>4513</v>
      </c>
      <c r="AS133" s="15">
        <v>0</v>
      </c>
      <c r="AT133" s="15">
        <v>0</v>
      </c>
      <c r="AU133" s="15">
        <v>0</v>
      </c>
      <c r="AV133" s="12">
        <v>68</v>
      </c>
      <c r="AW133" s="12" t="s">
        <v>373</v>
      </c>
      <c r="AX133" s="12" t="s">
        <v>373</v>
      </c>
      <c r="AY133" s="14" t="s">
        <v>373</v>
      </c>
      <c r="AZ133" s="12" t="s">
        <v>373</v>
      </c>
      <c r="BA133" s="12" t="s">
        <v>373</v>
      </c>
      <c r="BB133" s="12" t="s">
        <v>380</v>
      </c>
      <c r="BC133" s="12" t="s">
        <v>373</v>
      </c>
      <c r="BD133" s="14" t="s">
        <v>373</v>
      </c>
      <c r="BE133" s="15">
        <v>0</v>
      </c>
      <c r="BF133" s="12" t="s">
        <v>698</v>
      </c>
      <c r="BG133" s="12" t="s">
        <v>1292</v>
      </c>
      <c r="BH133" s="21" t="s">
        <v>381</v>
      </c>
      <c r="BI133" s="13" t="s">
        <v>10</v>
      </c>
      <c r="BJ133" s="22">
        <v>45875</v>
      </c>
      <c r="BK133" s="12"/>
      <c r="BL133" s="13" t="s">
        <v>12</v>
      </c>
      <c r="BM133" s="24" t="s">
        <v>13</v>
      </c>
      <c r="BN133" s="25" t="s">
        <v>15</v>
      </c>
      <c r="BO133" s="12" t="s">
        <v>25</v>
      </c>
      <c r="BP133" s="12">
        <v>0</v>
      </c>
      <c r="BQ133" s="26"/>
      <c r="BR133" s="27" t="s">
        <v>382</v>
      </c>
    </row>
    <row r="134" spans="1:70" s="1" customFormat="1" ht="15" customHeight="1">
      <c r="A134" s="12">
        <v>130</v>
      </c>
      <c r="B134" s="13" t="s">
        <v>361</v>
      </c>
      <c r="C134" s="13" t="s">
        <v>130</v>
      </c>
      <c r="D134" s="13" t="s">
        <v>124</v>
      </c>
      <c r="E134" s="13" t="s">
        <v>123</v>
      </c>
      <c r="F134" s="13" t="s">
        <v>122</v>
      </c>
      <c r="G134" s="12" t="s">
        <v>120</v>
      </c>
      <c r="H134" s="13" t="s">
        <v>121</v>
      </c>
      <c r="I134" s="12">
        <v>211318</v>
      </c>
      <c r="J134" s="13" t="s">
        <v>480</v>
      </c>
      <c r="K134" s="12">
        <v>211318</v>
      </c>
      <c r="L134" s="12" t="s">
        <v>363</v>
      </c>
      <c r="M134" s="13" t="s">
        <v>364</v>
      </c>
      <c r="N134" s="12">
        <v>495332</v>
      </c>
      <c r="O134" s="12" t="s">
        <v>544</v>
      </c>
      <c r="P134" s="12">
        <v>809915</v>
      </c>
      <c r="Q134" s="13" t="s">
        <v>742</v>
      </c>
      <c r="R134" s="13" t="s">
        <v>367</v>
      </c>
      <c r="S134" s="12" t="s">
        <v>797</v>
      </c>
      <c r="T134" s="12" t="s">
        <v>797</v>
      </c>
      <c r="U134" s="12" t="s">
        <v>369</v>
      </c>
      <c r="V134" s="12" t="s">
        <v>370</v>
      </c>
      <c r="W134" s="12">
        <v>541</v>
      </c>
      <c r="X134" s="13" t="s">
        <v>371</v>
      </c>
      <c r="Y134" s="12">
        <v>356498003</v>
      </c>
      <c r="Z134" s="13" t="s">
        <v>798</v>
      </c>
      <c r="AA134" s="14" t="s">
        <v>745</v>
      </c>
      <c r="AB134" s="15">
        <v>45000</v>
      </c>
      <c r="AC134" s="14" t="s">
        <v>373</v>
      </c>
      <c r="AD134" s="12">
        <v>102</v>
      </c>
      <c r="AE134" s="12" t="s">
        <v>374</v>
      </c>
      <c r="AF134" s="12" t="s">
        <v>710</v>
      </c>
      <c r="AG134" s="14" t="s">
        <v>791</v>
      </c>
      <c r="AH134" s="12" t="s">
        <v>377</v>
      </c>
      <c r="AI134" s="14" t="s">
        <v>782</v>
      </c>
      <c r="AJ134" s="15">
        <v>560</v>
      </c>
      <c r="AK134" s="15">
        <v>560</v>
      </c>
      <c r="AL134" s="14" t="s">
        <v>551</v>
      </c>
      <c r="AM134" s="15">
        <v>27123.81</v>
      </c>
      <c r="AN134" s="15">
        <v>10396.19</v>
      </c>
      <c r="AO134" s="15">
        <v>37520</v>
      </c>
      <c r="AP134" s="15">
        <v>17876.189999999999</v>
      </c>
      <c r="AQ134" s="15">
        <v>1572.81</v>
      </c>
      <c r="AR134" s="15">
        <v>19449</v>
      </c>
      <c r="AS134" s="15">
        <v>0</v>
      </c>
      <c r="AT134" s="15">
        <v>0</v>
      </c>
      <c r="AU134" s="15">
        <v>0</v>
      </c>
      <c r="AV134" s="12">
        <v>67</v>
      </c>
      <c r="AW134" s="12" t="s">
        <v>373</v>
      </c>
      <c r="AX134" s="12" t="s">
        <v>373</v>
      </c>
      <c r="AY134" s="14" t="s">
        <v>373</v>
      </c>
      <c r="AZ134" s="12" t="s">
        <v>373</v>
      </c>
      <c r="BA134" s="12" t="s">
        <v>373</v>
      </c>
      <c r="BB134" s="12" t="s">
        <v>380</v>
      </c>
      <c r="BC134" s="12" t="s">
        <v>373</v>
      </c>
      <c r="BD134" s="14" t="s">
        <v>373</v>
      </c>
      <c r="BE134" s="15">
        <v>0</v>
      </c>
      <c r="BF134" s="12" t="s">
        <v>797</v>
      </c>
      <c r="BG134" s="12" t="s">
        <v>1293</v>
      </c>
      <c r="BH134" s="21" t="s">
        <v>381</v>
      </c>
      <c r="BI134" s="13" t="s">
        <v>10</v>
      </c>
      <c r="BJ134" s="22">
        <v>45877</v>
      </c>
      <c r="BK134" s="12"/>
      <c r="BL134" s="13" t="s">
        <v>12</v>
      </c>
      <c r="BM134" s="24" t="s">
        <v>13</v>
      </c>
      <c r="BN134" s="25" t="s">
        <v>15</v>
      </c>
      <c r="BO134" s="12" t="s">
        <v>25</v>
      </c>
      <c r="BP134" s="12">
        <v>0</v>
      </c>
      <c r="BQ134" s="26"/>
      <c r="BR134" s="27" t="s">
        <v>382</v>
      </c>
    </row>
    <row r="135" spans="1:70" s="1" customFormat="1" ht="15" customHeight="1">
      <c r="A135" s="12">
        <v>131</v>
      </c>
      <c r="B135" s="13" t="s">
        <v>361</v>
      </c>
      <c r="C135" s="13" t="s">
        <v>130</v>
      </c>
      <c r="D135" s="13" t="s">
        <v>124</v>
      </c>
      <c r="E135" s="13" t="s">
        <v>123</v>
      </c>
      <c r="F135" s="13" t="s">
        <v>122</v>
      </c>
      <c r="G135" s="12" t="s">
        <v>120</v>
      </c>
      <c r="H135" s="13" t="s">
        <v>121</v>
      </c>
      <c r="I135" s="12">
        <v>211318</v>
      </c>
      <c r="J135" s="13" t="s">
        <v>480</v>
      </c>
      <c r="K135" s="12">
        <v>211318</v>
      </c>
      <c r="L135" s="12" t="s">
        <v>363</v>
      </c>
      <c r="M135" s="13" t="s">
        <v>364</v>
      </c>
      <c r="N135" s="12">
        <v>495332</v>
      </c>
      <c r="O135" s="12" t="s">
        <v>544</v>
      </c>
      <c r="P135" s="12">
        <v>809915</v>
      </c>
      <c r="Q135" s="13" t="s">
        <v>742</v>
      </c>
      <c r="R135" s="13" t="s">
        <v>367</v>
      </c>
      <c r="S135" s="12" t="s">
        <v>988</v>
      </c>
      <c r="T135" s="12" t="s">
        <v>988</v>
      </c>
      <c r="U135" s="12" t="s">
        <v>403</v>
      </c>
      <c r="V135" s="12" t="s">
        <v>370</v>
      </c>
      <c r="W135" s="12">
        <v>541</v>
      </c>
      <c r="X135" s="13" t="s">
        <v>371</v>
      </c>
      <c r="Y135" s="12">
        <v>357150607</v>
      </c>
      <c r="Z135" s="13" t="s">
        <v>798</v>
      </c>
      <c r="AA135" s="14" t="s">
        <v>986</v>
      </c>
      <c r="AB135" s="15">
        <v>45000</v>
      </c>
      <c r="AC135" s="14" t="s">
        <v>373</v>
      </c>
      <c r="AD135" s="12">
        <v>102</v>
      </c>
      <c r="AE135" s="12" t="s">
        <v>910</v>
      </c>
      <c r="AF135" s="12" t="s">
        <v>710</v>
      </c>
      <c r="AG135" s="14" t="s">
        <v>987</v>
      </c>
      <c r="AH135" s="12" t="s">
        <v>377</v>
      </c>
      <c r="AI135" s="14" t="s">
        <v>951</v>
      </c>
      <c r="AJ135" s="15">
        <v>560</v>
      </c>
      <c r="AK135" s="15">
        <v>560</v>
      </c>
      <c r="AL135" s="14" t="s">
        <v>551</v>
      </c>
      <c r="AM135" s="15">
        <v>23825.65</v>
      </c>
      <c r="AN135" s="15">
        <v>9774.35</v>
      </c>
      <c r="AO135" s="15">
        <v>33600</v>
      </c>
      <c r="AP135" s="15">
        <v>21174.35</v>
      </c>
      <c r="AQ135" s="15">
        <v>2244.65</v>
      </c>
      <c r="AR135" s="15">
        <v>23419</v>
      </c>
      <c r="AS135" s="15">
        <v>0</v>
      </c>
      <c r="AT135" s="15">
        <v>0</v>
      </c>
      <c r="AU135" s="15">
        <v>0</v>
      </c>
      <c r="AV135" s="12">
        <v>60</v>
      </c>
      <c r="AW135" s="12" t="s">
        <v>373</v>
      </c>
      <c r="AX135" s="12" t="s">
        <v>373</v>
      </c>
      <c r="AY135" s="14" t="s">
        <v>373</v>
      </c>
      <c r="AZ135" s="12" t="s">
        <v>373</v>
      </c>
      <c r="BA135" s="12" t="s">
        <v>373</v>
      </c>
      <c r="BB135" s="12" t="s">
        <v>380</v>
      </c>
      <c r="BC135" s="12" t="s">
        <v>373</v>
      </c>
      <c r="BD135" s="14" t="s">
        <v>373</v>
      </c>
      <c r="BE135" s="15">
        <v>0</v>
      </c>
      <c r="BF135" s="12" t="s">
        <v>988</v>
      </c>
      <c r="BG135" s="12" t="s">
        <v>1294</v>
      </c>
      <c r="BH135" s="21" t="s">
        <v>381</v>
      </c>
      <c r="BI135" s="13" t="s">
        <v>10</v>
      </c>
      <c r="BJ135" s="22">
        <v>45877</v>
      </c>
      <c r="BK135" s="12"/>
      <c r="BL135" s="13" t="s">
        <v>12</v>
      </c>
      <c r="BM135" s="24" t="s">
        <v>13</v>
      </c>
      <c r="BN135" s="25" t="s">
        <v>15</v>
      </c>
      <c r="BO135" s="12" t="s">
        <v>25</v>
      </c>
      <c r="BP135" s="12">
        <v>0</v>
      </c>
      <c r="BQ135" s="26"/>
      <c r="BR135" s="27" t="s">
        <v>382</v>
      </c>
    </row>
    <row r="136" spans="1:70" s="1" customFormat="1" ht="15" customHeight="1">
      <c r="A136" s="12">
        <v>132</v>
      </c>
      <c r="B136" s="13" t="s">
        <v>361</v>
      </c>
      <c r="C136" s="13" t="s">
        <v>130</v>
      </c>
      <c r="D136" s="13" t="s">
        <v>124</v>
      </c>
      <c r="E136" s="13" t="s">
        <v>123</v>
      </c>
      <c r="F136" s="13" t="s">
        <v>122</v>
      </c>
      <c r="G136" s="12" t="s">
        <v>120</v>
      </c>
      <c r="H136" s="13" t="s">
        <v>121</v>
      </c>
      <c r="I136" s="12">
        <v>211318</v>
      </c>
      <c r="J136" s="13" t="s">
        <v>480</v>
      </c>
      <c r="K136" s="12">
        <v>211318</v>
      </c>
      <c r="L136" s="12" t="s">
        <v>363</v>
      </c>
      <c r="M136" s="13" t="s">
        <v>364</v>
      </c>
      <c r="N136" s="12">
        <v>493305</v>
      </c>
      <c r="O136" s="12" t="s">
        <v>481</v>
      </c>
      <c r="P136" s="12">
        <v>809915</v>
      </c>
      <c r="Q136" s="13" t="s">
        <v>501</v>
      </c>
      <c r="R136" s="13" t="s">
        <v>367</v>
      </c>
      <c r="S136" s="12" t="s">
        <v>1110</v>
      </c>
      <c r="T136" s="12" t="s">
        <v>1110</v>
      </c>
      <c r="U136" s="12" t="s">
        <v>369</v>
      </c>
      <c r="V136" s="12" t="s">
        <v>370</v>
      </c>
      <c r="W136" s="12">
        <v>0</v>
      </c>
      <c r="X136" s="13" t="s">
        <v>371</v>
      </c>
      <c r="Y136" s="12">
        <v>358903847</v>
      </c>
      <c r="Z136" s="13" t="s">
        <v>798</v>
      </c>
      <c r="AA136" s="14" t="s">
        <v>1008</v>
      </c>
      <c r="AB136" s="15">
        <v>40000</v>
      </c>
      <c r="AC136" s="14" t="s">
        <v>373</v>
      </c>
      <c r="AD136" s="12">
        <v>102</v>
      </c>
      <c r="AE136" s="12" t="s">
        <v>1102</v>
      </c>
      <c r="AF136" s="12" t="s">
        <v>375</v>
      </c>
      <c r="AG136" s="14" t="s">
        <v>504</v>
      </c>
      <c r="AH136" s="12" t="s">
        <v>377</v>
      </c>
      <c r="AI136" s="14" t="s">
        <v>1111</v>
      </c>
      <c r="AJ136" s="15">
        <v>500</v>
      </c>
      <c r="AK136" s="15">
        <v>500</v>
      </c>
      <c r="AL136" s="14" t="s">
        <v>373</v>
      </c>
      <c r="AM136" s="15">
        <v>0</v>
      </c>
      <c r="AN136" s="15">
        <v>0</v>
      </c>
      <c r="AO136" s="15">
        <v>0</v>
      </c>
      <c r="AP136" s="15">
        <v>40000</v>
      </c>
      <c r="AQ136" s="15">
        <v>10604</v>
      </c>
      <c r="AR136" s="15">
        <v>50604</v>
      </c>
      <c r="AS136" s="15">
        <v>11650.73</v>
      </c>
      <c r="AT136" s="15">
        <v>5849.27</v>
      </c>
      <c r="AU136" s="15">
        <v>17500</v>
      </c>
      <c r="AV136" s="12">
        <v>35</v>
      </c>
      <c r="AW136" s="12" t="s">
        <v>373</v>
      </c>
      <c r="AX136" s="12" t="s">
        <v>373</v>
      </c>
      <c r="AY136" s="14" t="s">
        <v>373</v>
      </c>
      <c r="AZ136" s="12" t="s">
        <v>373</v>
      </c>
      <c r="BA136" s="12" t="s">
        <v>373</v>
      </c>
      <c r="BB136" s="12" t="s">
        <v>380</v>
      </c>
      <c r="BC136" s="12" t="s">
        <v>373</v>
      </c>
      <c r="BD136" s="14" t="s">
        <v>373</v>
      </c>
      <c r="BE136" s="15">
        <v>0</v>
      </c>
      <c r="BF136" s="12" t="s">
        <v>1110</v>
      </c>
      <c r="BG136" s="12" t="s">
        <v>1295</v>
      </c>
      <c r="BH136" s="21" t="s">
        <v>381</v>
      </c>
      <c r="BI136" s="13" t="s">
        <v>10</v>
      </c>
      <c r="BJ136" s="22">
        <v>45875</v>
      </c>
      <c r="BK136" s="12"/>
      <c r="BL136" s="13" t="s">
        <v>29</v>
      </c>
      <c r="BM136" s="24" t="s">
        <v>37</v>
      </c>
      <c r="BN136" s="25" t="s">
        <v>23</v>
      </c>
      <c r="BO136" s="12" t="s">
        <v>33</v>
      </c>
      <c r="BP136" s="12">
        <v>0</v>
      </c>
      <c r="BQ136" s="26"/>
      <c r="BR136" s="27" t="s">
        <v>29</v>
      </c>
    </row>
    <row r="137" spans="1:70" s="1" customFormat="1" ht="15" customHeight="1">
      <c r="A137" s="12">
        <v>133</v>
      </c>
      <c r="B137" s="13" t="s">
        <v>361</v>
      </c>
      <c r="C137" s="13" t="s">
        <v>130</v>
      </c>
      <c r="D137" s="13" t="s">
        <v>124</v>
      </c>
      <c r="E137" s="13" t="s">
        <v>123</v>
      </c>
      <c r="F137" s="13" t="s">
        <v>122</v>
      </c>
      <c r="G137" s="12" t="s">
        <v>120</v>
      </c>
      <c r="H137" s="13" t="s">
        <v>121</v>
      </c>
      <c r="I137" s="12">
        <v>211318</v>
      </c>
      <c r="J137" s="13" t="s">
        <v>480</v>
      </c>
      <c r="K137" s="12">
        <v>211318</v>
      </c>
      <c r="L137" s="12" t="s">
        <v>363</v>
      </c>
      <c r="M137" s="13" t="s">
        <v>364</v>
      </c>
      <c r="N137" s="12">
        <v>495332</v>
      </c>
      <c r="O137" s="12" t="s">
        <v>544</v>
      </c>
      <c r="P137" s="12">
        <v>809915</v>
      </c>
      <c r="Q137" s="13" t="s">
        <v>545</v>
      </c>
      <c r="R137" s="13" t="s">
        <v>367</v>
      </c>
      <c r="S137" s="12" t="s">
        <v>560</v>
      </c>
      <c r="T137" s="12" t="s">
        <v>560</v>
      </c>
      <c r="U137" s="12" t="s">
        <v>403</v>
      </c>
      <c r="V137" s="12" t="s">
        <v>370</v>
      </c>
      <c r="W137" s="12">
        <v>541</v>
      </c>
      <c r="X137" s="13" t="s">
        <v>371</v>
      </c>
      <c r="Y137" s="12">
        <v>355492378</v>
      </c>
      <c r="Z137" s="13" t="s">
        <v>561</v>
      </c>
      <c r="AA137" s="14" t="s">
        <v>548</v>
      </c>
      <c r="AB137" s="15">
        <v>42000</v>
      </c>
      <c r="AC137" s="14" t="s">
        <v>373</v>
      </c>
      <c r="AD137" s="12">
        <v>102</v>
      </c>
      <c r="AE137" s="12" t="s">
        <v>374</v>
      </c>
      <c r="AF137" s="12" t="s">
        <v>375</v>
      </c>
      <c r="AG137" s="14" t="s">
        <v>549</v>
      </c>
      <c r="AH137" s="12" t="s">
        <v>377</v>
      </c>
      <c r="AI137" s="14" t="s">
        <v>550</v>
      </c>
      <c r="AJ137" s="15">
        <v>520</v>
      </c>
      <c r="AK137" s="15">
        <v>520</v>
      </c>
      <c r="AL137" s="14" t="s">
        <v>551</v>
      </c>
      <c r="AM137" s="15">
        <v>27527.64</v>
      </c>
      <c r="AN137" s="15">
        <v>10432.36</v>
      </c>
      <c r="AO137" s="15">
        <v>37960</v>
      </c>
      <c r="AP137" s="15">
        <v>14472.36</v>
      </c>
      <c r="AQ137" s="15">
        <v>1096.6400000000001</v>
      </c>
      <c r="AR137" s="15">
        <v>15569</v>
      </c>
      <c r="AS137" s="15">
        <v>0</v>
      </c>
      <c r="AT137" s="15">
        <v>0</v>
      </c>
      <c r="AU137" s="15">
        <v>0</v>
      </c>
      <c r="AV137" s="12">
        <v>73</v>
      </c>
      <c r="AW137" s="12" t="s">
        <v>373</v>
      </c>
      <c r="AX137" s="12" t="s">
        <v>373</v>
      </c>
      <c r="AY137" s="14" t="s">
        <v>373</v>
      </c>
      <c r="AZ137" s="12" t="s">
        <v>373</v>
      </c>
      <c r="BA137" s="12" t="s">
        <v>373</v>
      </c>
      <c r="BB137" s="12" t="s">
        <v>380</v>
      </c>
      <c r="BC137" s="12" t="s">
        <v>373</v>
      </c>
      <c r="BD137" s="14" t="s">
        <v>373</v>
      </c>
      <c r="BE137" s="15">
        <v>0</v>
      </c>
      <c r="BF137" s="12" t="s">
        <v>560</v>
      </c>
      <c r="BG137" s="12" t="s">
        <v>1296</v>
      </c>
      <c r="BH137" s="21" t="s">
        <v>381</v>
      </c>
      <c r="BI137" s="13" t="s">
        <v>10</v>
      </c>
      <c r="BJ137" s="22">
        <v>45877</v>
      </c>
      <c r="BK137" s="12"/>
      <c r="BL137" s="13" t="s">
        <v>12</v>
      </c>
      <c r="BM137" s="24" t="s">
        <v>13</v>
      </c>
      <c r="BN137" s="25" t="s">
        <v>15</v>
      </c>
      <c r="BO137" s="12" t="s">
        <v>25</v>
      </c>
      <c r="BP137" s="12">
        <v>0</v>
      </c>
      <c r="BQ137" s="26"/>
      <c r="BR137" s="27" t="s">
        <v>382</v>
      </c>
    </row>
    <row r="138" spans="1:70" s="1" customFormat="1" ht="15" customHeight="1">
      <c r="A138" s="12">
        <v>134</v>
      </c>
      <c r="B138" s="13" t="s">
        <v>361</v>
      </c>
      <c r="C138" s="13" t="s">
        <v>130</v>
      </c>
      <c r="D138" s="13" t="s">
        <v>124</v>
      </c>
      <c r="E138" s="13" t="s">
        <v>123</v>
      </c>
      <c r="F138" s="13" t="s">
        <v>122</v>
      </c>
      <c r="G138" s="12" t="s">
        <v>120</v>
      </c>
      <c r="H138" s="13" t="s">
        <v>121</v>
      </c>
      <c r="I138" s="12">
        <v>211609</v>
      </c>
      <c r="J138" s="13" t="s">
        <v>399</v>
      </c>
      <c r="K138" s="12">
        <v>211609</v>
      </c>
      <c r="L138" s="12" t="s">
        <v>363</v>
      </c>
      <c r="M138" s="13" t="s">
        <v>364</v>
      </c>
      <c r="N138" s="12">
        <v>484202</v>
      </c>
      <c r="O138" s="12" t="s">
        <v>400</v>
      </c>
      <c r="P138" s="12">
        <v>809915</v>
      </c>
      <c r="Q138" s="13" t="s">
        <v>401</v>
      </c>
      <c r="R138" s="13" t="s">
        <v>367</v>
      </c>
      <c r="S138" s="12" t="s">
        <v>1025</v>
      </c>
      <c r="T138" s="12" t="s">
        <v>1025</v>
      </c>
      <c r="U138" s="12" t="s">
        <v>591</v>
      </c>
      <c r="V138" s="12" t="s">
        <v>370</v>
      </c>
      <c r="W138" s="12">
        <v>541</v>
      </c>
      <c r="X138" s="13" t="s">
        <v>371</v>
      </c>
      <c r="Y138" s="12">
        <v>357298993</v>
      </c>
      <c r="Z138" s="13" t="s">
        <v>1026</v>
      </c>
      <c r="AA138" s="14" t="s">
        <v>974</v>
      </c>
      <c r="AB138" s="15">
        <v>42000</v>
      </c>
      <c r="AC138" s="14" t="s">
        <v>373</v>
      </c>
      <c r="AD138" s="12">
        <v>102</v>
      </c>
      <c r="AE138" s="12" t="s">
        <v>910</v>
      </c>
      <c r="AF138" s="12" t="s">
        <v>710</v>
      </c>
      <c r="AG138" s="14" t="s">
        <v>1027</v>
      </c>
      <c r="AH138" s="12" t="s">
        <v>377</v>
      </c>
      <c r="AI138" s="14" t="s">
        <v>1028</v>
      </c>
      <c r="AJ138" s="15">
        <v>520</v>
      </c>
      <c r="AK138" s="15">
        <v>520</v>
      </c>
      <c r="AL138" s="14" t="s">
        <v>416</v>
      </c>
      <c r="AM138" s="15">
        <v>4850.97</v>
      </c>
      <c r="AN138" s="15">
        <v>2949.03</v>
      </c>
      <c r="AO138" s="15">
        <v>7800</v>
      </c>
      <c r="AP138" s="15">
        <v>37149.03</v>
      </c>
      <c r="AQ138" s="15">
        <v>8439.9699999999993</v>
      </c>
      <c r="AR138" s="15">
        <v>45589</v>
      </c>
      <c r="AS138" s="15">
        <v>16283.19</v>
      </c>
      <c r="AT138" s="15">
        <v>6076.81</v>
      </c>
      <c r="AU138" s="15">
        <v>22360</v>
      </c>
      <c r="AV138" s="12">
        <v>58</v>
      </c>
      <c r="AW138" s="12" t="s">
        <v>373</v>
      </c>
      <c r="AX138" s="12" t="s">
        <v>373</v>
      </c>
      <c r="AY138" s="14" t="s">
        <v>373</v>
      </c>
      <c r="AZ138" s="12" t="s">
        <v>373</v>
      </c>
      <c r="BA138" s="12" t="s">
        <v>373</v>
      </c>
      <c r="BB138" s="12" t="s">
        <v>380</v>
      </c>
      <c r="BC138" s="12" t="s">
        <v>373</v>
      </c>
      <c r="BD138" s="14" t="s">
        <v>373</v>
      </c>
      <c r="BE138" s="15">
        <v>0</v>
      </c>
      <c r="BF138" s="12" t="s">
        <v>1025</v>
      </c>
      <c r="BG138" s="12" t="s">
        <v>1297</v>
      </c>
      <c r="BH138" s="21" t="s">
        <v>381</v>
      </c>
      <c r="BI138" s="13" t="s">
        <v>10</v>
      </c>
      <c r="BJ138" s="22">
        <v>45876</v>
      </c>
      <c r="BK138" s="12"/>
      <c r="BL138" s="13" t="s">
        <v>12</v>
      </c>
      <c r="BM138" s="24" t="s">
        <v>13</v>
      </c>
      <c r="BN138" s="25" t="s">
        <v>23</v>
      </c>
      <c r="BO138" s="12" t="s">
        <v>33</v>
      </c>
      <c r="BP138" s="12">
        <v>0</v>
      </c>
      <c r="BQ138" s="26"/>
      <c r="BR138" s="27" t="s">
        <v>410</v>
      </c>
    </row>
    <row r="139" spans="1:70" s="1" customFormat="1" ht="15" customHeight="1">
      <c r="A139" s="12">
        <v>135</v>
      </c>
      <c r="B139" s="13" t="s">
        <v>361</v>
      </c>
      <c r="C139" s="13" t="s">
        <v>130</v>
      </c>
      <c r="D139" s="13" t="s">
        <v>124</v>
      </c>
      <c r="E139" s="13" t="s">
        <v>123</v>
      </c>
      <c r="F139" s="13" t="s">
        <v>122</v>
      </c>
      <c r="G139" s="12" t="s">
        <v>120</v>
      </c>
      <c r="H139" s="13" t="s">
        <v>121</v>
      </c>
      <c r="I139" s="12">
        <v>216676</v>
      </c>
      <c r="J139" s="13" t="s">
        <v>588</v>
      </c>
      <c r="K139" s="12">
        <v>216676</v>
      </c>
      <c r="L139" s="12" t="s">
        <v>363</v>
      </c>
      <c r="M139" s="13" t="s">
        <v>364</v>
      </c>
      <c r="N139" s="12">
        <v>503317</v>
      </c>
      <c r="O139" s="12" t="s">
        <v>638</v>
      </c>
      <c r="P139" s="12">
        <v>817817</v>
      </c>
      <c r="Q139" s="13" t="s">
        <v>639</v>
      </c>
      <c r="R139" s="13" t="s">
        <v>367</v>
      </c>
      <c r="S139" s="12" t="s">
        <v>1058</v>
      </c>
      <c r="T139" s="12" t="s">
        <v>1058</v>
      </c>
      <c r="U139" s="12" t="s">
        <v>369</v>
      </c>
      <c r="V139" s="12" t="s">
        <v>370</v>
      </c>
      <c r="W139" s="12">
        <v>541</v>
      </c>
      <c r="X139" s="13" t="s">
        <v>371</v>
      </c>
      <c r="Y139" s="12">
        <v>357517767</v>
      </c>
      <c r="Z139" s="13" t="s">
        <v>1059</v>
      </c>
      <c r="AA139" s="14" t="s">
        <v>1060</v>
      </c>
      <c r="AB139" s="15">
        <v>45000</v>
      </c>
      <c r="AC139" s="14" t="s">
        <v>373</v>
      </c>
      <c r="AD139" s="12">
        <v>102</v>
      </c>
      <c r="AE139" s="12" t="s">
        <v>910</v>
      </c>
      <c r="AF139" s="12" t="s">
        <v>710</v>
      </c>
      <c r="AG139" s="14" t="s">
        <v>1061</v>
      </c>
      <c r="AH139" s="12" t="s">
        <v>377</v>
      </c>
      <c r="AI139" s="14" t="s">
        <v>1062</v>
      </c>
      <c r="AJ139" s="15">
        <v>560</v>
      </c>
      <c r="AK139" s="15">
        <v>560</v>
      </c>
      <c r="AL139" s="14" t="s">
        <v>469</v>
      </c>
      <c r="AM139" s="15">
        <v>21525.91</v>
      </c>
      <c r="AN139" s="15">
        <v>9274.09</v>
      </c>
      <c r="AO139" s="15">
        <v>30800</v>
      </c>
      <c r="AP139" s="15">
        <v>23474.09</v>
      </c>
      <c r="AQ139" s="15">
        <v>2794.91</v>
      </c>
      <c r="AR139" s="15">
        <v>26269</v>
      </c>
      <c r="AS139" s="15">
        <v>0</v>
      </c>
      <c r="AT139" s="15">
        <v>0</v>
      </c>
      <c r="AU139" s="15">
        <v>0</v>
      </c>
      <c r="AV139" s="12">
        <v>55</v>
      </c>
      <c r="AW139" s="12" t="s">
        <v>373</v>
      </c>
      <c r="AX139" s="12" t="s">
        <v>373</v>
      </c>
      <c r="AY139" s="14" t="s">
        <v>373</v>
      </c>
      <c r="AZ139" s="12" t="s">
        <v>373</v>
      </c>
      <c r="BA139" s="12" t="s">
        <v>373</v>
      </c>
      <c r="BB139" s="12" t="s">
        <v>380</v>
      </c>
      <c r="BC139" s="12" t="s">
        <v>373</v>
      </c>
      <c r="BD139" s="14" t="s">
        <v>373</v>
      </c>
      <c r="BE139" s="15">
        <v>0</v>
      </c>
      <c r="BF139" s="12" t="s">
        <v>1058</v>
      </c>
      <c r="BG139" s="12" t="s">
        <v>1298</v>
      </c>
      <c r="BH139" s="21" t="s">
        <v>381</v>
      </c>
      <c r="BI139" s="13" t="s">
        <v>10</v>
      </c>
      <c r="BJ139" s="22">
        <v>45876</v>
      </c>
      <c r="BK139" s="12"/>
      <c r="BL139" s="13" t="s">
        <v>12</v>
      </c>
      <c r="BM139" s="24" t="s">
        <v>13</v>
      </c>
      <c r="BN139" s="25" t="s">
        <v>15</v>
      </c>
      <c r="BO139" s="12" t="s">
        <v>25</v>
      </c>
      <c r="BP139" s="12">
        <v>0</v>
      </c>
      <c r="BQ139" s="26"/>
      <c r="BR139" s="27" t="s">
        <v>382</v>
      </c>
    </row>
    <row r="140" spans="1:70" s="1" customFormat="1" ht="15" customHeight="1">
      <c r="A140" s="12">
        <v>136</v>
      </c>
      <c r="B140" s="13" t="s">
        <v>361</v>
      </c>
      <c r="C140" s="13" t="s">
        <v>130</v>
      </c>
      <c r="D140" s="13" t="s">
        <v>124</v>
      </c>
      <c r="E140" s="13" t="s">
        <v>123</v>
      </c>
      <c r="F140" s="13" t="s">
        <v>122</v>
      </c>
      <c r="G140" s="12" t="s">
        <v>120</v>
      </c>
      <c r="H140" s="13" t="s">
        <v>121</v>
      </c>
      <c r="I140" s="12">
        <v>211322</v>
      </c>
      <c r="J140" s="13" t="s">
        <v>362</v>
      </c>
      <c r="K140" s="12">
        <v>211322</v>
      </c>
      <c r="L140" s="12" t="s">
        <v>363</v>
      </c>
      <c r="M140" s="13" t="s">
        <v>364</v>
      </c>
      <c r="N140" s="12">
        <v>488024</v>
      </c>
      <c r="O140" s="12" t="s">
        <v>205</v>
      </c>
      <c r="P140" s="12">
        <v>817817</v>
      </c>
      <c r="Q140" s="13" t="s">
        <v>472</v>
      </c>
      <c r="R140" s="13" t="s">
        <v>367</v>
      </c>
      <c r="S140" s="12" t="s">
        <v>476</v>
      </c>
      <c r="T140" s="12" t="s">
        <v>476</v>
      </c>
      <c r="U140" s="12" t="s">
        <v>369</v>
      </c>
      <c r="V140" s="12" t="s">
        <v>370</v>
      </c>
      <c r="W140" s="12">
        <v>541</v>
      </c>
      <c r="X140" s="13" t="s">
        <v>371</v>
      </c>
      <c r="Y140" s="12">
        <v>355154728</v>
      </c>
      <c r="Z140" s="13" t="s">
        <v>477</v>
      </c>
      <c r="AA140" s="14" t="s">
        <v>208</v>
      </c>
      <c r="AB140" s="15">
        <v>45000</v>
      </c>
      <c r="AC140" s="14" t="s">
        <v>373</v>
      </c>
      <c r="AD140" s="12">
        <v>102</v>
      </c>
      <c r="AE140" s="12" t="s">
        <v>374</v>
      </c>
      <c r="AF140" s="12" t="s">
        <v>375</v>
      </c>
      <c r="AG140" s="14" t="s">
        <v>473</v>
      </c>
      <c r="AH140" s="12" t="s">
        <v>377</v>
      </c>
      <c r="AI140" s="14" t="s">
        <v>474</v>
      </c>
      <c r="AJ140" s="15">
        <v>560</v>
      </c>
      <c r="AK140" s="15">
        <v>560</v>
      </c>
      <c r="AL140" s="14" t="s">
        <v>462</v>
      </c>
      <c r="AM140" s="15">
        <v>30718.89</v>
      </c>
      <c r="AN140" s="15">
        <v>11281.11</v>
      </c>
      <c r="AO140" s="15">
        <v>42000</v>
      </c>
      <c r="AP140" s="15">
        <v>14281.11</v>
      </c>
      <c r="AQ140" s="15">
        <v>987.89</v>
      </c>
      <c r="AR140" s="15">
        <v>15269</v>
      </c>
      <c r="AS140" s="15">
        <v>0</v>
      </c>
      <c r="AT140" s="15">
        <v>0</v>
      </c>
      <c r="AU140" s="15">
        <v>0</v>
      </c>
      <c r="AV140" s="12">
        <v>75</v>
      </c>
      <c r="AW140" s="12" t="s">
        <v>373</v>
      </c>
      <c r="AX140" s="12" t="s">
        <v>373</v>
      </c>
      <c r="AY140" s="14" t="s">
        <v>373</v>
      </c>
      <c r="AZ140" s="12" t="s">
        <v>373</v>
      </c>
      <c r="BA140" s="12" t="s">
        <v>373</v>
      </c>
      <c r="BB140" s="12" t="s">
        <v>380</v>
      </c>
      <c r="BC140" s="12" t="s">
        <v>373</v>
      </c>
      <c r="BD140" s="14" t="s">
        <v>373</v>
      </c>
      <c r="BE140" s="15">
        <v>0</v>
      </c>
      <c r="BF140" s="12" t="s">
        <v>476</v>
      </c>
      <c r="BG140" s="12" t="s">
        <v>1299</v>
      </c>
      <c r="BH140" s="21" t="s">
        <v>381</v>
      </c>
      <c r="BI140" s="13" t="s">
        <v>10</v>
      </c>
      <c r="BJ140" s="22">
        <v>45876</v>
      </c>
      <c r="BK140" s="12"/>
      <c r="BL140" s="13" t="s">
        <v>12</v>
      </c>
      <c r="BM140" s="24" t="s">
        <v>13</v>
      </c>
      <c r="BN140" s="25" t="s">
        <v>15</v>
      </c>
      <c r="BO140" s="12" t="s">
        <v>25</v>
      </c>
      <c r="BP140" s="12">
        <v>0</v>
      </c>
      <c r="BQ140" s="26"/>
      <c r="BR140" s="27" t="s">
        <v>382</v>
      </c>
    </row>
    <row r="141" spans="1:70" s="1" customFormat="1" ht="15" customHeight="1">
      <c r="A141" s="12">
        <v>137</v>
      </c>
      <c r="B141" s="13" t="s">
        <v>361</v>
      </c>
      <c r="C141" s="13" t="s">
        <v>130</v>
      </c>
      <c r="D141" s="13" t="s">
        <v>124</v>
      </c>
      <c r="E141" s="13" t="s">
        <v>123</v>
      </c>
      <c r="F141" s="13" t="s">
        <v>122</v>
      </c>
      <c r="G141" s="12" t="s">
        <v>120</v>
      </c>
      <c r="H141" s="13" t="s">
        <v>121</v>
      </c>
      <c r="I141" s="12">
        <v>211318</v>
      </c>
      <c r="J141" s="13" t="s">
        <v>480</v>
      </c>
      <c r="K141" s="12">
        <v>211318</v>
      </c>
      <c r="L141" s="12" t="s">
        <v>363</v>
      </c>
      <c r="M141" s="13" t="s">
        <v>364</v>
      </c>
      <c r="N141" s="12">
        <v>495332</v>
      </c>
      <c r="O141" s="12" t="s">
        <v>544</v>
      </c>
      <c r="P141" s="12">
        <v>817817</v>
      </c>
      <c r="Q141" s="13" t="s">
        <v>562</v>
      </c>
      <c r="R141" s="13" t="s">
        <v>367</v>
      </c>
      <c r="S141" s="12" t="s">
        <v>849</v>
      </c>
      <c r="T141" s="12" t="s">
        <v>849</v>
      </c>
      <c r="U141" s="12" t="s">
        <v>369</v>
      </c>
      <c r="V141" s="12" t="s">
        <v>370</v>
      </c>
      <c r="W141" s="12">
        <v>541</v>
      </c>
      <c r="X141" s="13" t="s">
        <v>371</v>
      </c>
      <c r="Y141" s="12">
        <v>356664719</v>
      </c>
      <c r="Z141" s="13" t="s">
        <v>850</v>
      </c>
      <c r="AA141" s="14" t="s">
        <v>851</v>
      </c>
      <c r="AB141" s="15">
        <v>42000</v>
      </c>
      <c r="AC141" s="14" t="s">
        <v>373</v>
      </c>
      <c r="AD141" s="12">
        <v>75</v>
      </c>
      <c r="AE141" s="12" t="s">
        <v>374</v>
      </c>
      <c r="AF141" s="12" t="s">
        <v>710</v>
      </c>
      <c r="AG141" s="14" t="s">
        <v>852</v>
      </c>
      <c r="AH141" s="12" t="s">
        <v>377</v>
      </c>
      <c r="AI141" s="14" t="s">
        <v>237</v>
      </c>
      <c r="AJ141" s="15">
        <v>670</v>
      </c>
      <c r="AK141" s="15">
        <v>670</v>
      </c>
      <c r="AL141" s="14" t="s">
        <v>853</v>
      </c>
      <c r="AM141" s="15">
        <v>12781.31</v>
      </c>
      <c r="AN141" s="15">
        <v>4638.6899999999996</v>
      </c>
      <c r="AO141" s="15">
        <v>17420</v>
      </c>
      <c r="AP141" s="15">
        <v>29218.69</v>
      </c>
      <c r="AQ141" s="15">
        <v>3639.31</v>
      </c>
      <c r="AR141" s="15">
        <v>32858</v>
      </c>
      <c r="AS141" s="15">
        <v>22029.9</v>
      </c>
      <c r="AT141" s="15">
        <v>3430.1</v>
      </c>
      <c r="AU141" s="15">
        <v>25460</v>
      </c>
      <c r="AV141" s="12">
        <v>64</v>
      </c>
      <c r="AW141" s="12" t="s">
        <v>373</v>
      </c>
      <c r="AX141" s="12" t="s">
        <v>373</v>
      </c>
      <c r="AY141" s="14" t="s">
        <v>373</v>
      </c>
      <c r="AZ141" s="12" t="s">
        <v>373</v>
      </c>
      <c r="BA141" s="12" t="s">
        <v>373</v>
      </c>
      <c r="BB141" s="12" t="s">
        <v>380</v>
      </c>
      <c r="BC141" s="12" t="s">
        <v>373</v>
      </c>
      <c r="BD141" s="14" t="s">
        <v>373</v>
      </c>
      <c r="BE141" s="15">
        <v>0</v>
      </c>
      <c r="BF141" s="12" t="s">
        <v>849</v>
      </c>
      <c r="BG141" s="12" t="s">
        <v>1300</v>
      </c>
      <c r="BH141" s="21" t="s">
        <v>381</v>
      </c>
      <c r="BI141" s="13" t="s">
        <v>10</v>
      </c>
      <c r="BJ141" s="22">
        <v>45877</v>
      </c>
      <c r="BK141" s="12"/>
      <c r="BL141" s="13" t="s">
        <v>12</v>
      </c>
      <c r="BM141" s="24" t="s">
        <v>13</v>
      </c>
      <c r="BN141" s="25" t="s">
        <v>15</v>
      </c>
      <c r="BO141" s="12" t="s">
        <v>25</v>
      </c>
      <c r="BP141" s="12">
        <v>0</v>
      </c>
      <c r="BQ141" s="26"/>
      <c r="BR141" s="27" t="s">
        <v>382</v>
      </c>
    </row>
    <row r="142" spans="1:70" s="1" customFormat="1" ht="15" customHeight="1">
      <c r="A142" s="12">
        <v>138</v>
      </c>
      <c r="B142" s="13" t="s">
        <v>361</v>
      </c>
      <c r="C142" s="13" t="s">
        <v>130</v>
      </c>
      <c r="D142" s="13" t="s">
        <v>124</v>
      </c>
      <c r="E142" s="13" t="s">
        <v>123</v>
      </c>
      <c r="F142" s="13" t="s">
        <v>122</v>
      </c>
      <c r="G142" s="12" t="s">
        <v>120</v>
      </c>
      <c r="H142" s="13" t="s">
        <v>121</v>
      </c>
      <c r="I142" s="12">
        <v>211322</v>
      </c>
      <c r="J142" s="13" t="s">
        <v>362</v>
      </c>
      <c r="K142" s="12">
        <v>211322</v>
      </c>
      <c r="L142" s="12" t="s">
        <v>363</v>
      </c>
      <c r="M142" s="13" t="s">
        <v>364</v>
      </c>
      <c r="N142" s="12">
        <v>488024</v>
      </c>
      <c r="O142" s="12" t="s">
        <v>205</v>
      </c>
      <c r="P142" s="12">
        <v>809915</v>
      </c>
      <c r="Q142" s="13" t="s">
        <v>472</v>
      </c>
      <c r="R142" s="13" t="s">
        <v>367</v>
      </c>
      <c r="S142" s="12" t="s">
        <v>1004</v>
      </c>
      <c r="T142" s="12" t="s">
        <v>1004</v>
      </c>
      <c r="U142" s="12" t="s">
        <v>369</v>
      </c>
      <c r="V142" s="12" t="s">
        <v>370</v>
      </c>
      <c r="W142" s="12">
        <v>541</v>
      </c>
      <c r="X142" s="13" t="s">
        <v>371</v>
      </c>
      <c r="Y142" s="12">
        <v>357208284</v>
      </c>
      <c r="Z142" s="13" t="s">
        <v>1005</v>
      </c>
      <c r="AA142" s="14" t="s">
        <v>1006</v>
      </c>
      <c r="AB142" s="15">
        <v>45000</v>
      </c>
      <c r="AC142" s="14" t="s">
        <v>373</v>
      </c>
      <c r="AD142" s="12">
        <v>102</v>
      </c>
      <c r="AE142" s="12" t="s">
        <v>910</v>
      </c>
      <c r="AF142" s="12" t="s">
        <v>710</v>
      </c>
      <c r="AG142" s="14" t="s">
        <v>1007</v>
      </c>
      <c r="AH142" s="12" t="s">
        <v>377</v>
      </c>
      <c r="AI142" s="14" t="s">
        <v>1008</v>
      </c>
      <c r="AJ142" s="15">
        <v>560</v>
      </c>
      <c r="AK142" s="15">
        <v>560</v>
      </c>
      <c r="AL142" s="14" t="s">
        <v>462</v>
      </c>
      <c r="AM142" s="15">
        <v>13866.6</v>
      </c>
      <c r="AN142" s="15">
        <v>6853.4</v>
      </c>
      <c r="AO142" s="15">
        <v>20720</v>
      </c>
      <c r="AP142" s="15">
        <v>31133.4</v>
      </c>
      <c r="AQ142" s="15">
        <v>5098.6000000000004</v>
      </c>
      <c r="AR142" s="15">
        <v>36232</v>
      </c>
      <c r="AS142" s="15">
        <v>0</v>
      </c>
      <c r="AT142" s="15">
        <v>0</v>
      </c>
      <c r="AU142" s="15">
        <v>0</v>
      </c>
      <c r="AV142" s="12">
        <v>37</v>
      </c>
      <c r="AW142" s="12" t="s">
        <v>373</v>
      </c>
      <c r="AX142" s="12" t="s">
        <v>373</v>
      </c>
      <c r="AY142" s="14" t="s">
        <v>373</v>
      </c>
      <c r="AZ142" s="12" t="s">
        <v>373</v>
      </c>
      <c r="BA142" s="12" t="s">
        <v>373</v>
      </c>
      <c r="BB142" s="12" t="s">
        <v>380</v>
      </c>
      <c r="BC142" s="12" t="s">
        <v>373</v>
      </c>
      <c r="BD142" s="14" t="s">
        <v>373</v>
      </c>
      <c r="BE142" s="15">
        <v>0</v>
      </c>
      <c r="BF142" s="12" t="s">
        <v>1004</v>
      </c>
      <c r="BG142" s="12" t="s">
        <v>1301</v>
      </c>
      <c r="BH142" s="21" t="s">
        <v>381</v>
      </c>
      <c r="BI142" s="13" t="s">
        <v>10</v>
      </c>
      <c r="BJ142" s="22">
        <v>45876</v>
      </c>
      <c r="BK142" s="12"/>
      <c r="BL142" s="13" t="s">
        <v>12</v>
      </c>
      <c r="BM142" s="24" t="s">
        <v>13</v>
      </c>
      <c r="BN142" s="25" t="s">
        <v>15</v>
      </c>
      <c r="BO142" s="12" t="s">
        <v>25</v>
      </c>
      <c r="BP142" s="12">
        <v>0</v>
      </c>
      <c r="BQ142" s="26"/>
      <c r="BR142" s="27" t="s">
        <v>382</v>
      </c>
    </row>
    <row r="143" spans="1:70" s="1" customFormat="1" ht="15" customHeight="1">
      <c r="A143" s="12">
        <v>139</v>
      </c>
      <c r="B143" s="13" t="s">
        <v>361</v>
      </c>
      <c r="C143" s="13" t="s">
        <v>130</v>
      </c>
      <c r="D143" s="13" t="s">
        <v>124</v>
      </c>
      <c r="E143" s="13" t="s">
        <v>123</v>
      </c>
      <c r="F143" s="13" t="s">
        <v>122</v>
      </c>
      <c r="G143" s="12" t="s">
        <v>120</v>
      </c>
      <c r="H143" s="13" t="s">
        <v>121</v>
      </c>
      <c r="I143" s="12">
        <v>211322</v>
      </c>
      <c r="J143" s="13" t="s">
        <v>362</v>
      </c>
      <c r="K143" s="12">
        <v>211322</v>
      </c>
      <c r="L143" s="12" t="s">
        <v>363</v>
      </c>
      <c r="M143" s="13" t="s">
        <v>364</v>
      </c>
      <c r="N143" s="12">
        <v>496786</v>
      </c>
      <c r="O143" s="12" t="s">
        <v>567</v>
      </c>
      <c r="P143" s="12">
        <v>809915</v>
      </c>
      <c r="Q143" s="13" t="s">
        <v>568</v>
      </c>
      <c r="R143" s="13" t="s">
        <v>367</v>
      </c>
      <c r="S143" s="12" t="s">
        <v>999</v>
      </c>
      <c r="T143" s="12" t="s">
        <v>999</v>
      </c>
      <c r="U143" s="12" t="s">
        <v>369</v>
      </c>
      <c r="V143" s="12" t="s">
        <v>370</v>
      </c>
      <c r="W143" s="12">
        <v>541</v>
      </c>
      <c r="X143" s="13" t="s">
        <v>371</v>
      </c>
      <c r="Y143" s="12">
        <v>357178303</v>
      </c>
      <c r="Z143" s="13" t="s">
        <v>1000</v>
      </c>
      <c r="AA143" s="14" t="s">
        <v>986</v>
      </c>
      <c r="AB143" s="15">
        <v>42000</v>
      </c>
      <c r="AC143" s="14" t="s">
        <v>373</v>
      </c>
      <c r="AD143" s="12">
        <v>102</v>
      </c>
      <c r="AE143" s="12" t="s">
        <v>910</v>
      </c>
      <c r="AF143" s="12" t="s">
        <v>710</v>
      </c>
      <c r="AG143" s="14" t="s">
        <v>987</v>
      </c>
      <c r="AH143" s="12" t="s">
        <v>377</v>
      </c>
      <c r="AI143" s="14" t="s">
        <v>996</v>
      </c>
      <c r="AJ143" s="15">
        <v>520</v>
      </c>
      <c r="AK143" s="15">
        <v>520</v>
      </c>
      <c r="AL143" s="14" t="s">
        <v>462</v>
      </c>
      <c r="AM143" s="15">
        <v>22090.53</v>
      </c>
      <c r="AN143" s="15">
        <v>9109.4699999999993</v>
      </c>
      <c r="AO143" s="15">
        <v>31200</v>
      </c>
      <c r="AP143" s="15">
        <v>19909.47</v>
      </c>
      <c r="AQ143" s="15">
        <v>2139.5300000000002</v>
      </c>
      <c r="AR143" s="15">
        <v>22049</v>
      </c>
      <c r="AS143" s="15">
        <v>0</v>
      </c>
      <c r="AT143" s="15">
        <v>0</v>
      </c>
      <c r="AU143" s="15">
        <v>0</v>
      </c>
      <c r="AV143" s="12">
        <v>60</v>
      </c>
      <c r="AW143" s="12" t="s">
        <v>373</v>
      </c>
      <c r="AX143" s="12" t="s">
        <v>373</v>
      </c>
      <c r="AY143" s="14" t="s">
        <v>373</v>
      </c>
      <c r="AZ143" s="12" t="s">
        <v>373</v>
      </c>
      <c r="BA143" s="12" t="s">
        <v>373</v>
      </c>
      <c r="BB143" s="12" t="s">
        <v>380</v>
      </c>
      <c r="BC143" s="12" t="s">
        <v>373</v>
      </c>
      <c r="BD143" s="14" t="s">
        <v>373</v>
      </c>
      <c r="BE143" s="15">
        <v>0</v>
      </c>
      <c r="BF143" s="12" t="s">
        <v>999</v>
      </c>
      <c r="BG143" s="12" t="s">
        <v>1302</v>
      </c>
      <c r="BH143" s="21" t="s">
        <v>381</v>
      </c>
      <c r="BI143" s="13" t="s">
        <v>10</v>
      </c>
      <c r="BJ143" s="22">
        <v>45873</v>
      </c>
      <c r="BK143" s="12"/>
      <c r="BL143" s="13" t="s">
        <v>12</v>
      </c>
      <c r="BM143" s="24" t="s">
        <v>13</v>
      </c>
      <c r="BN143" s="25" t="s">
        <v>15</v>
      </c>
      <c r="BO143" s="12" t="s">
        <v>25</v>
      </c>
      <c r="BP143" s="12">
        <v>0</v>
      </c>
      <c r="BQ143" s="26"/>
      <c r="BR143" s="27" t="s">
        <v>382</v>
      </c>
    </row>
    <row r="144" spans="1:70" s="1" customFormat="1" ht="15" customHeight="1">
      <c r="A144" s="12">
        <v>140</v>
      </c>
      <c r="B144" s="13" t="s">
        <v>361</v>
      </c>
      <c r="C144" s="13" t="s">
        <v>130</v>
      </c>
      <c r="D144" s="13" t="s">
        <v>124</v>
      </c>
      <c r="E144" s="13" t="s">
        <v>123</v>
      </c>
      <c r="F144" s="13" t="s">
        <v>122</v>
      </c>
      <c r="G144" s="12" t="s">
        <v>120</v>
      </c>
      <c r="H144" s="13" t="s">
        <v>121</v>
      </c>
      <c r="I144" s="12">
        <v>211609</v>
      </c>
      <c r="J144" s="13" t="s">
        <v>399</v>
      </c>
      <c r="K144" s="12">
        <v>211609</v>
      </c>
      <c r="L144" s="12" t="s">
        <v>363</v>
      </c>
      <c r="M144" s="13" t="s">
        <v>364</v>
      </c>
      <c r="N144" s="12">
        <v>484202</v>
      </c>
      <c r="O144" s="12" t="s">
        <v>400</v>
      </c>
      <c r="P144" s="12">
        <v>817817</v>
      </c>
      <c r="Q144" s="13" t="s">
        <v>401</v>
      </c>
      <c r="R144" s="13" t="s">
        <v>367</v>
      </c>
      <c r="S144" s="12" t="s">
        <v>771</v>
      </c>
      <c r="T144" s="12" t="s">
        <v>771</v>
      </c>
      <c r="U144" s="12" t="s">
        <v>369</v>
      </c>
      <c r="V144" s="12" t="s">
        <v>370</v>
      </c>
      <c r="W144" s="12">
        <v>541</v>
      </c>
      <c r="X144" s="13" t="s">
        <v>371</v>
      </c>
      <c r="Y144" s="12">
        <v>356368677</v>
      </c>
      <c r="Z144" s="13" t="s">
        <v>772</v>
      </c>
      <c r="AA144" s="14" t="s">
        <v>709</v>
      </c>
      <c r="AB144" s="15">
        <v>42000</v>
      </c>
      <c r="AC144" s="14" t="s">
        <v>373</v>
      </c>
      <c r="AD144" s="12">
        <v>75</v>
      </c>
      <c r="AE144" s="12" t="s">
        <v>374</v>
      </c>
      <c r="AF144" s="12" t="s">
        <v>710</v>
      </c>
      <c r="AG144" s="14" t="s">
        <v>711</v>
      </c>
      <c r="AH144" s="12" t="s">
        <v>377</v>
      </c>
      <c r="AI144" s="14" t="s">
        <v>773</v>
      </c>
      <c r="AJ144" s="15">
        <v>670</v>
      </c>
      <c r="AK144" s="15">
        <v>670</v>
      </c>
      <c r="AL144" s="14" t="s">
        <v>774</v>
      </c>
      <c r="AM144" s="15">
        <v>27980.44</v>
      </c>
      <c r="AN144" s="15">
        <v>7589.56</v>
      </c>
      <c r="AO144" s="15">
        <v>35570</v>
      </c>
      <c r="AP144" s="15">
        <v>14019.56</v>
      </c>
      <c r="AQ144" s="15">
        <v>729.44</v>
      </c>
      <c r="AR144" s="15">
        <v>14749</v>
      </c>
      <c r="AS144" s="15">
        <v>8707.07</v>
      </c>
      <c r="AT144" s="15">
        <v>612.92999999999995</v>
      </c>
      <c r="AU144" s="15">
        <v>9320</v>
      </c>
      <c r="AV144" s="12">
        <v>67</v>
      </c>
      <c r="AW144" s="12" t="s">
        <v>373</v>
      </c>
      <c r="AX144" s="12" t="s">
        <v>373</v>
      </c>
      <c r="AY144" s="14" t="s">
        <v>373</v>
      </c>
      <c r="AZ144" s="12" t="s">
        <v>373</v>
      </c>
      <c r="BA144" s="12" t="s">
        <v>373</v>
      </c>
      <c r="BB144" s="12" t="s">
        <v>380</v>
      </c>
      <c r="BC144" s="12" t="s">
        <v>373</v>
      </c>
      <c r="BD144" s="14" t="s">
        <v>373</v>
      </c>
      <c r="BE144" s="15">
        <v>0</v>
      </c>
      <c r="BF144" s="12" t="s">
        <v>771</v>
      </c>
      <c r="BG144" s="12" t="s">
        <v>1303</v>
      </c>
      <c r="BH144" s="21" t="s">
        <v>381</v>
      </c>
      <c r="BI144" s="13" t="s">
        <v>10</v>
      </c>
      <c r="BJ144" s="22">
        <v>45876</v>
      </c>
      <c r="BK144" s="12"/>
      <c r="BL144" s="13" t="s">
        <v>12</v>
      </c>
      <c r="BM144" s="24" t="s">
        <v>13</v>
      </c>
      <c r="BN144" s="25" t="s">
        <v>23</v>
      </c>
      <c r="BO144" s="12" t="s">
        <v>33</v>
      </c>
      <c r="BP144" s="12">
        <v>0</v>
      </c>
      <c r="BQ144" s="26"/>
      <c r="BR144" s="27" t="s">
        <v>410</v>
      </c>
    </row>
    <row r="145" spans="1:70" s="1" customFormat="1" ht="15" customHeight="1">
      <c r="A145" s="12">
        <v>141</v>
      </c>
      <c r="B145" s="13" t="s">
        <v>361</v>
      </c>
      <c r="C145" s="13" t="s">
        <v>130</v>
      </c>
      <c r="D145" s="13" t="s">
        <v>124</v>
      </c>
      <c r="E145" s="13" t="s">
        <v>123</v>
      </c>
      <c r="F145" s="13" t="s">
        <v>122</v>
      </c>
      <c r="G145" s="12" t="s">
        <v>120</v>
      </c>
      <c r="H145" s="13" t="s">
        <v>121</v>
      </c>
      <c r="I145" s="12">
        <v>211318</v>
      </c>
      <c r="J145" s="13" t="s">
        <v>480</v>
      </c>
      <c r="K145" s="12">
        <v>211318</v>
      </c>
      <c r="L145" s="12" t="s">
        <v>363</v>
      </c>
      <c r="M145" s="13" t="s">
        <v>364</v>
      </c>
      <c r="N145" s="12">
        <v>493305</v>
      </c>
      <c r="O145" s="12" t="s">
        <v>481</v>
      </c>
      <c r="P145" s="12">
        <v>817817</v>
      </c>
      <c r="Q145" s="13" t="s">
        <v>501</v>
      </c>
      <c r="R145" s="13" t="s">
        <v>367</v>
      </c>
      <c r="S145" s="12" t="s">
        <v>934</v>
      </c>
      <c r="T145" s="12" t="s">
        <v>934</v>
      </c>
      <c r="U145" s="12" t="s">
        <v>403</v>
      </c>
      <c r="V145" s="12" t="s">
        <v>370</v>
      </c>
      <c r="W145" s="12">
        <v>541</v>
      </c>
      <c r="X145" s="13" t="s">
        <v>371</v>
      </c>
      <c r="Y145" s="12">
        <v>356915827</v>
      </c>
      <c r="Z145" s="13" t="s">
        <v>935</v>
      </c>
      <c r="AA145" s="14" t="s">
        <v>920</v>
      </c>
      <c r="AB145" s="15">
        <v>45000</v>
      </c>
      <c r="AC145" s="14" t="s">
        <v>373</v>
      </c>
      <c r="AD145" s="12">
        <v>102</v>
      </c>
      <c r="AE145" s="12" t="s">
        <v>910</v>
      </c>
      <c r="AF145" s="12" t="s">
        <v>710</v>
      </c>
      <c r="AG145" s="14" t="s">
        <v>921</v>
      </c>
      <c r="AH145" s="12" t="s">
        <v>377</v>
      </c>
      <c r="AI145" s="14" t="s">
        <v>936</v>
      </c>
      <c r="AJ145" s="15">
        <v>560</v>
      </c>
      <c r="AK145" s="15">
        <v>560</v>
      </c>
      <c r="AL145" s="14" t="s">
        <v>937</v>
      </c>
      <c r="AM145" s="15">
        <v>13754</v>
      </c>
      <c r="AN145" s="15">
        <v>6966</v>
      </c>
      <c r="AO145" s="15">
        <v>20720</v>
      </c>
      <c r="AP145" s="15">
        <v>31246</v>
      </c>
      <c r="AQ145" s="15">
        <v>5203</v>
      </c>
      <c r="AR145" s="15">
        <v>36449</v>
      </c>
      <c r="AS145" s="15">
        <v>10406.94</v>
      </c>
      <c r="AT145" s="15">
        <v>3033.06</v>
      </c>
      <c r="AU145" s="15">
        <v>13440</v>
      </c>
      <c r="AV145" s="12">
        <v>61</v>
      </c>
      <c r="AW145" s="12" t="s">
        <v>373</v>
      </c>
      <c r="AX145" s="12" t="s">
        <v>373</v>
      </c>
      <c r="AY145" s="14" t="s">
        <v>373</v>
      </c>
      <c r="AZ145" s="12" t="s">
        <v>373</v>
      </c>
      <c r="BA145" s="12" t="s">
        <v>373</v>
      </c>
      <c r="BB145" s="12" t="s">
        <v>380</v>
      </c>
      <c r="BC145" s="12" t="s">
        <v>373</v>
      </c>
      <c r="BD145" s="14" t="s">
        <v>373</v>
      </c>
      <c r="BE145" s="15">
        <v>0</v>
      </c>
      <c r="BF145" s="12" t="s">
        <v>934</v>
      </c>
      <c r="BG145" s="12" t="s">
        <v>1304</v>
      </c>
      <c r="BH145" s="21" t="s">
        <v>381</v>
      </c>
      <c r="BI145" s="13" t="s">
        <v>10</v>
      </c>
      <c r="BJ145" s="22">
        <v>45875</v>
      </c>
      <c r="BK145" s="12"/>
      <c r="BL145" s="13" t="s">
        <v>29</v>
      </c>
      <c r="BM145" s="24" t="s">
        <v>37</v>
      </c>
      <c r="BN145" s="25" t="s">
        <v>23</v>
      </c>
      <c r="BO145" s="12" t="s">
        <v>33</v>
      </c>
      <c r="BP145" s="12">
        <v>0</v>
      </c>
      <c r="BQ145" s="26"/>
      <c r="BR145" s="27" t="s">
        <v>29</v>
      </c>
    </row>
    <row r="146" spans="1:70" s="1" customFormat="1" ht="15" customHeight="1">
      <c r="A146" s="12">
        <v>142</v>
      </c>
      <c r="B146" s="13" t="s">
        <v>361</v>
      </c>
      <c r="C146" s="13" t="s">
        <v>130</v>
      </c>
      <c r="D146" s="13" t="s">
        <v>124</v>
      </c>
      <c r="E146" s="13" t="s">
        <v>123</v>
      </c>
      <c r="F146" s="13" t="s">
        <v>122</v>
      </c>
      <c r="G146" s="12" t="s">
        <v>120</v>
      </c>
      <c r="H146" s="13" t="s">
        <v>121</v>
      </c>
      <c r="I146" s="12">
        <v>211322</v>
      </c>
      <c r="J146" s="13" t="s">
        <v>362</v>
      </c>
      <c r="K146" s="12">
        <v>211322</v>
      </c>
      <c r="L146" s="12" t="s">
        <v>363</v>
      </c>
      <c r="M146" s="13" t="s">
        <v>364</v>
      </c>
      <c r="N146" s="12">
        <v>496786</v>
      </c>
      <c r="O146" s="12" t="s">
        <v>567</v>
      </c>
      <c r="P146" s="12">
        <v>788719</v>
      </c>
      <c r="Q146" s="13" t="s">
        <v>568</v>
      </c>
      <c r="R146" s="13" t="s">
        <v>367</v>
      </c>
      <c r="S146" s="12" t="s">
        <v>572</v>
      </c>
      <c r="T146" s="12" t="s">
        <v>572</v>
      </c>
      <c r="U146" s="12" t="s">
        <v>369</v>
      </c>
      <c r="V146" s="12" t="s">
        <v>370</v>
      </c>
      <c r="W146" s="12">
        <v>541</v>
      </c>
      <c r="X146" s="13" t="s">
        <v>371</v>
      </c>
      <c r="Y146" s="12">
        <v>355553285</v>
      </c>
      <c r="Z146" s="13" t="s">
        <v>573</v>
      </c>
      <c r="AA146" s="14" t="s">
        <v>548</v>
      </c>
      <c r="AB146" s="15">
        <v>42000</v>
      </c>
      <c r="AC146" s="14" t="s">
        <v>373</v>
      </c>
      <c r="AD146" s="12">
        <v>102</v>
      </c>
      <c r="AE146" s="12" t="s">
        <v>374</v>
      </c>
      <c r="AF146" s="12" t="s">
        <v>375</v>
      </c>
      <c r="AG146" s="14" t="s">
        <v>549</v>
      </c>
      <c r="AH146" s="12" t="s">
        <v>377</v>
      </c>
      <c r="AI146" s="14" t="s">
        <v>571</v>
      </c>
      <c r="AJ146" s="15">
        <v>520</v>
      </c>
      <c r="AK146" s="15">
        <v>520</v>
      </c>
      <c r="AL146" s="14" t="s">
        <v>462</v>
      </c>
      <c r="AM146" s="15">
        <v>27568.22</v>
      </c>
      <c r="AN146" s="15">
        <v>10391.780000000001</v>
      </c>
      <c r="AO146" s="15">
        <v>37960</v>
      </c>
      <c r="AP146" s="15">
        <v>14431.78</v>
      </c>
      <c r="AQ146" s="15">
        <v>1090.22</v>
      </c>
      <c r="AR146" s="15">
        <v>15522</v>
      </c>
      <c r="AS146" s="15">
        <v>0</v>
      </c>
      <c r="AT146" s="15">
        <v>0</v>
      </c>
      <c r="AU146" s="15">
        <v>0</v>
      </c>
      <c r="AV146" s="12">
        <v>73</v>
      </c>
      <c r="AW146" s="12" t="s">
        <v>373</v>
      </c>
      <c r="AX146" s="12" t="s">
        <v>373</v>
      </c>
      <c r="AY146" s="14" t="s">
        <v>373</v>
      </c>
      <c r="AZ146" s="12" t="s">
        <v>373</v>
      </c>
      <c r="BA146" s="12" t="s">
        <v>373</v>
      </c>
      <c r="BB146" s="12" t="s">
        <v>380</v>
      </c>
      <c r="BC146" s="12" t="s">
        <v>373</v>
      </c>
      <c r="BD146" s="14" t="s">
        <v>373</v>
      </c>
      <c r="BE146" s="15">
        <v>0</v>
      </c>
      <c r="BF146" s="12" t="s">
        <v>572</v>
      </c>
      <c r="BG146" s="12" t="s">
        <v>1305</v>
      </c>
      <c r="BH146" s="21" t="s">
        <v>381</v>
      </c>
      <c r="BI146" s="13" t="s">
        <v>10</v>
      </c>
      <c r="BJ146" s="22">
        <v>45873</v>
      </c>
      <c r="BK146" s="12"/>
      <c r="BL146" s="13" t="s">
        <v>12</v>
      </c>
      <c r="BM146" s="24" t="s">
        <v>13</v>
      </c>
      <c r="BN146" s="25" t="s">
        <v>15</v>
      </c>
      <c r="BO146" s="12" t="s">
        <v>25</v>
      </c>
      <c r="BP146" s="12">
        <v>0</v>
      </c>
      <c r="BQ146" s="26"/>
      <c r="BR146" s="27" t="s">
        <v>382</v>
      </c>
    </row>
    <row r="147" spans="1:70" s="1" customFormat="1" ht="15" customHeight="1">
      <c r="A147" s="12">
        <v>143</v>
      </c>
      <c r="B147" s="13" t="s">
        <v>361</v>
      </c>
      <c r="C147" s="13" t="s">
        <v>130</v>
      </c>
      <c r="D147" s="13" t="s">
        <v>124</v>
      </c>
      <c r="E147" s="13" t="s">
        <v>123</v>
      </c>
      <c r="F147" s="13" t="s">
        <v>122</v>
      </c>
      <c r="G147" s="12" t="s">
        <v>120</v>
      </c>
      <c r="H147" s="13" t="s">
        <v>121</v>
      </c>
      <c r="I147" s="12">
        <v>211322</v>
      </c>
      <c r="J147" s="13" t="s">
        <v>362</v>
      </c>
      <c r="K147" s="12">
        <v>211322</v>
      </c>
      <c r="L147" s="12" t="s">
        <v>363</v>
      </c>
      <c r="M147" s="13" t="s">
        <v>364</v>
      </c>
      <c r="N147" s="12">
        <v>488024</v>
      </c>
      <c r="O147" s="12" t="s">
        <v>205</v>
      </c>
      <c r="P147" s="12">
        <v>817817</v>
      </c>
      <c r="Q147" s="13" t="s">
        <v>472</v>
      </c>
      <c r="R147" s="13" t="s">
        <v>367</v>
      </c>
      <c r="S147" s="12" t="s">
        <v>775</v>
      </c>
      <c r="T147" s="12" t="s">
        <v>775</v>
      </c>
      <c r="U147" s="12" t="s">
        <v>403</v>
      </c>
      <c r="V147" s="12" t="s">
        <v>370</v>
      </c>
      <c r="W147" s="12">
        <v>541</v>
      </c>
      <c r="X147" s="13" t="s">
        <v>371</v>
      </c>
      <c r="Y147" s="12">
        <v>356381961</v>
      </c>
      <c r="Z147" s="13" t="s">
        <v>573</v>
      </c>
      <c r="AA147" s="14" t="s">
        <v>776</v>
      </c>
      <c r="AB147" s="15">
        <v>45000</v>
      </c>
      <c r="AC147" s="14" t="s">
        <v>373</v>
      </c>
      <c r="AD147" s="12">
        <v>102</v>
      </c>
      <c r="AE147" s="12" t="s">
        <v>374</v>
      </c>
      <c r="AF147" s="12" t="s">
        <v>710</v>
      </c>
      <c r="AG147" s="14" t="s">
        <v>777</v>
      </c>
      <c r="AH147" s="12" t="s">
        <v>377</v>
      </c>
      <c r="AI147" s="14" t="s">
        <v>773</v>
      </c>
      <c r="AJ147" s="15">
        <v>560</v>
      </c>
      <c r="AK147" s="15">
        <v>560</v>
      </c>
      <c r="AL147" s="14" t="s">
        <v>462</v>
      </c>
      <c r="AM147" s="15">
        <v>26954.76</v>
      </c>
      <c r="AN147" s="15">
        <v>10565.24</v>
      </c>
      <c r="AO147" s="15">
        <v>37520</v>
      </c>
      <c r="AP147" s="15">
        <v>18045.240000000002</v>
      </c>
      <c r="AQ147" s="15">
        <v>1603.76</v>
      </c>
      <c r="AR147" s="15">
        <v>19649</v>
      </c>
      <c r="AS147" s="15">
        <v>0</v>
      </c>
      <c r="AT147" s="15">
        <v>0</v>
      </c>
      <c r="AU147" s="15">
        <v>0</v>
      </c>
      <c r="AV147" s="12">
        <v>67</v>
      </c>
      <c r="AW147" s="12" t="s">
        <v>373</v>
      </c>
      <c r="AX147" s="12" t="s">
        <v>373</v>
      </c>
      <c r="AY147" s="14" t="s">
        <v>373</v>
      </c>
      <c r="AZ147" s="12" t="s">
        <v>373</v>
      </c>
      <c r="BA147" s="12" t="s">
        <v>373</v>
      </c>
      <c r="BB147" s="12" t="s">
        <v>380</v>
      </c>
      <c r="BC147" s="12" t="s">
        <v>373</v>
      </c>
      <c r="BD147" s="14" t="s">
        <v>373</v>
      </c>
      <c r="BE147" s="15">
        <v>0</v>
      </c>
      <c r="BF147" s="12" t="s">
        <v>775</v>
      </c>
      <c r="BG147" s="12" t="s">
        <v>1306</v>
      </c>
      <c r="BH147" s="21" t="s">
        <v>381</v>
      </c>
      <c r="BI147" s="13" t="s">
        <v>10</v>
      </c>
      <c r="BJ147" s="22">
        <v>45876</v>
      </c>
      <c r="BK147" s="12"/>
      <c r="BL147" s="13" t="s">
        <v>12</v>
      </c>
      <c r="BM147" s="24" t="s">
        <v>13</v>
      </c>
      <c r="BN147" s="25" t="s">
        <v>15</v>
      </c>
      <c r="BO147" s="12" t="s">
        <v>25</v>
      </c>
      <c r="BP147" s="12">
        <v>0</v>
      </c>
      <c r="BQ147" s="26"/>
      <c r="BR147" s="27" t="s">
        <v>382</v>
      </c>
    </row>
    <row r="148" spans="1:70" s="1" customFormat="1" ht="15" customHeight="1">
      <c r="A148" s="12">
        <v>144</v>
      </c>
      <c r="B148" s="13" t="s">
        <v>361</v>
      </c>
      <c r="C148" s="13" t="s">
        <v>130</v>
      </c>
      <c r="D148" s="13" t="s">
        <v>124</v>
      </c>
      <c r="E148" s="13" t="s">
        <v>123</v>
      </c>
      <c r="F148" s="13" t="s">
        <v>122</v>
      </c>
      <c r="G148" s="12" t="s">
        <v>120</v>
      </c>
      <c r="H148" s="13" t="s">
        <v>121</v>
      </c>
      <c r="I148" s="12">
        <v>216676</v>
      </c>
      <c r="J148" s="13" t="s">
        <v>588</v>
      </c>
      <c r="K148" s="12">
        <v>216676</v>
      </c>
      <c r="L148" s="12" t="s">
        <v>363</v>
      </c>
      <c r="M148" s="13" t="s">
        <v>364</v>
      </c>
      <c r="N148" s="12">
        <v>503621</v>
      </c>
      <c r="O148" s="12" t="s">
        <v>241</v>
      </c>
      <c r="P148" s="12">
        <v>817817</v>
      </c>
      <c r="Q148" s="13" t="s">
        <v>589</v>
      </c>
      <c r="R148" s="13" t="s">
        <v>367</v>
      </c>
      <c r="S148" s="12" t="s">
        <v>980</v>
      </c>
      <c r="T148" s="12" t="s">
        <v>980</v>
      </c>
      <c r="U148" s="12" t="s">
        <v>369</v>
      </c>
      <c r="V148" s="12" t="s">
        <v>370</v>
      </c>
      <c r="W148" s="12">
        <v>541</v>
      </c>
      <c r="X148" s="13" t="s">
        <v>371</v>
      </c>
      <c r="Y148" s="12">
        <v>357074911</v>
      </c>
      <c r="Z148" s="13" t="s">
        <v>573</v>
      </c>
      <c r="AA148" s="14" t="s">
        <v>915</v>
      </c>
      <c r="AB148" s="15">
        <v>42000</v>
      </c>
      <c r="AC148" s="14" t="s">
        <v>373</v>
      </c>
      <c r="AD148" s="12">
        <v>75</v>
      </c>
      <c r="AE148" s="12" t="s">
        <v>910</v>
      </c>
      <c r="AF148" s="12" t="s">
        <v>710</v>
      </c>
      <c r="AG148" s="14" t="s">
        <v>977</v>
      </c>
      <c r="AH148" s="12" t="s">
        <v>377</v>
      </c>
      <c r="AI148" s="14" t="s">
        <v>978</v>
      </c>
      <c r="AJ148" s="15">
        <v>670</v>
      </c>
      <c r="AK148" s="15">
        <v>670</v>
      </c>
      <c r="AL148" s="14" t="s">
        <v>981</v>
      </c>
      <c r="AM148" s="15">
        <v>12382.96</v>
      </c>
      <c r="AN148" s="15">
        <v>4367.04</v>
      </c>
      <c r="AO148" s="15">
        <v>16750</v>
      </c>
      <c r="AP148" s="15">
        <v>29617.040000000001</v>
      </c>
      <c r="AQ148" s="15">
        <v>3747.96</v>
      </c>
      <c r="AR148" s="15">
        <v>33365</v>
      </c>
      <c r="AS148" s="15">
        <v>20068.84</v>
      </c>
      <c r="AT148" s="15">
        <v>3381.16</v>
      </c>
      <c r="AU148" s="15">
        <v>23450</v>
      </c>
      <c r="AV148" s="12">
        <v>60</v>
      </c>
      <c r="AW148" s="12" t="s">
        <v>373</v>
      </c>
      <c r="AX148" s="12" t="s">
        <v>373</v>
      </c>
      <c r="AY148" s="14" t="s">
        <v>373</v>
      </c>
      <c r="AZ148" s="12" t="s">
        <v>373</v>
      </c>
      <c r="BA148" s="12" t="s">
        <v>373</v>
      </c>
      <c r="BB148" s="12" t="s">
        <v>380</v>
      </c>
      <c r="BC148" s="12" t="s">
        <v>373</v>
      </c>
      <c r="BD148" s="14" t="s">
        <v>373</v>
      </c>
      <c r="BE148" s="15">
        <v>0</v>
      </c>
      <c r="BF148" s="12" t="s">
        <v>980</v>
      </c>
      <c r="BG148" s="12" t="s">
        <v>1307</v>
      </c>
      <c r="BH148" s="21" t="s">
        <v>381</v>
      </c>
      <c r="BI148" s="13" t="s">
        <v>10</v>
      </c>
      <c r="BJ148" s="22">
        <v>45875</v>
      </c>
      <c r="BK148" s="12"/>
      <c r="BL148" s="13" t="s">
        <v>20</v>
      </c>
      <c r="BM148" s="24" t="s">
        <v>30</v>
      </c>
      <c r="BN148" s="25" t="s">
        <v>23</v>
      </c>
      <c r="BO148" s="12" t="s">
        <v>33</v>
      </c>
      <c r="BP148" s="12">
        <v>0</v>
      </c>
      <c r="BQ148" s="26"/>
      <c r="BR148" s="27" t="s">
        <v>410</v>
      </c>
    </row>
    <row r="149" spans="1:70" s="1" customFormat="1" ht="15" customHeight="1">
      <c r="A149" s="12">
        <v>145</v>
      </c>
      <c r="B149" s="13" t="s">
        <v>361</v>
      </c>
      <c r="C149" s="13" t="s">
        <v>130</v>
      </c>
      <c r="D149" s="13" t="s">
        <v>124</v>
      </c>
      <c r="E149" s="13" t="s">
        <v>123</v>
      </c>
      <c r="F149" s="13" t="s">
        <v>122</v>
      </c>
      <c r="G149" s="12" t="s">
        <v>120</v>
      </c>
      <c r="H149" s="13" t="s">
        <v>121</v>
      </c>
      <c r="I149" s="12">
        <v>211318</v>
      </c>
      <c r="J149" s="13" t="s">
        <v>480</v>
      </c>
      <c r="K149" s="12">
        <v>211318</v>
      </c>
      <c r="L149" s="12" t="s">
        <v>363</v>
      </c>
      <c r="M149" s="13" t="s">
        <v>364</v>
      </c>
      <c r="N149" s="12">
        <v>509705</v>
      </c>
      <c r="O149" s="12" t="s">
        <v>705</v>
      </c>
      <c r="P149" s="12">
        <v>809915</v>
      </c>
      <c r="Q149" s="13" t="s">
        <v>706</v>
      </c>
      <c r="R149" s="13" t="s">
        <v>367</v>
      </c>
      <c r="S149" s="12" t="s">
        <v>720</v>
      </c>
      <c r="T149" s="12" t="s">
        <v>720</v>
      </c>
      <c r="U149" s="12" t="s">
        <v>403</v>
      </c>
      <c r="V149" s="12" t="s">
        <v>370</v>
      </c>
      <c r="W149" s="12">
        <v>541</v>
      </c>
      <c r="X149" s="13" t="s">
        <v>371</v>
      </c>
      <c r="Y149" s="12">
        <v>356279292</v>
      </c>
      <c r="Z149" s="13" t="s">
        <v>721</v>
      </c>
      <c r="AA149" s="14" t="s">
        <v>709</v>
      </c>
      <c r="AB149" s="15">
        <v>42000</v>
      </c>
      <c r="AC149" s="14" t="s">
        <v>373</v>
      </c>
      <c r="AD149" s="12">
        <v>75</v>
      </c>
      <c r="AE149" s="12" t="s">
        <v>374</v>
      </c>
      <c r="AF149" s="12" t="s">
        <v>710</v>
      </c>
      <c r="AG149" s="14" t="s">
        <v>711</v>
      </c>
      <c r="AH149" s="12" t="s">
        <v>377</v>
      </c>
      <c r="AI149" s="14" t="s">
        <v>712</v>
      </c>
      <c r="AJ149" s="15">
        <v>670</v>
      </c>
      <c r="AK149" s="15">
        <v>670</v>
      </c>
      <c r="AL149" s="14" t="s">
        <v>469</v>
      </c>
      <c r="AM149" s="15">
        <v>36726.959999999999</v>
      </c>
      <c r="AN149" s="15">
        <v>8163.04</v>
      </c>
      <c r="AO149" s="15">
        <v>44890</v>
      </c>
      <c r="AP149" s="15">
        <v>5273.04</v>
      </c>
      <c r="AQ149" s="15">
        <v>114.96</v>
      </c>
      <c r="AR149" s="15">
        <v>5388</v>
      </c>
      <c r="AS149" s="15">
        <v>0</v>
      </c>
      <c r="AT149" s="15">
        <v>0</v>
      </c>
      <c r="AU149" s="15">
        <v>0</v>
      </c>
      <c r="AV149" s="12">
        <v>67</v>
      </c>
      <c r="AW149" s="12" t="s">
        <v>373</v>
      </c>
      <c r="AX149" s="12" t="s">
        <v>373</v>
      </c>
      <c r="AY149" s="14" t="s">
        <v>373</v>
      </c>
      <c r="AZ149" s="12" t="s">
        <v>373</v>
      </c>
      <c r="BA149" s="12" t="s">
        <v>373</v>
      </c>
      <c r="BB149" s="12" t="s">
        <v>380</v>
      </c>
      <c r="BC149" s="12" t="s">
        <v>373</v>
      </c>
      <c r="BD149" s="14" t="s">
        <v>373</v>
      </c>
      <c r="BE149" s="15">
        <v>0</v>
      </c>
      <c r="BF149" s="12" t="s">
        <v>720</v>
      </c>
      <c r="BG149" s="12" t="s">
        <v>1308</v>
      </c>
      <c r="BH149" s="21" t="s">
        <v>381</v>
      </c>
      <c r="BI149" s="13" t="s">
        <v>10</v>
      </c>
      <c r="BJ149" s="22">
        <v>45877</v>
      </c>
      <c r="BK149" s="12"/>
      <c r="BL149" s="13" t="s">
        <v>20</v>
      </c>
      <c r="BM149" s="24" t="s">
        <v>30</v>
      </c>
      <c r="BN149" s="25" t="s">
        <v>23</v>
      </c>
      <c r="BO149" s="12" t="s">
        <v>33</v>
      </c>
      <c r="BP149" s="12">
        <v>0</v>
      </c>
      <c r="BQ149" s="26"/>
      <c r="BR149" s="27" t="s">
        <v>410</v>
      </c>
    </row>
    <row r="150" spans="1:70" s="1" customFormat="1" ht="15" customHeight="1">
      <c r="A150" s="12">
        <v>146</v>
      </c>
      <c r="B150" s="13" t="s">
        <v>361</v>
      </c>
      <c r="C150" s="13" t="s">
        <v>130</v>
      </c>
      <c r="D150" s="13" t="s">
        <v>124</v>
      </c>
      <c r="E150" s="13" t="s">
        <v>123</v>
      </c>
      <c r="F150" s="13" t="s">
        <v>122</v>
      </c>
      <c r="G150" s="12" t="s">
        <v>120</v>
      </c>
      <c r="H150" s="13" t="s">
        <v>121</v>
      </c>
      <c r="I150" s="12">
        <v>216677</v>
      </c>
      <c r="J150" s="13" t="s">
        <v>1029</v>
      </c>
      <c r="K150" s="12">
        <v>216677</v>
      </c>
      <c r="L150" s="12" t="s">
        <v>363</v>
      </c>
      <c r="M150" s="13" t="s">
        <v>364</v>
      </c>
      <c r="N150" s="12">
        <v>524689</v>
      </c>
      <c r="O150" s="12" t="s">
        <v>1030</v>
      </c>
      <c r="P150" s="12">
        <v>809915</v>
      </c>
      <c r="Q150" s="13" t="s">
        <v>1031</v>
      </c>
      <c r="R150" s="13" t="s">
        <v>367</v>
      </c>
      <c r="S150" s="12" t="s">
        <v>1032</v>
      </c>
      <c r="T150" s="12" t="s">
        <v>1032</v>
      </c>
      <c r="U150" s="12" t="s">
        <v>591</v>
      </c>
      <c r="V150" s="12" t="s">
        <v>370</v>
      </c>
      <c r="W150" s="12">
        <v>541</v>
      </c>
      <c r="X150" s="13" t="s">
        <v>371</v>
      </c>
      <c r="Y150" s="12">
        <v>357370458</v>
      </c>
      <c r="Z150" s="13" t="s">
        <v>1033</v>
      </c>
      <c r="AA150" s="14" t="s">
        <v>1034</v>
      </c>
      <c r="AB150" s="15">
        <v>45000</v>
      </c>
      <c r="AC150" s="14" t="s">
        <v>373</v>
      </c>
      <c r="AD150" s="12">
        <v>102</v>
      </c>
      <c r="AE150" s="12" t="s">
        <v>910</v>
      </c>
      <c r="AF150" s="12" t="s">
        <v>710</v>
      </c>
      <c r="AG150" s="14" t="s">
        <v>1035</v>
      </c>
      <c r="AH150" s="12" t="s">
        <v>377</v>
      </c>
      <c r="AI150" s="14" t="s">
        <v>1036</v>
      </c>
      <c r="AJ150" s="15">
        <v>560</v>
      </c>
      <c r="AK150" s="15">
        <v>560</v>
      </c>
      <c r="AL150" s="14" t="s">
        <v>671</v>
      </c>
      <c r="AM150" s="15">
        <v>11007.74</v>
      </c>
      <c r="AN150" s="15">
        <v>5792.26</v>
      </c>
      <c r="AO150" s="15">
        <v>16800</v>
      </c>
      <c r="AP150" s="15">
        <v>33992.26</v>
      </c>
      <c r="AQ150" s="15">
        <v>6276.74</v>
      </c>
      <c r="AR150" s="15">
        <v>40269</v>
      </c>
      <c r="AS150" s="15">
        <v>8749.61</v>
      </c>
      <c r="AT150" s="15">
        <v>3010.39</v>
      </c>
      <c r="AU150" s="15">
        <v>11760</v>
      </c>
      <c r="AV150" s="12">
        <v>51</v>
      </c>
      <c r="AW150" s="12" t="s">
        <v>373</v>
      </c>
      <c r="AX150" s="12" t="s">
        <v>373</v>
      </c>
      <c r="AY150" s="14" t="s">
        <v>373</v>
      </c>
      <c r="AZ150" s="12" t="s">
        <v>373</v>
      </c>
      <c r="BA150" s="12" t="s">
        <v>373</v>
      </c>
      <c r="BB150" s="12" t="s">
        <v>380</v>
      </c>
      <c r="BC150" s="12" t="s">
        <v>373</v>
      </c>
      <c r="BD150" s="14" t="s">
        <v>373</v>
      </c>
      <c r="BE150" s="15">
        <v>0</v>
      </c>
      <c r="BF150" s="12" t="s">
        <v>1032</v>
      </c>
      <c r="BG150" s="12" t="s">
        <v>1309</v>
      </c>
      <c r="BH150" s="21" t="s">
        <v>381</v>
      </c>
      <c r="BI150" s="13" t="s">
        <v>10</v>
      </c>
      <c r="BJ150" s="22">
        <v>45877</v>
      </c>
      <c r="BK150" s="12"/>
      <c r="BL150" s="13" t="s">
        <v>20</v>
      </c>
      <c r="BM150" s="24" t="s">
        <v>30</v>
      </c>
      <c r="BN150" s="25" t="s">
        <v>23</v>
      </c>
      <c r="BO150" s="12" t="s">
        <v>33</v>
      </c>
      <c r="BP150" s="12">
        <v>0</v>
      </c>
      <c r="BQ150" s="26"/>
      <c r="BR150" s="27" t="s">
        <v>410</v>
      </c>
    </row>
    <row r="151" spans="1:70" s="1" customFormat="1" ht="15" customHeight="1">
      <c r="A151" s="12">
        <v>147</v>
      </c>
      <c r="B151" s="13" t="s">
        <v>361</v>
      </c>
      <c r="C151" s="13" t="s">
        <v>130</v>
      </c>
      <c r="D151" s="13" t="s">
        <v>124</v>
      </c>
      <c r="E151" s="13" t="s">
        <v>123</v>
      </c>
      <c r="F151" s="13" t="s">
        <v>122</v>
      </c>
      <c r="G151" s="12" t="s">
        <v>120</v>
      </c>
      <c r="H151" s="13" t="s">
        <v>121</v>
      </c>
      <c r="I151" s="12">
        <v>211322</v>
      </c>
      <c r="J151" s="13" t="s">
        <v>362</v>
      </c>
      <c r="K151" s="12">
        <v>211322</v>
      </c>
      <c r="L151" s="12" t="s">
        <v>363</v>
      </c>
      <c r="M151" s="13" t="s">
        <v>364</v>
      </c>
      <c r="N151" s="12">
        <v>493609</v>
      </c>
      <c r="O151" s="12" t="s">
        <v>215</v>
      </c>
      <c r="P151" s="12">
        <v>809915</v>
      </c>
      <c r="Q151" s="13" t="s">
        <v>516</v>
      </c>
      <c r="R151" s="13" t="s">
        <v>367</v>
      </c>
      <c r="S151" s="12" t="s">
        <v>654</v>
      </c>
      <c r="T151" s="12" t="s">
        <v>654</v>
      </c>
      <c r="U151" s="12" t="s">
        <v>403</v>
      </c>
      <c r="V151" s="12" t="s">
        <v>370</v>
      </c>
      <c r="W151" s="12">
        <v>541</v>
      </c>
      <c r="X151" s="13" t="s">
        <v>371</v>
      </c>
      <c r="Y151" s="12">
        <v>355817481</v>
      </c>
      <c r="Z151" s="13" t="s">
        <v>655</v>
      </c>
      <c r="AA151" s="14" t="s">
        <v>651</v>
      </c>
      <c r="AB151" s="15">
        <v>45000</v>
      </c>
      <c r="AC151" s="14" t="s">
        <v>373</v>
      </c>
      <c r="AD151" s="12">
        <v>102</v>
      </c>
      <c r="AE151" s="12" t="s">
        <v>374</v>
      </c>
      <c r="AF151" s="12" t="s">
        <v>375</v>
      </c>
      <c r="AG151" s="14" t="s">
        <v>652</v>
      </c>
      <c r="AH151" s="12" t="s">
        <v>377</v>
      </c>
      <c r="AI151" s="14" t="s">
        <v>648</v>
      </c>
      <c r="AJ151" s="15">
        <v>560</v>
      </c>
      <c r="AK151" s="15">
        <v>560</v>
      </c>
      <c r="AL151" s="14" t="s">
        <v>489</v>
      </c>
      <c r="AM151" s="15">
        <v>28819.26</v>
      </c>
      <c r="AN151" s="15">
        <v>10940.74</v>
      </c>
      <c r="AO151" s="15">
        <v>39760</v>
      </c>
      <c r="AP151" s="15">
        <v>16180.74</v>
      </c>
      <c r="AQ151" s="15">
        <v>1278.26</v>
      </c>
      <c r="AR151" s="15">
        <v>17459</v>
      </c>
      <c r="AS151" s="15">
        <v>0</v>
      </c>
      <c r="AT151" s="15">
        <v>0</v>
      </c>
      <c r="AU151" s="15">
        <v>0</v>
      </c>
      <c r="AV151" s="12">
        <v>71</v>
      </c>
      <c r="AW151" s="12" t="s">
        <v>373</v>
      </c>
      <c r="AX151" s="12" t="s">
        <v>373</v>
      </c>
      <c r="AY151" s="14" t="s">
        <v>373</v>
      </c>
      <c r="AZ151" s="12" t="s">
        <v>373</v>
      </c>
      <c r="BA151" s="12" t="s">
        <v>373</v>
      </c>
      <c r="BB151" s="12" t="s">
        <v>380</v>
      </c>
      <c r="BC151" s="12" t="s">
        <v>373</v>
      </c>
      <c r="BD151" s="14" t="s">
        <v>373</v>
      </c>
      <c r="BE151" s="15">
        <v>0</v>
      </c>
      <c r="BF151" s="12" t="s">
        <v>654</v>
      </c>
      <c r="BG151" s="12" t="s">
        <v>1310</v>
      </c>
      <c r="BH151" s="21" t="s">
        <v>381</v>
      </c>
      <c r="BI151" s="13" t="s">
        <v>10</v>
      </c>
      <c r="BJ151" s="22">
        <v>45873</v>
      </c>
      <c r="BK151" s="12"/>
      <c r="BL151" s="13" t="s">
        <v>20</v>
      </c>
      <c r="BM151" s="24" t="s">
        <v>30</v>
      </c>
      <c r="BN151" s="25" t="s">
        <v>23</v>
      </c>
      <c r="BO151" s="12" t="s">
        <v>33</v>
      </c>
      <c r="BP151" s="12">
        <v>0</v>
      </c>
      <c r="BQ151" s="26"/>
      <c r="BR151" s="27" t="s">
        <v>410</v>
      </c>
    </row>
    <row r="152" spans="1:70" s="1" customFormat="1" ht="15" customHeight="1">
      <c r="A152" s="12">
        <v>148</v>
      </c>
      <c r="B152" s="13" t="s">
        <v>361</v>
      </c>
      <c r="C152" s="13" t="s">
        <v>130</v>
      </c>
      <c r="D152" s="13" t="s">
        <v>124</v>
      </c>
      <c r="E152" s="13" t="s">
        <v>123</v>
      </c>
      <c r="F152" s="13" t="s">
        <v>122</v>
      </c>
      <c r="G152" s="12" t="s">
        <v>120</v>
      </c>
      <c r="H152" s="13" t="s">
        <v>121</v>
      </c>
      <c r="I152" s="12">
        <v>211318</v>
      </c>
      <c r="J152" s="13" t="s">
        <v>480</v>
      </c>
      <c r="K152" s="12">
        <v>211318</v>
      </c>
      <c r="L152" s="12" t="s">
        <v>363</v>
      </c>
      <c r="M152" s="13" t="s">
        <v>364</v>
      </c>
      <c r="N152" s="12">
        <v>495332</v>
      </c>
      <c r="O152" s="12" t="s">
        <v>544</v>
      </c>
      <c r="P152" s="12">
        <v>808901</v>
      </c>
      <c r="Q152" s="13" t="s">
        <v>742</v>
      </c>
      <c r="R152" s="13" t="s">
        <v>367</v>
      </c>
      <c r="S152" s="12" t="s">
        <v>828</v>
      </c>
      <c r="T152" s="12" t="s">
        <v>828</v>
      </c>
      <c r="U152" s="12" t="s">
        <v>369</v>
      </c>
      <c r="V152" s="12" t="s">
        <v>370</v>
      </c>
      <c r="W152" s="12">
        <v>541</v>
      </c>
      <c r="X152" s="13" t="s">
        <v>371</v>
      </c>
      <c r="Y152" s="12">
        <v>356639357</v>
      </c>
      <c r="Z152" s="13" t="s">
        <v>655</v>
      </c>
      <c r="AA152" s="14" t="s">
        <v>811</v>
      </c>
      <c r="AB152" s="15">
        <v>45000</v>
      </c>
      <c r="AC152" s="14" t="s">
        <v>373</v>
      </c>
      <c r="AD152" s="12">
        <v>102</v>
      </c>
      <c r="AE152" s="12" t="s">
        <v>374</v>
      </c>
      <c r="AF152" s="12" t="s">
        <v>710</v>
      </c>
      <c r="AG152" s="14" t="s">
        <v>825</v>
      </c>
      <c r="AH152" s="12" t="s">
        <v>377</v>
      </c>
      <c r="AI152" s="14" t="s">
        <v>229</v>
      </c>
      <c r="AJ152" s="15">
        <v>560</v>
      </c>
      <c r="AK152" s="15">
        <v>560</v>
      </c>
      <c r="AL152" s="14" t="s">
        <v>551</v>
      </c>
      <c r="AM152" s="15">
        <v>26182</v>
      </c>
      <c r="AN152" s="15">
        <v>10218</v>
      </c>
      <c r="AO152" s="15">
        <v>36400</v>
      </c>
      <c r="AP152" s="15">
        <v>18818</v>
      </c>
      <c r="AQ152" s="15">
        <v>1751</v>
      </c>
      <c r="AR152" s="15">
        <v>20569</v>
      </c>
      <c r="AS152" s="15">
        <v>0</v>
      </c>
      <c r="AT152" s="15">
        <v>0</v>
      </c>
      <c r="AU152" s="15">
        <v>0</v>
      </c>
      <c r="AV152" s="12">
        <v>65</v>
      </c>
      <c r="AW152" s="12" t="s">
        <v>373</v>
      </c>
      <c r="AX152" s="12" t="s">
        <v>373</v>
      </c>
      <c r="AY152" s="14" t="s">
        <v>373</v>
      </c>
      <c r="AZ152" s="12" t="s">
        <v>373</v>
      </c>
      <c r="BA152" s="12" t="s">
        <v>373</v>
      </c>
      <c r="BB152" s="12" t="s">
        <v>380</v>
      </c>
      <c r="BC152" s="12" t="s">
        <v>373</v>
      </c>
      <c r="BD152" s="14" t="s">
        <v>373</v>
      </c>
      <c r="BE152" s="15">
        <v>0</v>
      </c>
      <c r="BF152" s="12" t="s">
        <v>828</v>
      </c>
      <c r="BG152" s="12" t="s">
        <v>1311</v>
      </c>
      <c r="BH152" s="21" t="s">
        <v>381</v>
      </c>
      <c r="BI152" s="13" t="s">
        <v>10</v>
      </c>
      <c r="BJ152" s="22">
        <v>45877</v>
      </c>
      <c r="BK152" s="12"/>
      <c r="BL152" s="13" t="s">
        <v>12</v>
      </c>
      <c r="BM152" s="24" t="s">
        <v>13</v>
      </c>
      <c r="BN152" s="25" t="s">
        <v>15</v>
      </c>
      <c r="BO152" s="12" t="s">
        <v>25</v>
      </c>
      <c r="BP152" s="12">
        <v>0</v>
      </c>
      <c r="BQ152" s="26"/>
      <c r="BR152" s="27" t="s">
        <v>382</v>
      </c>
    </row>
    <row r="153" spans="1:70" s="1" customFormat="1" ht="15" customHeight="1">
      <c r="A153" s="12">
        <v>149</v>
      </c>
      <c r="B153" s="13" t="s">
        <v>361</v>
      </c>
      <c r="C153" s="13" t="s">
        <v>130</v>
      </c>
      <c r="D153" s="13" t="s">
        <v>124</v>
      </c>
      <c r="E153" s="13" t="s">
        <v>123</v>
      </c>
      <c r="F153" s="13" t="s">
        <v>122</v>
      </c>
      <c r="G153" s="12" t="s">
        <v>120</v>
      </c>
      <c r="H153" s="13" t="s">
        <v>121</v>
      </c>
      <c r="I153" s="12">
        <v>211318</v>
      </c>
      <c r="J153" s="13" t="s">
        <v>480</v>
      </c>
      <c r="K153" s="12">
        <v>211318</v>
      </c>
      <c r="L153" s="12" t="s">
        <v>363</v>
      </c>
      <c r="M153" s="13" t="s">
        <v>364</v>
      </c>
      <c r="N153" s="12">
        <v>509705</v>
      </c>
      <c r="O153" s="12" t="s">
        <v>705</v>
      </c>
      <c r="P153" s="12">
        <v>809915</v>
      </c>
      <c r="Q153" s="13" t="s">
        <v>706</v>
      </c>
      <c r="R153" s="13" t="s">
        <v>367</v>
      </c>
      <c r="S153" s="12" t="s">
        <v>707</v>
      </c>
      <c r="T153" s="12" t="s">
        <v>707</v>
      </c>
      <c r="U153" s="12" t="s">
        <v>403</v>
      </c>
      <c r="V153" s="12" t="s">
        <v>370</v>
      </c>
      <c r="W153" s="12">
        <v>541</v>
      </c>
      <c r="X153" s="13" t="s">
        <v>371</v>
      </c>
      <c r="Y153" s="12">
        <v>356207198</v>
      </c>
      <c r="Z153" s="13" t="s">
        <v>708</v>
      </c>
      <c r="AA153" s="14" t="s">
        <v>709</v>
      </c>
      <c r="AB153" s="15">
        <v>45000</v>
      </c>
      <c r="AC153" s="14" t="s">
        <v>373</v>
      </c>
      <c r="AD153" s="12">
        <v>75</v>
      </c>
      <c r="AE153" s="12" t="s">
        <v>374</v>
      </c>
      <c r="AF153" s="12" t="s">
        <v>710</v>
      </c>
      <c r="AG153" s="14" t="s">
        <v>711</v>
      </c>
      <c r="AH153" s="12" t="s">
        <v>377</v>
      </c>
      <c r="AI153" s="14" t="s">
        <v>712</v>
      </c>
      <c r="AJ153" s="15">
        <v>720</v>
      </c>
      <c r="AK153" s="15">
        <v>720</v>
      </c>
      <c r="AL153" s="14" t="s">
        <v>469</v>
      </c>
      <c r="AM153" s="15">
        <v>39519.160000000003</v>
      </c>
      <c r="AN153" s="15">
        <v>8720.84</v>
      </c>
      <c r="AO153" s="15">
        <v>48240</v>
      </c>
      <c r="AP153" s="15">
        <v>5480.84</v>
      </c>
      <c r="AQ153" s="15">
        <v>117.16</v>
      </c>
      <c r="AR153" s="15">
        <v>5598</v>
      </c>
      <c r="AS153" s="15">
        <v>0</v>
      </c>
      <c r="AT153" s="15">
        <v>0</v>
      </c>
      <c r="AU153" s="15">
        <v>0</v>
      </c>
      <c r="AV153" s="12">
        <v>67</v>
      </c>
      <c r="AW153" s="12" t="s">
        <v>373</v>
      </c>
      <c r="AX153" s="12" t="s">
        <v>373</v>
      </c>
      <c r="AY153" s="14" t="s">
        <v>373</v>
      </c>
      <c r="AZ153" s="12" t="s">
        <v>373</v>
      </c>
      <c r="BA153" s="12" t="s">
        <v>373</v>
      </c>
      <c r="BB153" s="12" t="s">
        <v>380</v>
      </c>
      <c r="BC153" s="12" t="s">
        <v>373</v>
      </c>
      <c r="BD153" s="14" t="s">
        <v>373</v>
      </c>
      <c r="BE153" s="15">
        <v>0</v>
      </c>
      <c r="BF153" s="12" t="s">
        <v>707</v>
      </c>
      <c r="BG153" s="12" t="s">
        <v>1312</v>
      </c>
      <c r="BH153" s="21" t="s">
        <v>381</v>
      </c>
      <c r="BI153" s="13" t="s">
        <v>10</v>
      </c>
      <c r="BJ153" s="22">
        <v>45877</v>
      </c>
      <c r="BK153" s="12"/>
      <c r="BL153" s="13" t="s">
        <v>20</v>
      </c>
      <c r="BM153" s="24" t="s">
        <v>30</v>
      </c>
      <c r="BN153" s="25" t="s">
        <v>23</v>
      </c>
      <c r="BO153" s="12" t="s">
        <v>33</v>
      </c>
      <c r="BP153" s="12">
        <v>0</v>
      </c>
      <c r="BQ153" s="26"/>
      <c r="BR153" s="27" t="s">
        <v>410</v>
      </c>
    </row>
    <row r="154" spans="1:70" s="1" customFormat="1" ht="15" customHeight="1">
      <c r="A154" s="12">
        <v>150</v>
      </c>
      <c r="B154" s="13" t="s">
        <v>361</v>
      </c>
      <c r="C154" s="13" t="s">
        <v>130</v>
      </c>
      <c r="D154" s="13" t="s">
        <v>124</v>
      </c>
      <c r="E154" s="13" t="s">
        <v>123</v>
      </c>
      <c r="F154" s="13" t="s">
        <v>122</v>
      </c>
      <c r="G154" s="12" t="s">
        <v>120</v>
      </c>
      <c r="H154" s="13" t="s">
        <v>121</v>
      </c>
      <c r="I154" s="12">
        <v>211609</v>
      </c>
      <c r="J154" s="13" t="s">
        <v>399</v>
      </c>
      <c r="K154" s="12">
        <v>211609</v>
      </c>
      <c r="L154" s="12" t="s">
        <v>363</v>
      </c>
      <c r="M154" s="13" t="s">
        <v>364</v>
      </c>
      <c r="N154" s="12">
        <v>484202</v>
      </c>
      <c r="O154" s="12" t="s">
        <v>400</v>
      </c>
      <c r="P154" s="12">
        <v>809915</v>
      </c>
      <c r="Q154" s="13" t="s">
        <v>675</v>
      </c>
      <c r="R154" s="13" t="s">
        <v>367</v>
      </c>
      <c r="S154" s="12" t="s">
        <v>690</v>
      </c>
      <c r="T154" s="12" t="s">
        <v>690</v>
      </c>
      <c r="U154" s="12" t="s">
        <v>369</v>
      </c>
      <c r="V154" s="12" t="s">
        <v>370</v>
      </c>
      <c r="W154" s="12">
        <v>541</v>
      </c>
      <c r="X154" s="13" t="s">
        <v>371</v>
      </c>
      <c r="Y154" s="12">
        <v>356168003</v>
      </c>
      <c r="Z154" s="13" t="s">
        <v>691</v>
      </c>
      <c r="AA154" s="14" t="s">
        <v>668</v>
      </c>
      <c r="AB154" s="15">
        <v>45000</v>
      </c>
      <c r="AC154" s="14" t="s">
        <v>373</v>
      </c>
      <c r="AD154" s="12">
        <v>75</v>
      </c>
      <c r="AE154" s="12" t="s">
        <v>374</v>
      </c>
      <c r="AF154" s="12" t="s">
        <v>375</v>
      </c>
      <c r="AG154" s="14" t="s">
        <v>685</v>
      </c>
      <c r="AH154" s="12" t="s">
        <v>377</v>
      </c>
      <c r="AI154" s="14" t="s">
        <v>683</v>
      </c>
      <c r="AJ154" s="15">
        <v>720</v>
      </c>
      <c r="AK154" s="15">
        <v>720</v>
      </c>
      <c r="AL154" s="14" t="s">
        <v>687</v>
      </c>
      <c r="AM154" s="15">
        <v>18572.71</v>
      </c>
      <c r="AN154" s="15">
        <v>5907.29</v>
      </c>
      <c r="AO154" s="15">
        <v>24480</v>
      </c>
      <c r="AP154" s="15">
        <v>26427.29</v>
      </c>
      <c r="AQ154" s="15">
        <v>2710.71</v>
      </c>
      <c r="AR154" s="15">
        <v>29138</v>
      </c>
      <c r="AS154" s="15">
        <v>23251.99</v>
      </c>
      <c r="AT154" s="15">
        <v>2668.01</v>
      </c>
      <c r="AU154" s="15">
        <v>25920</v>
      </c>
      <c r="AV154" s="12">
        <v>70</v>
      </c>
      <c r="AW154" s="12" t="s">
        <v>373</v>
      </c>
      <c r="AX154" s="12" t="s">
        <v>373</v>
      </c>
      <c r="AY154" s="14" t="s">
        <v>373</v>
      </c>
      <c r="AZ154" s="12" t="s">
        <v>373</v>
      </c>
      <c r="BA154" s="12" t="s">
        <v>373</v>
      </c>
      <c r="BB154" s="12" t="s">
        <v>380</v>
      </c>
      <c r="BC154" s="12" t="s">
        <v>373</v>
      </c>
      <c r="BD154" s="14" t="s">
        <v>373</v>
      </c>
      <c r="BE154" s="15">
        <v>0</v>
      </c>
      <c r="BF154" s="12" t="s">
        <v>690</v>
      </c>
      <c r="BG154" s="12" t="s">
        <v>1313</v>
      </c>
      <c r="BH154" s="21" t="s">
        <v>381</v>
      </c>
      <c r="BI154" s="13" t="s">
        <v>10</v>
      </c>
      <c r="BJ154" s="22">
        <v>45876</v>
      </c>
      <c r="BK154" s="12"/>
      <c r="BL154" s="13" t="s">
        <v>12</v>
      </c>
      <c r="BM154" s="24" t="s">
        <v>13</v>
      </c>
      <c r="BN154" s="25" t="s">
        <v>23</v>
      </c>
      <c r="BO154" s="12" t="s">
        <v>33</v>
      </c>
      <c r="BP154" s="12">
        <v>0</v>
      </c>
      <c r="BQ154" s="26"/>
      <c r="BR154" s="27" t="s">
        <v>410</v>
      </c>
    </row>
    <row r="155" spans="1:70" s="1" customFormat="1" ht="15" customHeight="1">
      <c r="A155" s="12">
        <v>151</v>
      </c>
      <c r="B155" s="13" t="s">
        <v>361</v>
      </c>
      <c r="C155" s="13" t="s">
        <v>130</v>
      </c>
      <c r="D155" s="13" t="s">
        <v>124</v>
      </c>
      <c r="E155" s="13" t="s">
        <v>123</v>
      </c>
      <c r="F155" s="13" t="s">
        <v>122</v>
      </c>
      <c r="G155" s="12" t="s">
        <v>120</v>
      </c>
      <c r="H155" s="13" t="s">
        <v>121</v>
      </c>
      <c r="I155" s="12">
        <v>211322</v>
      </c>
      <c r="J155" s="13" t="s">
        <v>362</v>
      </c>
      <c r="K155" s="12">
        <v>211322</v>
      </c>
      <c r="L155" s="12" t="s">
        <v>363</v>
      </c>
      <c r="M155" s="13" t="s">
        <v>364</v>
      </c>
      <c r="N155" s="12">
        <v>480981</v>
      </c>
      <c r="O155" s="12" t="s">
        <v>365</v>
      </c>
      <c r="P155" s="12">
        <v>808901</v>
      </c>
      <c r="Q155" s="13" t="s">
        <v>366</v>
      </c>
      <c r="R155" s="13" t="s">
        <v>367</v>
      </c>
      <c r="S155" s="12" t="s">
        <v>385</v>
      </c>
      <c r="T155" s="12" t="s">
        <v>385</v>
      </c>
      <c r="U155" s="12" t="s">
        <v>369</v>
      </c>
      <c r="V155" s="12" t="s">
        <v>370</v>
      </c>
      <c r="W155" s="12">
        <v>541</v>
      </c>
      <c r="X155" s="13" t="s">
        <v>371</v>
      </c>
      <c r="Y155" s="12">
        <v>354710550</v>
      </c>
      <c r="Z155" s="13" t="s">
        <v>386</v>
      </c>
      <c r="AA155" s="14" t="s">
        <v>372</v>
      </c>
      <c r="AB155" s="15">
        <v>45000</v>
      </c>
      <c r="AC155" s="14" t="s">
        <v>373</v>
      </c>
      <c r="AD155" s="12">
        <v>102</v>
      </c>
      <c r="AE155" s="12" t="s">
        <v>374</v>
      </c>
      <c r="AF155" s="12" t="s">
        <v>375</v>
      </c>
      <c r="AG155" s="14" t="s">
        <v>376</v>
      </c>
      <c r="AH155" s="12" t="s">
        <v>377</v>
      </c>
      <c r="AI155" s="14" t="s">
        <v>378</v>
      </c>
      <c r="AJ155" s="15">
        <v>560</v>
      </c>
      <c r="AK155" s="15">
        <v>560</v>
      </c>
      <c r="AL155" s="14" t="s">
        <v>379</v>
      </c>
      <c r="AM155" s="15">
        <v>32699.19</v>
      </c>
      <c r="AN155" s="15">
        <v>11540.81</v>
      </c>
      <c r="AO155" s="15">
        <v>44240</v>
      </c>
      <c r="AP155" s="15">
        <v>12300.81</v>
      </c>
      <c r="AQ155" s="15">
        <v>728.19</v>
      </c>
      <c r="AR155" s="15">
        <v>13029</v>
      </c>
      <c r="AS155" s="15">
        <v>0</v>
      </c>
      <c r="AT155" s="15">
        <v>0</v>
      </c>
      <c r="AU155" s="15">
        <v>0</v>
      </c>
      <c r="AV155" s="12">
        <v>79</v>
      </c>
      <c r="AW155" s="12" t="s">
        <v>373</v>
      </c>
      <c r="AX155" s="12" t="s">
        <v>373</v>
      </c>
      <c r="AY155" s="14" t="s">
        <v>373</v>
      </c>
      <c r="AZ155" s="12" t="s">
        <v>373</v>
      </c>
      <c r="BA155" s="12" t="s">
        <v>373</v>
      </c>
      <c r="BB155" s="12" t="s">
        <v>380</v>
      </c>
      <c r="BC155" s="12" t="s">
        <v>373</v>
      </c>
      <c r="BD155" s="14" t="s">
        <v>373</v>
      </c>
      <c r="BE155" s="15">
        <v>0</v>
      </c>
      <c r="BF155" s="12" t="s">
        <v>385</v>
      </c>
      <c r="BG155" s="12" t="s">
        <v>1314</v>
      </c>
      <c r="BH155" s="21" t="s">
        <v>381</v>
      </c>
      <c r="BI155" s="13" t="s">
        <v>10</v>
      </c>
      <c r="BJ155" s="22">
        <v>45875</v>
      </c>
      <c r="BK155" s="12"/>
      <c r="BL155" s="13" t="s">
        <v>12</v>
      </c>
      <c r="BM155" s="24" t="s">
        <v>13</v>
      </c>
      <c r="BN155" s="25" t="s">
        <v>15</v>
      </c>
      <c r="BO155" s="12" t="s">
        <v>25</v>
      </c>
      <c r="BP155" s="12">
        <v>0</v>
      </c>
      <c r="BQ155" s="26"/>
      <c r="BR155" s="27" t="s">
        <v>382</v>
      </c>
    </row>
    <row r="156" spans="1:70" s="1" customFormat="1" ht="15" customHeight="1">
      <c r="A156" s="12">
        <v>152</v>
      </c>
      <c r="B156" s="13" t="s">
        <v>361</v>
      </c>
      <c r="C156" s="13" t="s">
        <v>130</v>
      </c>
      <c r="D156" s="13" t="s">
        <v>124</v>
      </c>
      <c r="E156" s="13" t="s">
        <v>123</v>
      </c>
      <c r="F156" s="13" t="s">
        <v>122</v>
      </c>
      <c r="G156" s="12" t="s">
        <v>120</v>
      </c>
      <c r="H156" s="13" t="s">
        <v>121</v>
      </c>
      <c r="I156" s="12">
        <v>211609</v>
      </c>
      <c r="J156" s="13" t="s">
        <v>399</v>
      </c>
      <c r="K156" s="12">
        <v>211609</v>
      </c>
      <c r="L156" s="12" t="s">
        <v>363</v>
      </c>
      <c r="M156" s="13" t="s">
        <v>364</v>
      </c>
      <c r="N156" s="12">
        <v>484202</v>
      </c>
      <c r="O156" s="12" t="s">
        <v>400</v>
      </c>
      <c r="P156" s="12">
        <v>808901</v>
      </c>
      <c r="Q156" s="13" t="s">
        <v>401</v>
      </c>
      <c r="R156" s="13" t="s">
        <v>367</v>
      </c>
      <c r="S156" s="12" t="s">
        <v>1072</v>
      </c>
      <c r="T156" s="12" t="s">
        <v>1072</v>
      </c>
      <c r="U156" s="12" t="s">
        <v>591</v>
      </c>
      <c r="V156" s="12" t="s">
        <v>370</v>
      </c>
      <c r="W156" s="12">
        <v>541</v>
      </c>
      <c r="X156" s="13" t="s">
        <v>371</v>
      </c>
      <c r="Y156" s="12">
        <v>357842670</v>
      </c>
      <c r="Z156" s="13" t="s">
        <v>1073</v>
      </c>
      <c r="AA156" s="14" t="s">
        <v>878</v>
      </c>
      <c r="AB156" s="15">
        <v>30000</v>
      </c>
      <c r="AC156" s="14" t="s">
        <v>373</v>
      </c>
      <c r="AD156" s="12">
        <v>75</v>
      </c>
      <c r="AE156" s="12" t="s">
        <v>910</v>
      </c>
      <c r="AF156" s="12" t="s">
        <v>710</v>
      </c>
      <c r="AG156" s="14" t="s">
        <v>1074</v>
      </c>
      <c r="AH156" s="12" t="s">
        <v>377</v>
      </c>
      <c r="AI156" s="14" t="s">
        <v>1075</v>
      </c>
      <c r="AJ156" s="15">
        <v>480</v>
      </c>
      <c r="AK156" s="15">
        <v>480</v>
      </c>
      <c r="AL156" s="14" t="s">
        <v>1076</v>
      </c>
      <c r="AM156" s="15">
        <v>7272.77</v>
      </c>
      <c r="AN156" s="15">
        <v>2807.23</v>
      </c>
      <c r="AO156" s="15">
        <v>10080</v>
      </c>
      <c r="AP156" s="15">
        <v>22727.23</v>
      </c>
      <c r="AQ156" s="15">
        <v>3113.77</v>
      </c>
      <c r="AR156" s="15">
        <v>25841</v>
      </c>
      <c r="AS156" s="15">
        <v>11940.61</v>
      </c>
      <c r="AT156" s="15">
        <v>2459.39</v>
      </c>
      <c r="AU156" s="15">
        <v>14400</v>
      </c>
      <c r="AV156" s="12">
        <v>51</v>
      </c>
      <c r="AW156" s="12" t="s">
        <v>373</v>
      </c>
      <c r="AX156" s="12" t="s">
        <v>373</v>
      </c>
      <c r="AY156" s="14" t="s">
        <v>373</v>
      </c>
      <c r="AZ156" s="12" t="s">
        <v>373</v>
      </c>
      <c r="BA156" s="12" t="s">
        <v>373</v>
      </c>
      <c r="BB156" s="12" t="s">
        <v>380</v>
      </c>
      <c r="BC156" s="12" t="s">
        <v>373</v>
      </c>
      <c r="BD156" s="14" t="s">
        <v>373</v>
      </c>
      <c r="BE156" s="15">
        <v>0</v>
      </c>
      <c r="BF156" s="12" t="s">
        <v>1072</v>
      </c>
      <c r="BG156" s="12" t="s">
        <v>1315</v>
      </c>
      <c r="BH156" s="21" t="s">
        <v>381</v>
      </c>
      <c r="BI156" s="13" t="s">
        <v>10</v>
      </c>
      <c r="BJ156" s="22">
        <v>45876</v>
      </c>
      <c r="BK156" s="12"/>
      <c r="BL156" s="13" t="s">
        <v>12</v>
      </c>
      <c r="BM156" s="24" t="s">
        <v>13</v>
      </c>
      <c r="BN156" s="25" t="s">
        <v>23</v>
      </c>
      <c r="BO156" s="12" t="s">
        <v>33</v>
      </c>
      <c r="BP156" s="12">
        <v>0</v>
      </c>
      <c r="BQ156" s="26"/>
      <c r="BR156" s="27" t="s">
        <v>410</v>
      </c>
    </row>
    <row r="157" spans="1:70" s="1" customFormat="1" ht="15" customHeight="1">
      <c r="A157" s="12">
        <v>153</v>
      </c>
      <c r="B157" s="13" t="s">
        <v>361</v>
      </c>
      <c r="C157" s="13" t="s">
        <v>130</v>
      </c>
      <c r="D157" s="13" t="s">
        <v>124</v>
      </c>
      <c r="E157" s="13" t="s">
        <v>123</v>
      </c>
      <c r="F157" s="13" t="s">
        <v>122</v>
      </c>
      <c r="G157" s="12" t="s">
        <v>120</v>
      </c>
      <c r="H157" s="13" t="s">
        <v>121</v>
      </c>
      <c r="I157" s="12">
        <v>211322</v>
      </c>
      <c r="J157" s="13" t="s">
        <v>362</v>
      </c>
      <c r="K157" s="12">
        <v>211322</v>
      </c>
      <c r="L157" s="12" t="s">
        <v>363</v>
      </c>
      <c r="M157" s="13" t="s">
        <v>364</v>
      </c>
      <c r="N157" s="12">
        <v>496786</v>
      </c>
      <c r="O157" s="12" t="s">
        <v>567</v>
      </c>
      <c r="P157" s="12">
        <v>808901</v>
      </c>
      <c r="Q157" s="13" t="s">
        <v>568</v>
      </c>
      <c r="R157" s="13" t="s">
        <v>367</v>
      </c>
      <c r="S157" s="12" t="s">
        <v>1001</v>
      </c>
      <c r="T157" s="12" t="s">
        <v>1001</v>
      </c>
      <c r="U157" s="12" t="s">
        <v>369</v>
      </c>
      <c r="V157" s="12" t="s">
        <v>370</v>
      </c>
      <c r="W157" s="12">
        <v>541</v>
      </c>
      <c r="X157" s="13" t="s">
        <v>371</v>
      </c>
      <c r="Y157" s="12">
        <v>357178441</v>
      </c>
      <c r="Z157" s="13" t="s">
        <v>1002</v>
      </c>
      <c r="AA157" s="14" t="s">
        <v>986</v>
      </c>
      <c r="AB157" s="15">
        <v>45000</v>
      </c>
      <c r="AC157" s="14" t="s">
        <v>373</v>
      </c>
      <c r="AD157" s="12">
        <v>102</v>
      </c>
      <c r="AE157" s="12" t="s">
        <v>910</v>
      </c>
      <c r="AF157" s="12" t="s">
        <v>710</v>
      </c>
      <c r="AG157" s="14" t="s">
        <v>987</v>
      </c>
      <c r="AH157" s="12" t="s">
        <v>377</v>
      </c>
      <c r="AI157" s="14" t="s">
        <v>996</v>
      </c>
      <c r="AJ157" s="15">
        <v>560</v>
      </c>
      <c r="AK157" s="15">
        <v>560</v>
      </c>
      <c r="AL157" s="14" t="s">
        <v>462</v>
      </c>
      <c r="AM157" s="15">
        <v>23866.53</v>
      </c>
      <c r="AN157" s="15">
        <v>9733.4699999999993</v>
      </c>
      <c r="AO157" s="15">
        <v>33600</v>
      </c>
      <c r="AP157" s="15">
        <v>21133.47</v>
      </c>
      <c r="AQ157" s="15">
        <v>2235.5300000000002</v>
      </c>
      <c r="AR157" s="15">
        <v>23369</v>
      </c>
      <c r="AS157" s="15">
        <v>0</v>
      </c>
      <c r="AT157" s="15">
        <v>0</v>
      </c>
      <c r="AU157" s="15">
        <v>0</v>
      </c>
      <c r="AV157" s="12">
        <v>60</v>
      </c>
      <c r="AW157" s="12" t="s">
        <v>373</v>
      </c>
      <c r="AX157" s="12" t="s">
        <v>373</v>
      </c>
      <c r="AY157" s="14" t="s">
        <v>373</v>
      </c>
      <c r="AZ157" s="12" t="s">
        <v>373</v>
      </c>
      <c r="BA157" s="12" t="s">
        <v>373</v>
      </c>
      <c r="BB157" s="12" t="s">
        <v>380</v>
      </c>
      <c r="BC157" s="12" t="s">
        <v>373</v>
      </c>
      <c r="BD157" s="14" t="s">
        <v>373</v>
      </c>
      <c r="BE157" s="15">
        <v>0</v>
      </c>
      <c r="BF157" s="12" t="s">
        <v>1001</v>
      </c>
      <c r="BG157" s="12" t="s">
        <v>1316</v>
      </c>
      <c r="BH157" s="21" t="s">
        <v>381</v>
      </c>
      <c r="BI157" s="13" t="s">
        <v>10</v>
      </c>
      <c r="BJ157" s="22">
        <v>45873</v>
      </c>
      <c r="BK157" s="12"/>
      <c r="BL157" s="13" t="s">
        <v>12</v>
      </c>
      <c r="BM157" s="24" t="s">
        <v>13</v>
      </c>
      <c r="BN157" s="25" t="s">
        <v>15</v>
      </c>
      <c r="BO157" s="12" t="s">
        <v>25</v>
      </c>
      <c r="BP157" s="12">
        <v>0</v>
      </c>
      <c r="BQ157" s="26"/>
      <c r="BR157" s="27" t="s">
        <v>382</v>
      </c>
    </row>
    <row r="158" spans="1:70" s="1" customFormat="1" ht="15" customHeight="1">
      <c r="A158" s="12">
        <v>154</v>
      </c>
      <c r="B158" s="13" t="s">
        <v>361</v>
      </c>
      <c r="C158" s="13" t="s">
        <v>130</v>
      </c>
      <c r="D158" s="13" t="s">
        <v>124</v>
      </c>
      <c r="E158" s="13" t="s">
        <v>123</v>
      </c>
      <c r="F158" s="13" t="s">
        <v>122</v>
      </c>
      <c r="G158" s="12" t="s">
        <v>120</v>
      </c>
      <c r="H158" s="13" t="s">
        <v>121</v>
      </c>
      <c r="I158" s="12">
        <v>211322</v>
      </c>
      <c r="J158" s="13" t="s">
        <v>362</v>
      </c>
      <c r="K158" s="12">
        <v>211322</v>
      </c>
      <c r="L158" s="12" t="s">
        <v>363</v>
      </c>
      <c r="M158" s="13" t="s">
        <v>364</v>
      </c>
      <c r="N158" s="12">
        <v>480981</v>
      </c>
      <c r="O158" s="12" t="s">
        <v>365</v>
      </c>
      <c r="P158" s="12">
        <v>809915</v>
      </c>
      <c r="Q158" s="13" t="s">
        <v>366</v>
      </c>
      <c r="R158" s="13" t="s">
        <v>367</v>
      </c>
      <c r="S158" s="12" t="s">
        <v>426</v>
      </c>
      <c r="T158" s="12" t="s">
        <v>426</v>
      </c>
      <c r="U158" s="12" t="s">
        <v>403</v>
      </c>
      <c r="V158" s="12" t="s">
        <v>370</v>
      </c>
      <c r="W158" s="12">
        <v>541</v>
      </c>
      <c r="X158" s="13" t="s">
        <v>371</v>
      </c>
      <c r="Y158" s="12">
        <v>354958597</v>
      </c>
      <c r="Z158" s="13" t="s">
        <v>427</v>
      </c>
      <c r="AA158" s="14" t="s">
        <v>422</v>
      </c>
      <c r="AB158" s="15">
        <v>45000</v>
      </c>
      <c r="AC158" s="14" t="s">
        <v>373</v>
      </c>
      <c r="AD158" s="12">
        <v>102</v>
      </c>
      <c r="AE158" s="12" t="s">
        <v>374</v>
      </c>
      <c r="AF158" s="12" t="s">
        <v>375</v>
      </c>
      <c r="AG158" s="14" t="s">
        <v>423</v>
      </c>
      <c r="AH158" s="12" t="s">
        <v>377</v>
      </c>
      <c r="AI158" s="14" t="s">
        <v>424</v>
      </c>
      <c r="AJ158" s="15">
        <v>560</v>
      </c>
      <c r="AK158" s="15">
        <v>560</v>
      </c>
      <c r="AL158" s="14" t="s">
        <v>379</v>
      </c>
      <c r="AM158" s="15">
        <v>31926.05</v>
      </c>
      <c r="AN158" s="15">
        <v>11193.95</v>
      </c>
      <c r="AO158" s="15">
        <v>43120</v>
      </c>
      <c r="AP158" s="15">
        <v>13073.95</v>
      </c>
      <c r="AQ158" s="15">
        <v>825.05</v>
      </c>
      <c r="AR158" s="15">
        <v>13899</v>
      </c>
      <c r="AS158" s="15">
        <v>0</v>
      </c>
      <c r="AT158" s="15">
        <v>0</v>
      </c>
      <c r="AU158" s="15">
        <v>0</v>
      </c>
      <c r="AV158" s="12">
        <v>77</v>
      </c>
      <c r="AW158" s="12" t="s">
        <v>373</v>
      </c>
      <c r="AX158" s="12" t="s">
        <v>373</v>
      </c>
      <c r="AY158" s="14" t="s">
        <v>373</v>
      </c>
      <c r="AZ158" s="12" t="s">
        <v>373</v>
      </c>
      <c r="BA158" s="12" t="s">
        <v>373</v>
      </c>
      <c r="BB158" s="12" t="s">
        <v>380</v>
      </c>
      <c r="BC158" s="12" t="s">
        <v>373</v>
      </c>
      <c r="BD158" s="14" t="s">
        <v>373</v>
      </c>
      <c r="BE158" s="15">
        <v>0</v>
      </c>
      <c r="BF158" s="12" t="s">
        <v>426</v>
      </c>
      <c r="BG158" s="12" t="s">
        <v>1317</v>
      </c>
      <c r="BH158" s="21" t="s">
        <v>381</v>
      </c>
      <c r="BI158" s="13" t="s">
        <v>10</v>
      </c>
      <c r="BJ158" s="22">
        <v>45875</v>
      </c>
      <c r="BK158" s="12"/>
      <c r="BL158" s="13" t="s">
        <v>12</v>
      </c>
      <c r="BM158" s="24" t="s">
        <v>13</v>
      </c>
      <c r="BN158" s="25" t="s">
        <v>15</v>
      </c>
      <c r="BO158" s="12" t="s">
        <v>25</v>
      </c>
      <c r="BP158" s="12">
        <v>0</v>
      </c>
      <c r="BQ158" s="26"/>
      <c r="BR158" s="27" t="s">
        <v>382</v>
      </c>
    </row>
    <row r="159" spans="1:70" s="1" customFormat="1" ht="15" customHeight="1">
      <c r="A159" s="12">
        <v>155</v>
      </c>
      <c r="B159" s="13" t="s">
        <v>361</v>
      </c>
      <c r="C159" s="13" t="s">
        <v>130</v>
      </c>
      <c r="D159" s="13" t="s">
        <v>124</v>
      </c>
      <c r="E159" s="13" t="s">
        <v>123</v>
      </c>
      <c r="F159" s="13" t="s">
        <v>122</v>
      </c>
      <c r="G159" s="12" t="s">
        <v>120</v>
      </c>
      <c r="H159" s="13" t="s">
        <v>121</v>
      </c>
      <c r="I159" s="12">
        <v>211609</v>
      </c>
      <c r="J159" s="13" t="s">
        <v>399</v>
      </c>
      <c r="K159" s="12">
        <v>211609</v>
      </c>
      <c r="L159" s="12" t="s">
        <v>363</v>
      </c>
      <c r="M159" s="13" t="s">
        <v>364</v>
      </c>
      <c r="N159" s="12">
        <v>485403</v>
      </c>
      <c r="O159" s="12" t="s">
        <v>428</v>
      </c>
      <c r="P159" s="12">
        <v>809915</v>
      </c>
      <c r="Q159" s="13" t="s">
        <v>429</v>
      </c>
      <c r="R159" s="13" t="s">
        <v>367</v>
      </c>
      <c r="S159" s="12" t="s">
        <v>452</v>
      </c>
      <c r="T159" s="12" t="s">
        <v>452</v>
      </c>
      <c r="U159" s="12" t="s">
        <v>369</v>
      </c>
      <c r="V159" s="12" t="s">
        <v>370</v>
      </c>
      <c r="W159" s="12">
        <v>541</v>
      </c>
      <c r="X159" s="13" t="s">
        <v>371</v>
      </c>
      <c r="Y159" s="12">
        <v>354984651</v>
      </c>
      <c r="Z159" s="13" t="s">
        <v>453</v>
      </c>
      <c r="AA159" s="14" t="s">
        <v>432</v>
      </c>
      <c r="AB159" s="15">
        <v>42000</v>
      </c>
      <c r="AC159" s="14" t="s">
        <v>373</v>
      </c>
      <c r="AD159" s="12">
        <v>102</v>
      </c>
      <c r="AE159" s="12" t="s">
        <v>374</v>
      </c>
      <c r="AF159" s="12" t="s">
        <v>375</v>
      </c>
      <c r="AG159" s="14" t="s">
        <v>433</v>
      </c>
      <c r="AH159" s="12" t="s">
        <v>377</v>
      </c>
      <c r="AI159" s="14" t="s">
        <v>434</v>
      </c>
      <c r="AJ159" s="15">
        <v>520</v>
      </c>
      <c r="AK159" s="15">
        <v>520</v>
      </c>
      <c r="AL159" s="14" t="s">
        <v>454</v>
      </c>
      <c r="AM159" s="15">
        <v>12661.04</v>
      </c>
      <c r="AN159" s="15">
        <v>6578.96</v>
      </c>
      <c r="AO159" s="15">
        <v>19240</v>
      </c>
      <c r="AP159" s="15">
        <v>29338.959999999999</v>
      </c>
      <c r="AQ159" s="15">
        <v>4950.04</v>
      </c>
      <c r="AR159" s="15">
        <v>34289</v>
      </c>
      <c r="AS159" s="15">
        <v>16224.92</v>
      </c>
      <c r="AT159" s="15">
        <v>4055.08</v>
      </c>
      <c r="AU159" s="15">
        <v>20280</v>
      </c>
      <c r="AV159" s="12">
        <v>76</v>
      </c>
      <c r="AW159" s="12" t="s">
        <v>373</v>
      </c>
      <c r="AX159" s="12" t="s">
        <v>373</v>
      </c>
      <c r="AY159" s="14" t="s">
        <v>373</v>
      </c>
      <c r="AZ159" s="12" t="s">
        <v>373</v>
      </c>
      <c r="BA159" s="12" t="s">
        <v>373</v>
      </c>
      <c r="BB159" s="12" t="s">
        <v>380</v>
      </c>
      <c r="BC159" s="12" t="s">
        <v>373</v>
      </c>
      <c r="BD159" s="14" t="s">
        <v>373</v>
      </c>
      <c r="BE159" s="15">
        <v>0</v>
      </c>
      <c r="BF159" s="12" t="s">
        <v>452</v>
      </c>
      <c r="BG159" s="12" t="s">
        <v>1318</v>
      </c>
      <c r="BH159" s="21" t="s">
        <v>381</v>
      </c>
      <c r="BI159" s="13" t="s">
        <v>10</v>
      </c>
      <c r="BJ159" s="22">
        <v>45874</v>
      </c>
      <c r="BK159" s="12"/>
      <c r="BL159" s="13" t="s">
        <v>36</v>
      </c>
      <c r="BM159" s="24" t="s">
        <v>30</v>
      </c>
      <c r="BN159" s="25" t="s">
        <v>15</v>
      </c>
      <c r="BO159" s="12" t="s">
        <v>25</v>
      </c>
      <c r="BP159" s="12">
        <v>0</v>
      </c>
      <c r="BQ159" s="26"/>
      <c r="BR159" s="27" t="s">
        <v>382</v>
      </c>
    </row>
    <row r="160" spans="1:70" s="1" customFormat="1" ht="15" customHeight="1">
      <c r="A160" s="12">
        <v>156</v>
      </c>
      <c r="B160" s="13" t="s">
        <v>361</v>
      </c>
      <c r="C160" s="13" t="s">
        <v>130</v>
      </c>
      <c r="D160" s="13" t="s">
        <v>124</v>
      </c>
      <c r="E160" s="13" t="s">
        <v>123</v>
      </c>
      <c r="F160" s="13" t="s">
        <v>122</v>
      </c>
      <c r="G160" s="12" t="s">
        <v>120</v>
      </c>
      <c r="H160" s="13" t="s">
        <v>121</v>
      </c>
      <c r="I160" s="12">
        <v>211609</v>
      </c>
      <c r="J160" s="13" t="s">
        <v>399</v>
      </c>
      <c r="K160" s="12">
        <v>211609</v>
      </c>
      <c r="L160" s="12" t="s">
        <v>363</v>
      </c>
      <c r="M160" s="13" t="s">
        <v>364</v>
      </c>
      <c r="N160" s="12">
        <v>484202</v>
      </c>
      <c r="O160" s="12" t="s">
        <v>400</v>
      </c>
      <c r="P160" s="12">
        <v>818707</v>
      </c>
      <c r="Q160" s="13" t="s">
        <v>675</v>
      </c>
      <c r="R160" s="13" t="s">
        <v>367</v>
      </c>
      <c r="S160" s="12" t="s">
        <v>684</v>
      </c>
      <c r="T160" s="12" t="s">
        <v>684</v>
      </c>
      <c r="U160" s="12" t="s">
        <v>369</v>
      </c>
      <c r="V160" s="12" t="s">
        <v>370</v>
      </c>
      <c r="W160" s="12">
        <v>541</v>
      </c>
      <c r="X160" s="13" t="s">
        <v>542</v>
      </c>
      <c r="Y160" s="12">
        <v>356068394</v>
      </c>
      <c r="Z160" s="13" t="s">
        <v>453</v>
      </c>
      <c r="AA160" s="14" t="s">
        <v>668</v>
      </c>
      <c r="AB160" s="15">
        <v>11000</v>
      </c>
      <c r="AC160" s="14" t="s">
        <v>373</v>
      </c>
      <c r="AD160" s="12">
        <v>75</v>
      </c>
      <c r="AE160" s="12" t="s">
        <v>374</v>
      </c>
      <c r="AF160" s="12" t="s">
        <v>375</v>
      </c>
      <c r="AG160" s="14" t="s">
        <v>685</v>
      </c>
      <c r="AH160" s="12" t="s">
        <v>377</v>
      </c>
      <c r="AI160" s="14" t="s">
        <v>683</v>
      </c>
      <c r="AJ160" s="15">
        <v>170</v>
      </c>
      <c r="AK160" s="15">
        <v>170</v>
      </c>
      <c r="AL160" s="14" t="s">
        <v>462</v>
      </c>
      <c r="AM160" s="15">
        <v>9726.1200000000008</v>
      </c>
      <c r="AN160" s="15">
        <v>2173.88</v>
      </c>
      <c r="AO160" s="15">
        <v>11900</v>
      </c>
      <c r="AP160" s="15">
        <v>1273.8800000000001</v>
      </c>
      <c r="AQ160" s="15">
        <v>23.12</v>
      </c>
      <c r="AR160" s="15">
        <v>1297</v>
      </c>
      <c r="AS160" s="15">
        <v>0</v>
      </c>
      <c r="AT160" s="15">
        <v>0</v>
      </c>
      <c r="AU160" s="15">
        <v>0</v>
      </c>
      <c r="AV160" s="12">
        <v>70</v>
      </c>
      <c r="AW160" s="12" t="s">
        <v>373</v>
      </c>
      <c r="AX160" s="12" t="s">
        <v>373</v>
      </c>
      <c r="AY160" s="14" t="s">
        <v>373</v>
      </c>
      <c r="AZ160" s="12" t="s">
        <v>373</v>
      </c>
      <c r="BA160" s="12" t="s">
        <v>373</v>
      </c>
      <c r="BB160" s="12" t="s">
        <v>380</v>
      </c>
      <c r="BC160" s="12" t="s">
        <v>373</v>
      </c>
      <c r="BD160" s="14" t="s">
        <v>373</v>
      </c>
      <c r="BE160" s="15">
        <v>0</v>
      </c>
      <c r="BF160" s="12" t="s">
        <v>684</v>
      </c>
      <c r="BG160" s="12" t="s">
        <v>1319</v>
      </c>
      <c r="BH160" s="21" t="s">
        <v>381</v>
      </c>
      <c r="BI160" s="13" t="s">
        <v>10</v>
      </c>
      <c r="BJ160" s="22">
        <v>45876</v>
      </c>
      <c r="BK160" s="12"/>
      <c r="BL160" s="13" t="s">
        <v>12</v>
      </c>
      <c r="BM160" s="24" t="s">
        <v>13</v>
      </c>
      <c r="BN160" s="25" t="s">
        <v>23</v>
      </c>
      <c r="BO160" s="12" t="s">
        <v>33</v>
      </c>
      <c r="BP160" s="12">
        <v>0</v>
      </c>
      <c r="BQ160" s="26"/>
      <c r="BR160" s="27" t="s">
        <v>410</v>
      </c>
    </row>
    <row r="161" spans="1:70" s="1" customFormat="1" ht="15" customHeight="1">
      <c r="A161" s="12">
        <v>157</v>
      </c>
      <c r="B161" s="13" t="s">
        <v>361</v>
      </c>
      <c r="C161" s="13" t="s">
        <v>130</v>
      </c>
      <c r="D161" s="13" t="s">
        <v>124</v>
      </c>
      <c r="E161" s="13" t="s">
        <v>123</v>
      </c>
      <c r="F161" s="13" t="s">
        <v>122</v>
      </c>
      <c r="G161" s="12" t="s">
        <v>120</v>
      </c>
      <c r="H161" s="13" t="s">
        <v>121</v>
      </c>
      <c r="I161" s="12">
        <v>211318</v>
      </c>
      <c r="J161" s="13" t="s">
        <v>480</v>
      </c>
      <c r="K161" s="12">
        <v>211318</v>
      </c>
      <c r="L161" s="12" t="s">
        <v>363</v>
      </c>
      <c r="M161" s="13" t="s">
        <v>364</v>
      </c>
      <c r="N161" s="12">
        <v>495332</v>
      </c>
      <c r="O161" s="12" t="s">
        <v>544</v>
      </c>
      <c r="P161" s="12">
        <v>818707</v>
      </c>
      <c r="Q161" s="13" t="s">
        <v>742</v>
      </c>
      <c r="R161" s="13" t="s">
        <v>367</v>
      </c>
      <c r="S161" s="12" t="s">
        <v>793</v>
      </c>
      <c r="T161" s="12" t="s">
        <v>793</v>
      </c>
      <c r="U161" s="12" t="s">
        <v>369</v>
      </c>
      <c r="V161" s="12" t="s">
        <v>370</v>
      </c>
      <c r="W161" s="12">
        <v>541</v>
      </c>
      <c r="X161" s="13" t="s">
        <v>371</v>
      </c>
      <c r="Y161" s="12">
        <v>356497642</v>
      </c>
      <c r="Z161" s="13" t="s">
        <v>453</v>
      </c>
      <c r="AA161" s="14" t="s">
        <v>745</v>
      </c>
      <c r="AB161" s="15">
        <v>45000</v>
      </c>
      <c r="AC161" s="14" t="s">
        <v>373</v>
      </c>
      <c r="AD161" s="12">
        <v>102</v>
      </c>
      <c r="AE161" s="12" t="s">
        <v>374</v>
      </c>
      <c r="AF161" s="12" t="s">
        <v>710</v>
      </c>
      <c r="AG161" s="14" t="s">
        <v>791</v>
      </c>
      <c r="AH161" s="12" t="s">
        <v>377</v>
      </c>
      <c r="AI161" s="14" t="s">
        <v>782</v>
      </c>
      <c r="AJ161" s="15">
        <v>560</v>
      </c>
      <c r="AK161" s="15">
        <v>560</v>
      </c>
      <c r="AL161" s="14" t="s">
        <v>551</v>
      </c>
      <c r="AM161" s="15">
        <v>27123.81</v>
      </c>
      <c r="AN161" s="15">
        <v>10396.19</v>
      </c>
      <c r="AO161" s="15">
        <v>37520</v>
      </c>
      <c r="AP161" s="15">
        <v>17876.189999999999</v>
      </c>
      <c r="AQ161" s="15">
        <v>1572.81</v>
      </c>
      <c r="AR161" s="15">
        <v>19449</v>
      </c>
      <c r="AS161" s="15">
        <v>0</v>
      </c>
      <c r="AT161" s="15">
        <v>0</v>
      </c>
      <c r="AU161" s="15">
        <v>0</v>
      </c>
      <c r="AV161" s="12">
        <v>67</v>
      </c>
      <c r="AW161" s="12" t="s">
        <v>373</v>
      </c>
      <c r="AX161" s="12" t="s">
        <v>373</v>
      </c>
      <c r="AY161" s="14" t="s">
        <v>373</v>
      </c>
      <c r="AZ161" s="12" t="s">
        <v>373</v>
      </c>
      <c r="BA161" s="12" t="s">
        <v>373</v>
      </c>
      <c r="BB161" s="12" t="s">
        <v>380</v>
      </c>
      <c r="BC161" s="12" t="s">
        <v>373</v>
      </c>
      <c r="BD161" s="14" t="s">
        <v>373</v>
      </c>
      <c r="BE161" s="15">
        <v>0</v>
      </c>
      <c r="BF161" s="12" t="s">
        <v>793</v>
      </c>
      <c r="BG161" s="12" t="s">
        <v>1320</v>
      </c>
      <c r="BH161" s="21" t="s">
        <v>381</v>
      </c>
      <c r="BI161" s="13" t="s">
        <v>10</v>
      </c>
      <c r="BJ161" s="22">
        <v>45877</v>
      </c>
      <c r="BK161" s="12"/>
      <c r="BL161" s="13" t="s">
        <v>12</v>
      </c>
      <c r="BM161" s="24" t="s">
        <v>13</v>
      </c>
      <c r="BN161" s="25" t="s">
        <v>15</v>
      </c>
      <c r="BO161" s="12" t="s">
        <v>25</v>
      </c>
      <c r="BP161" s="12">
        <v>0</v>
      </c>
      <c r="BQ161" s="26"/>
      <c r="BR161" s="27" t="s">
        <v>382</v>
      </c>
    </row>
    <row r="162" spans="1:70" s="1" customFormat="1" ht="15" customHeight="1">
      <c r="A162" s="12">
        <v>158</v>
      </c>
      <c r="B162" s="13" t="s">
        <v>361</v>
      </c>
      <c r="C162" s="13" t="s">
        <v>130</v>
      </c>
      <c r="D162" s="13" t="s">
        <v>124</v>
      </c>
      <c r="E162" s="13" t="s">
        <v>123</v>
      </c>
      <c r="F162" s="13" t="s">
        <v>122</v>
      </c>
      <c r="G162" s="12" t="s">
        <v>120</v>
      </c>
      <c r="H162" s="13" t="s">
        <v>121</v>
      </c>
      <c r="I162" s="12">
        <v>211318</v>
      </c>
      <c r="J162" s="13" t="s">
        <v>480</v>
      </c>
      <c r="K162" s="12">
        <v>211318</v>
      </c>
      <c r="L162" s="12" t="s">
        <v>363</v>
      </c>
      <c r="M162" s="13" t="s">
        <v>364</v>
      </c>
      <c r="N162" s="12">
        <v>495332</v>
      </c>
      <c r="O162" s="12" t="s">
        <v>544</v>
      </c>
      <c r="P162" s="12">
        <v>818707</v>
      </c>
      <c r="Q162" s="13" t="s">
        <v>562</v>
      </c>
      <c r="R162" s="13" t="s">
        <v>367</v>
      </c>
      <c r="S162" s="12" t="s">
        <v>875</v>
      </c>
      <c r="T162" s="12" t="s">
        <v>875</v>
      </c>
      <c r="U162" s="12" t="s">
        <v>369</v>
      </c>
      <c r="V162" s="12" t="s">
        <v>370</v>
      </c>
      <c r="W162" s="12">
        <v>541</v>
      </c>
      <c r="X162" s="13" t="s">
        <v>371</v>
      </c>
      <c r="Y162" s="12">
        <v>356753582</v>
      </c>
      <c r="Z162" s="13" t="s">
        <v>453</v>
      </c>
      <c r="AA162" s="14" t="s">
        <v>233</v>
      </c>
      <c r="AB162" s="15">
        <v>13000</v>
      </c>
      <c r="AC162" s="14" t="s">
        <v>373</v>
      </c>
      <c r="AD162" s="12">
        <v>75</v>
      </c>
      <c r="AE162" s="12" t="s">
        <v>374</v>
      </c>
      <c r="AF162" s="12" t="s">
        <v>710</v>
      </c>
      <c r="AG162" s="14" t="s">
        <v>869</v>
      </c>
      <c r="AH162" s="12" t="s">
        <v>377</v>
      </c>
      <c r="AI162" s="14" t="s">
        <v>876</v>
      </c>
      <c r="AJ162" s="15">
        <v>210</v>
      </c>
      <c r="AK162" s="15">
        <v>210</v>
      </c>
      <c r="AL162" s="14" t="s">
        <v>551</v>
      </c>
      <c r="AM162" s="15">
        <v>10759.25</v>
      </c>
      <c r="AN162" s="15">
        <v>2470.75</v>
      </c>
      <c r="AO162" s="15">
        <v>13230</v>
      </c>
      <c r="AP162" s="15">
        <v>2240.75</v>
      </c>
      <c r="AQ162" s="15">
        <v>65.25</v>
      </c>
      <c r="AR162" s="15">
        <v>2306</v>
      </c>
      <c r="AS162" s="15">
        <v>0</v>
      </c>
      <c r="AT162" s="15">
        <v>0</v>
      </c>
      <c r="AU162" s="15">
        <v>0</v>
      </c>
      <c r="AV162" s="12">
        <v>63</v>
      </c>
      <c r="AW162" s="12" t="s">
        <v>373</v>
      </c>
      <c r="AX162" s="12" t="s">
        <v>373</v>
      </c>
      <c r="AY162" s="14" t="s">
        <v>373</v>
      </c>
      <c r="AZ162" s="12" t="s">
        <v>373</v>
      </c>
      <c r="BA162" s="12" t="s">
        <v>373</v>
      </c>
      <c r="BB162" s="12" t="s">
        <v>380</v>
      </c>
      <c r="BC162" s="12" t="s">
        <v>373</v>
      </c>
      <c r="BD162" s="14" t="s">
        <v>373</v>
      </c>
      <c r="BE162" s="15">
        <v>0</v>
      </c>
      <c r="BF162" s="12" t="s">
        <v>875</v>
      </c>
      <c r="BG162" s="12" t="s">
        <v>1321</v>
      </c>
      <c r="BH162" s="21" t="s">
        <v>381</v>
      </c>
      <c r="BI162" s="13" t="s">
        <v>10</v>
      </c>
      <c r="BJ162" s="22">
        <v>45877</v>
      </c>
      <c r="BK162" s="12"/>
      <c r="BL162" s="13" t="s">
        <v>12</v>
      </c>
      <c r="BM162" s="24" t="s">
        <v>13</v>
      </c>
      <c r="BN162" s="25" t="s">
        <v>15</v>
      </c>
      <c r="BO162" s="12" t="s">
        <v>25</v>
      </c>
      <c r="BP162" s="12">
        <v>0</v>
      </c>
      <c r="BQ162" s="26"/>
      <c r="BR162" s="27" t="s">
        <v>382</v>
      </c>
    </row>
    <row r="163" spans="1:70" s="1" customFormat="1" ht="15" customHeight="1">
      <c r="A163" s="12">
        <v>159</v>
      </c>
      <c r="B163" s="13" t="s">
        <v>361</v>
      </c>
      <c r="C163" s="13" t="s">
        <v>130</v>
      </c>
      <c r="D163" s="13" t="s">
        <v>124</v>
      </c>
      <c r="E163" s="13" t="s">
        <v>123</v>
      </c>
      <c r="F163" s="13" t="s">
        <v>122</v>
      </c>
      <c r="G163" s="12" t="s">
        <v>120</v>
      </c>
      <c r="H163" s="13" t="s">
        <v>121</v>
      </c>
      <c r="I163" s="12">
        <v>211609</v>
      </c>
      <c r="J163" s="13" t="s">
        <v>399</v>
      </c>
      <c r="K163" s="12">
        <v>211609</v>
      </c>
      <c r="L163" s="12" t="s">
        <v>363</v>
      </c>
      <c r="M163" s="13" t="s">
        <v>364</v>
      </c>
      <c r="N163" s="12">
        <v>484202</v>
      </c>
      <c r="O163" s="12" t="s">
        <v>400</v>
      </c>
      <c r="P163" s="12">
        <v>818707</v>
      </c>
      <c r="Q163" s="13" t="s">
        <v>401</v>
      </c>
      <c r="R163" s="13" t="s">
        <v>367</v>
      </c>
      <c r="S163" s="12" t="s">
        <v>460</v>
      </c>
      <c r="T163" s="12" t="s">
        <v>460</v>
      </c>
      <c r="U163" s="12" t="s">
        <v>369</v>
      </c>
      <c r="V163" s="12" t="s">
        <v>370</v>
      </c>
      <c r="W163" s="12">
        <v>541</v>
      </c>
      <c r="X163" s="13" t="s">
        <v>371</v>
      </c>
      <c r="Y163" s="12">
        <v>355079348</v>
      </c>
      <c r="Z163" s="13" t="s">
        <v>461</v>
      </c>
      <c r="AA163" s="14" t="s">
        <v>432</v>
      </c>
      <c r="AB163" s="15">
        <v>45000</v>
      </c>
      <c r="AC163" s="14" t="s">
        <v>373</v>
      </c>
      <c r="AD163" s="12">
        <v>102</v>
      </c>
      <c r="AE163" s="12" t="s">
        <v>374</v>
      </c>
      <c r="AF163" s="12" t="s">
        <v>375</v>
      </c>
      <c r="AG163" s="14" t="s">
        <v>433</v>
      </c>
      <c r="AH163" s="12" t="s">
        <v>377</v>
      </c>
      <c r="AI163" s="14" t="s">
        <v>408</v>
      </c>
      <c r="AJ163" s="15">
        <v>560</v>
      </c>
      <c r="AK163" s="15">
        <v>560</v>
      </c>
      <c r="AL163" s="14" t="s">
        <v>462</v>
      </c>
      <c r="AM163" s="15">
        <v>31926.05</v>
      </c>
      <c r="AN163" s="15">
        <v>11193.95</v>
      </c>
      <c r="AO163" s="15">
        <v>43120</v>
      </c>
      <c r="AP163" s="15">
        <v>13073.95</v>
      </c>
      <c r="AQ163" s="15">
        <v>825.05</v>
      </c>
      <c r="AR163" s="15">
        <v>13899</v>
      </c>
      <c r="AS163" s="15">
        <v>0</v>
      </c>
      <c r="AT163" s="15">
        <v>0</v>
      </c>
      <c r="AU163" s="15">
        <v>0</v>
      </c>
      <c r="AV163" s="12">
        <v>77</v>
      </c>
      <c r="AW163" s="12" t="s">
        <v>373</v>
      </c>
      <c r="AX163" s="12" t="s">
        <v>373</v>
      </c>
      <c r="AY163" s="14" t="s">
        <v>373</v>
      </c>
      <c r="AZ163" s="12" t="s">
        <v>373</v>
      </c>
      <c r="BA163" s="12" t="s">
        <v>373</v>
      </c>
      <c r="BB163" s="12" t="s">
        <v>380</v>
      </c>
      <c r="BC163" s="12" t="s">
        <v>373</v>
      </c>
      <c r="BD163" s="14" t="s">
        <v>373</v>
      </c>
      <c r="BE163" s="15">
        <v>0</v>
      </c>
      <c r="BF163" s="12" t="s">
        <v>460</v>
      </c>
      <c r="BG163" s="12" t="s">
        <v>1322</v>
      </c>
      <c r="BH163" s="21" t="s">
        <v>381</v>
      </c>
      <c r="BI163" s="13" t="s">
        <v>10</v>
      </c>
      <c r="BJ163" s="22">
        <v>45876</v>
      </c>
      <c r="BK163" s="12"/>
      <c r="BL163" s="13" t="s">
        <v>12</v>
      </c>
      <c r="BM163" s="24" t="s">
        <v>13</v>
      </c>
      <c r="BN163" s="25" t="s">
        <v>23</v>
      </c>
      <c r="BO163" s="12" t="s">
        <v>33</v>
      </c>
      <c r="BP163" s="12">
        <v>0</v>
      </c>
      <c r="BQ163" s="26"/>
      <c r="BR163" s="27" t="s">
        <v>410</v>
      </c>
    </row>
    <row r="164" spans="1:70" s="1" customFormat="1" ht="15" customHeight="1">
      <c r="A164" s="12">
        <v>160</v>
      </c>
      <c r="B164" s="13" t="s">
        <v>361</v>
      </c>
      <c r="C164" s="13" t="s">
        <v>130</v>
      </c>
      <c r="D164" s="13" t="s">
        <v>124</v>
      </c>
      <c r="E164" s="13" t="s">
        <v>123</v>
      </c>
      <c r="F164" s="13" t="s">
        <v>122</v>
      </c>
      <c r="G164" s="12" t="s">
        <v>120</v>
      </c>
      <c r="H164" s="13" t="s">
        <v>121</v>
      </c>
      <c r="I164" s="12">
        <v>211609</v>
      </c>
      <c r="J164" s="13" t="s">
        <v>399</v>
      </c>
      <c r="K164" s="12">
        <v>211609</v>
      </c>
      <c r="L164" s="12" t="s">
        <v>363</v>
      </c>
      <c r="M164" s="13" t="s">
        <v>364</v>
      </c>
      <c r="N164" s="12">
        <v>484202</v>
      </c>
      <c r="O164" s="12" t="s">
        <v>400</v>
      </c>
      <c r="P164" s="12">
        <v>853585</v>
      </c>
      <c r="Q164" s="13" t="s">
        <v>401</v>
      </c>
      <c r="R164" s="13" t="s">
        <v>367</v>
      </c>
      <c r="S164" s="12" t="s">
        <v>414</v>
      </c>
      <c r="T164" s="12" t="s">
        <v>414</v>
      </c>
      <c r="U164" s="12" t="s">
        <v>369</v>
      </c>
      <c r="V164" s="12" t="s">
        <v>370</v>
      </c>
      <c r="W164" s="12">
        <v>541</v>
      </c>
      <c r="X164" s="13" t="s">
        <v>371</v>
      </c>
      <c r="Y164" s="12">
        <v>354904211</v>
      </c>
      <c r="Z164" s="13" t="s">
        <v>415</v>
      </c>
      <c r="AA164" s="14" t="s">
        <v>406</v>
      </c>
      <c r="AB164" s="15">
        <v>42000</v>
      </c>
      <c r="AC164" s="14" t="s">
        <v>373</v>
      </c>
      <c r="AD164" s="12">
        <v>75</v>
      </c>
      <c r="AE164" s="12" t="s">
        <v>374</v>
      </c>
      <c r="AF164" s="12" t="s">
        <v>375</v>
      </c>
      <c r="AG164" s="14" t="s">
        <v>407</v>
      </c>
      <c r="AH164" s="12" t="s">
        <v>377</v>
      </c>
      <c r="AI164" s="14" t="s">
        <v>408</v>
      </c>
      <c r="AJ164" s="15">
        <v>670</v>
      </c>
      <c r="AK164" s="15">
        <v>670</v>
      </c>
      <c r="AL164" s="14" t="s">
        <v>416</v>
      </c>
      <c r="AM164" s="15">
        <v>17092.419999999998</v>
      </c>
      <c r="AN164" s="15">
        <v>5687.58</v>
      </c>
      <c r="AO164" s="15">
        <v>22780</v>
      </c>
      <c r="AP164" s="15">
        <v>24907.58</v>
      </c>
      <c r="AQ164" s="15">
        <v>2590.42</v>
      </c>
      <c r="AR164" s="15">
        <v>27498</v>
      </c>
      <c r="AS164" s="15">
        <v>24907.58</v>
      </c>
      <c r="AT164" s="15">
        <v>2590.42</v>
      </c>
      <c r="AU164" s="15">
        <v>27498</v>
      </c>
      <c r="AV164" s="12">
        <v>77</v>
      </c>
      <c r="AW164" s="12" t="s">
        <v>373</v>
      </c>
      <c r="AX164" s="12" t="s">
        <v>373</v>
      </c>
      <c r="AY164" s="14" t="s">
        <v>373</v>
      </c>
      <c r="AZ164" s="12" t="s">
        <v>373</v>
      </c>
      <c r="BA164" s="12" t="s">
        <v>373</v>
      </c>
      <c r="BB164" s="12" t="s">
        <v>380</v>
      </c>
      <c r="BC164" s="12" t="s">
        <v>373</v>
      </c>
      <c r="BD164" s="14" t="s">
        <v>373</v>
      </c>
      <c r="BE164" s="15">
        <v>0</v>
      </c>
      <c r="BF164" s="12" t="s">
        <v>414</v>
      </c>
      <c r="BG164" s="12" t="s">
        <v>1323</v>
      </c>
      <c r="BH164" s="21" t="s">
        <v>381</v>
      </c>
      <c r="BI164" s="13" t="s">
        <v>10</v>
      </c>
      <c r="BJ164" s="22">
        <v>45876</v>
      </c>
      <c r="BK164" s="12"/>
      <c r="BL164" s="13" t="s">
        <v>12</v>
      </c>
      <c r="BM164" s="24" t="s">
        <v>13</v>
      </c>
      <c r="BN164" s="25" t="s">
        <v>23</v>
      </c>
      <c r="BO164" s="12" t="s">
        <v>33</v>
      </c>
      <c r="BP164" s="12">
        <v>0</v>
      </c>
      <c r="BQ164" s="26"/>
      <c r="BR164" s="27" t="s">
        <v>410</v>
      </c>
    </row>
    <row r="165" spans="1:70" s="1" customFormat="1" ht="15" customHeight="1">
      <c r="A165" s="12">
        <v>161</v>
      </c>
      <c r="B165" s="13" t="s">
        <v>361</v>
      </c>
      <c r="C165" s="13" t="s">
        <v>130</v>
      </c>
      <c r="D165" s="13" t="s">
        <v>124</v>
      </c>
      <c r="E165" s="13" t="s">
        <v>123</v>
      </c>
      <c r="F165" s="13" t="s">
        <v>122</v>
      </c>
      <c r="G165" s="12" t="s">
        <v>120</v>
      </c>
      <c r="H165" s="13" t="s">
        <v>121</v>
      </c>
      <c r="I165" s="12">
        <v>211318</v>
      </c>
      <c r="J165" s="13" t="s">
        <v>480</v>
      </c>
      <c r="K165" s="12">
        <v>211318</v>
      </c>
      <c r="L165" s="12" t="s">
        <v>363</v>
      </c>
      <c r="M165" s="13" t="s">
        <v>364</v>
      </c>
      <c r="N165" s="12">
        <v>495332</v>
      </c>
      <c r="O165" s="12" t="s">
        <v>544</v>
      </c>
      <c r="P165" s="12">
        <v>853585</v>
      </c>
      <c r="Q165" s="13" t="s">
        <v>562</v>
      </c>
      <c r="R165" s="13" t="s">
        <v>367</v>
      </c>
      <c r="S165" s="12" t="s">
        <v>877</v>
      </c>
      <c r="T165" s="12" t="s">
        <v>877</v>
      </c>
      <c r="U165" s="12" t="s">
        <v>369</v>
      </c>
      <c r="V165" s="12" t="s">
        <v>370</v>
      </c>
      <c r="W165" s="12">
        <v>541</v>
      </c>
      <c r="X165" s="13" t="s">
        <v>371</v>
      </c>
      <c r="Y165" s="12">
        <v>356753907</v>
      </c>
      <c r="Z165" s="13" t="s">
        <v>415</v>
      </c>
      <c r="AA165" s="14" t="s">
        <v>233</v>
      </c>
      <c r="AB165" s="15">
        <v>45000</v>
      </c>
      <c r="AC165" s="14" t="s">
        <v>373</v>
      </c>
      <c r="AD165" s="12">
        <v>75</v>
      </c>
      <c r="AE165" s="12" t="s">
        <v>374</v>
      </c>
      <c r="AF165" s="12" t="s">
        <v>710</v>
      </c>
      <c r="AG165" s="14" t="s">
        <v>869</v>
      </c>
      <c r="AH165" s="12" t="s">
        <v>377</v>
      </c>
      <c r="AI165" s="14" t="s">
        <v>876</v>
      </c>
      <c r="AJ165" s="15">
        <v>720</v>
      </c>
      <c r="AK165" s="15">
        <v>720</v>
      </c>
      <c r="AL165" s="14" t="s">
        <v>878</v>
      </c>
      <c r="AM165" s="15">
        <v>5487.64</v>
      </c>
      <c r="AN165" s="15">
        <v>2432.36</v>
      </c>
      <c r="AO165" s="15">
        <v>7920</v>
      </c>
      <c r="AP165" s="15">
        <v>39512.36</v>
      </c>
      <c r="AQ165" s="15">
        <v>6448.64</v>
      </c>
      <c r="AR165" s="15">
        <v>45961</v>
      </c>
      <c r="AS165" s="15">
        <v>31248.15</v>
      </c>
      <c r="AT165" s="15">
        <v>6191.85</v>
      </c>
      <c r="AU165" s="15">
        <v>37440</v>
      </c>
      <c r="AV165" s="12">
        <v>63</v>
      </c>
      <c r="AW165" s="12" t="s">
        <v>373</v>
      </c>
      <c r="AX165" s="12" t="s">
        <v>373</v>
      </c>
      <c r="AY165" s="14" t="s">
        <v>373</v>
      </c>
      <c r="AZ165" s="12" t="s">
        <v>373</v>
      </c>
      <c r="BA165" s="12" t="s">
        <v>373</v>
      </c>
      <c r="BB165" s="12" t="s">
        <v>380</v>
      </c>
      <c r="BC165" s="12" t="s">
        <v>373</v>
      </c>
      <c r="BD165" s="14" t="s">
        <v>373</v>
      </c>
      <c r="BE165" s="15">
        <v>0</v>
      </c>
      <c r="BF165" s="12" t="s">
        <v>877</v>
      </c>
      <c r="BG165" s="12" t="s">
        <v>1324</v>
      </c>
      <c r="BH165" s="21" t="s">
        <v>381</v>
      </c>
      <c r="BI165" s="13" t="s">
        <v>10</v>
      </c>
      <c r="BJ165" s="22">
        <v>45877</v>
      </c>
      <c r="BK165" s="12"/>
      <c r="BL165" s="13" t="s">
        <v>12</v>
      </c>
      <c r="BM165" s="24" t="s">
        <v>13</v>
      </c>
      <c r="BN165" s="25" t="s">
        <v>15</v>
      </c>
      <c r="BO165" s="12" t="s">
        <v>25</v>
      </c>
      <c r="BP165" s="12">
        <v>0</v>
      </c>
      <c r="BQ165" s="26"/>
      <c r="BR165" s="27" t="s">
        <v>382</v>
      </c>
    </row>
    <row r="166" spans="1:70" s="1" customFormat="1" ht="15" customHeight="1">
      <c r="A166" s="12">
        <v>162</v>
      </c>
      <c r="B166" s="13" t="s">
        <v>361</v>
      </c>
      <c r="C166" s="13" t="s">
        <v>130</v>
      </c>
      <c r="D166" s="13" t="s">
        <v>124</v>
      </c>
      <c r="E166" s="13" t="s">
        <v>123</v>
      </c>
      <c r="F166" s="13" t="s">
        <v>122</v>
      </c>
      <c r="G166" s="12" t="s">
        <v>120</v>
      </c>
      <c r="H166" s="13" t="s">
        <v>121</v>
      </c>
      <c r="I166" s="12">
        <v>211318</v>
      </c>
      <c r="J166" s="13" t="s">
        <v>480</v>
      </c>
      <c r="K166" s="12">
        <v>211318</v>
      </c>
      <c r="L166" s="12" t="s">
        <v>363</v>
      </c>
      <c r="M166" s="13" t="s">
        <v>364</v>
      </c>
      <c r="N166" s="12">
        <v>495332</v>
      </c>
      <c r="O166" s="12" t="s">
        <v>544</v>
      </c>
      <c r="P166" s="12">
        <v>788719</v>
      </c>
      <c r="Q166" s="13" t="s">
        <v>742</v>
      </c>
      <c r="R166" s="13" t="s">
        <v>367</v>
      </c>
      <c r="S166" s="12" t="s">
        <v>748</v>
      </c>
      <c r="T166" s="12" t="s">
        <v>748</v>
      </c>
      <c r="U166" s="12" t="s">
        <v>403</v>
      </c>
      <c r="V166" s="12" t="s">
        <v>370</v>
      </c>
      <c r="W166" s="12">
        <v>541</v>
      </c>
      <c r="X166" s="13" t="s">
        <v>371</v>
      </c>
      <c r="Y166" s="12">
        <v>356299747</v>
      </c>
      <c r="Z166" s="13" t="s">
        <v>749</v>
      </c>
      <c r="AA166" s="14" t="s">
        <v>725</v>
      </c>
      <c r="AB166" s="15">
        <v>42000</v>
      </c>
      <c r="AC166" s="14" t="s">
        <v>373</v>
      </c>
      <c r="AD166" s="12">
        <v>102</v>
      </c>
      <c r="AE166" s="12" t="s">
        <v>374</v>
      </c>
      <c r="AF166" s="12" t="s">
        <v>375</v>
      </c>
      <c r="AG166" s="14" t="s">
        <v>726</v>
      </c>
      <c r="AH166" s="12" t="s">
        <v>377</v>
      </c>
      <c r="AI166" s="14" t="s">
        <v>745</v>
      </c>
      <c r="AJ166" s="15">
        <v>520</v>
      </c>
      <c r="AK166" s="15">
        <v>520</v>
      </c>
      <c r="AL166" s="14" t="s">
        <v>551</v>
      </c>
      <c r="AM166" s="15">
        <v>25425.51</v>
      </c>
      <c r="AN166" s="15">
        <v>9934.49</v>
      </c>
      <c r="AO166" s="15">
        <v>35360</v>
      </c>
      <c r="AP166" s="15">
        <v>16574.490000000002</v>
      </c>
      <c r="AQ166" s="15">
        <v>1454.51</v>
      </c>
      <c r="AR166" s="15">
        <v>18029</v>
      </c>
      <c r="AS166" s="15">
        <v>0</v>
      </c>
      <c r="AT166" s="15">
        <v>0</v>
      </c>
      <c r="AU166" s="15">
        <v>0</v>
      </c>
      <c r="AV166" s="12">
        <v>68</v>
      </c>
      <c r="AW166" s="12" t="s">
        <v>373</v>
      </c>
      <c r="AX166" s="12" t="s">
        <v>373</v>
      </c>
      <c r="AY166" s="14" t="s">
        <v>373</v>
      </c>
      <c r="AZ166" s="12" t="s">
        <v>373</v>
      </c>
      <c r="BA166" s="12" t="s">
        <v>373</v>
      </c>
      <c r="BB166" s="12" t="s">
        <v>380</v>
      </c>
      <c r="BC166" s="12" t="s">
        <v>373</v>
      </c>
      <c r="BD166" s="14" t="s">
        <v>373</v>
      </c>
      <c r="BE166" s="15">
        <v>0</v>
      </c>
      <c r="BF166" s="12" t="s">
        <v>748</v>
      </c>
      <c r="BG166" s="12" t="s">
        <v>1325</v>
      </c>
      <c r="BH166" s="21" t="s">
        <v>381</v>
      </c>
      <c r="BI166" s="13" t="s">
        <v>10</v>
      </c>
      <c r="BJ166" s="22">
        <v>45877</v>
      </c>
      <c r="BK166" s="12"/>
      <c r="BL166" s="13" t="s">
        <v>12</v>
      </c>
      <c r="BM166" s="24" t="s">
        <v>13</v>
      </c>
      <c r="BN166" s="25" t="s">
        <v>15</v>
      </c>
      <c r="BO166" s="12" t="s">
        <v>25</v>
      </c>
      <c r="BP166" s="12">
        <v>0</v>
      </c>
      <c r="BQ166" s="26"/>
      <c r="BR166" s="27" t="s">
        <v>382</v>
      </c>
    </row>
    <row r="167" spans="1:70" s="1" customFormat="1" ht="15" customHeight="1">
      <c r="A167" s="12">
        <v>163</v>
      </c>
      <c r="B167" s="13" t="s">
        <v>361</v>
      </c>
      <c r="C167" s="13" t="s">
        <v>130</v>
      </c>
      <c r="D167" s="13" t="s">
        <v>124</v>
      </c>
      <c r="E167" s="13" t="s">
        <v>123</v>
      </c>
      <c r="F167" s="13" t="s">
        <v>122</v>
      </c>
      <c r="G167" s="12" t="s">
        <v>120</v>
      </c>
      <c r="H167" s="13" t="s">
        <v>121</v>
      </c>
      <c r="I167" s="12">
        <v>211609</v>
      </c>
      <c r="J167" s="13" t="s">
        <v>399</v>
      </c>
      <c r="K167" s="12">
        <v>211609</v>
      </c>
      <c r="L167" s="12" t="s">
        <v>363</v>
      </c>
      <c r="M167" s="13" t="s">
        <v>364</v>
      </c>
      <c r="N167" s="12">
        <v>484202</v>
      </c>
      <c r="O167" s="12" t="s">
        <v>400</v>
      </c>
      <c r="P167" s="12">
        <v>853585</v>
      </c>
      <c r="Q167" s="13" t="s">
        <v>401</v>
      </c>
      <c r="R167" s="13" t="s">
        <v>367</v>
      </c>
      <c r="S167" s="12" t="s">
        <v>411</v>
      </c>
      <c r="T167" s="12" t="s">
        <v>411</v>
      </c>
      <c r="U167" s="12" t="s">
        <v>403</v>
      </c>
      <c r="V167" s="12" t="s">
        <v>404</v>
      </c>
      <c r="W167" s="12">
        <v>541</v>
      </c>
      <c r="X167" s="13" t="s">
        <v>371</v>
      </c>
      <c r="Y167" s="12">
        <v>354902996</v>
      </c>
      <c r="Z167" s="13" t="s">
        <v>412</v>
      </c>
      <c r="AA167" s="14" t="s">
        <v>406</v>
      </c>
      <c r="AB167" s="15">
        <v>42000</v>
      </c>
      <c r="AC167" s="14" t="s">
        <v>373</v>
      </c>
      <c r="AD167" s="12">
        <v>75</v>
      </c>
      <c r="AE167" s="12" t="s">
        <v>374</v>
      </c>
      <c r="AF167" s="12" t="s">
        <v>375</v>
      </c>
      <c r="AG167" s="14" t="s">
        <v>407</v>
      </c>
      <c r="AH167" s="12" t="s">
        <v>377</v>
      </c>
      <c r="AI167" s="14" t="s">
        <v>408</v>
      </c>
      <c r="AJ167" s="15">
        <v>670</v>
      </c>
      <c r="AK167" s="15">
        <v>670</v>
      </c>
      <c r="AL167" s="14" t="s">
        <v>413</v>
      </c>
      <c r="AM167" s="15">
        <v>22143.759999999998</v>
      </c>
      <c r="AN167" s="15">
        <v>6666.24</v>
      </c>
      <c r="AO167" s="15">
        <v>28810</v>
      </c>
      <c r="AP167" s="15">
        <v>19856.240000000002</v>
      </c>
      <c r="AQ167" s="15">
        <v>1611.76</v>
      </c>
      <c r="AR167" s="15">
        <v>21468</v>
      </c>
      <c r="AS167" s="15">
        <v>19856.240000000002</v>
      </c>
      <c r="AT167" s="15">
        <v>1611.76</v>
      </c>
      <c r="AU167" s="15">
        <v>21468</v>
      </c>
      <c r="AV167" s="12">
        <v>77</v>
      </c>
      <c r="AW167" s="12" t="s">
        <v>373</v>
      </c>
      <c r="AX167" s="12" t="s">
        <v>373</v>
      </c>
      <c r="AY167" s="14" t="s">
        <v>373</v>
      </c>
      <c r="AZ167" s="12" t="s">
        <v>373</v>
      </c>
      <c r="BA167" s="12" t="s">
        <v>373</v>
      </c>
      <c r="BB167" s="12" t="s">
        <v>380</v>
      </c>
      <c r="BC167" s="12" t="s">
        <v>373</v>
      </c>
      <c r="BD167" s="14" t="s">
        <v>373</v>
      </c>
      <c r="BE167" s="15">
        <v>0</v>
      </c>
      <c r="BF167" s="12" t="s">
        <v>411</v>
      </c>
      <c r="BG167" s="12" t="s">
        <v>1326</v>
      </c>
      <c r="BH167" s="21" t="s">
        <v>381</v>
      </c>
      <c r="BI167" s="13" t="s">
        <v>10</v>
      </c>
      <c r="BJ167" s="22">
        <v>45876</v>
      </c>
      <c r="BK167" s="12"/>
      <c r="BL167" s="13" t="s">
        <v>12</v>
      </c>
      <c r="BM167" s="24" t="s">
        <v>13</v>
      </c>
      <c r="BN167" s="25" t="s">
        <v>23</v>
      </c>
      <c r="BO167" s="12" t="s">
        <v>33</v>
      </c>
      <c r="BP167" s="12">
        <v>0</v>
      </c>
      <c r="BQ167" s="26"/>
      <c r="BR167" s="27" t="s">
        <v>410</v>
      </c>
    </row>
    <row r="168" spans="1:70" s="1" customFormat="1" ht="15" customHeight="1">
      <c r="A168" s="12">
        <v>164</v>
      </c>
      <c r="B168" s="13" t="s">
        <v>361</v>
      </c>
      <c r="C168" s="13" t="s">
        <v>130</v>
      </c>
      <c r="D168" s="13" t="s">
        <v>124</v>
      </c>
      <c r="E168" s="13" t="s">
        <v>123</v>
      </c>
      <c r="F168" s="13" t="s">
        <v>122</v>
      </c>
      <c r="G168" s="12" t="s">
        <v>120</v>
      </c>
      <c r="H168" s="13" t="s">
        <v>121</v>
      </c>
      <c r="I168" s="12">
        <v>211318</v>
      </c>
      <c r="J168" s="13" t="s">
        <v>480</v>
      </c>
      <c r="K168" s="12">
        <v>211318</v>
      </c>
      <c r="L168" s="12" t="s">
        <v>1143</v>
      </c>
      <c r="M168" s="13" t="s">
        <v>1144</v>
      </c>
      <c r="N168" s="12">
        <v>496479</v>
      </c>
      <c r="O168" s="12" t="s">
        <v>258</v>
      </c>
      <c r="P168" s="12">
        <v>818707</v>
      </c>
      <c r="Q168" s="13" t="s">
        <v>1145</v>
      </c>
      <c r="R168" s="13" t="s">
        <v>367</v>
      </c>
      <c r="S168" s="12" t="s">
        <v>1163</v>
      </c>
      <c r="T168" s="12" t="s">
        <v>1163</v>
      </c>
      <c r="U168" s="12" t="s">
        <v>369</v>
      </c>
      <c r="V168" s="12" t="s">
        <v>370</v>
      </c>
      <c r="W168" s="12">
        <v>541</v>
      </c>
      <c r="X168" s="13" t="s">
        <v>371</v>
      </c>
      <c r="Y168" s="12">
        <v>356376450</v>
      </c>
      <c r="Z168" s="13" t="s">
        <v>1164</v>
      </c>
      <c r="AA168" s="14" t="s">
        <v>727</v>
      </c>
      <c r="AB168" s="15">
        <v>45000</v>
      </c>
      <c r="AC168" s="14" t="s">
        <v>373</v>
      </c>
      <c r="AD168" s="12">
        <v>75</v>
      </c>
      <c r="AE168" s="12" t="s">
        <v>374</v>
      </c>
      <c r="AF168" s="12" t="s">
        <v>710</v>
      </c>
      <c r="AG168" s="14" t="s">
        <v>787</v>
      </c>
      <c r="AH168" s="12" t="s">
        <v>377</v>
      </c>
      <c r="AI168" s="14" t="s">
        <v>712</v>
      </c>
      <c r="AJ168" s="15">
        <v>720</v>
      </c>
      <c r="AK168" s="15">
        <v>720</v>
      </c>
      <c r="AL168" s="14" t="s">
        <v>1165</v>
      </c>
      <c r="AM168" s="15">
        <v>25257.66</v>
      </c>
      <c r="AN168" s="15">
        <v>7142.34</v>
      </c>
      <c r="AO168" s="15">
        <v>32400</v>
      </c>
      <c r="AP168" s="15">
        <v>19742.34</v>
      </c>
      <c r="AQ168" s="15">
        <v>1475.66</v>
      </c>
      <c r="AR168" s="15">
        <v>21218</v>
      </c>
      <c r="AS168" s="15">
        <v>14472.82</v>
      </c>
      <c r="AT168" s="15">
        <v>1367.18</v>
      </c>
      <c r="AU168" s="15">
        <v>15840</v>
      </c>
      <c r="AV168" s="12">
        <v>67</v>
      </c>
      <c r="AW168" s="12" t="s">
        <v>373</v>
      </c>
      <c r="AX168" s="12" t="s">
        <v>373</v>
      </c>
      <c r="AY168" s="14" t="s">
        <v>373</v>
      </c>
      <c r="AZ168" s="12" t="s">
        <v>373</v>
      </c>
      <c r="BA168" s="12" t="s">
        <v>373</v>
      </c>
      <c r="BB168" s="12" t="s">
        <v>380</v>
      </c>
      <c r="BC168" s="12" t="s">
        <v>373</v>
      </c>
      <c r="BD168" s="14" t="s">
        <v>373</v>
      </c>
      <c r="BE168" s="15">
        <v>0</v>
      </c>
      <c r="BF168" s="12" t="s">
        <v>1163</v>
      </c>
      <c r="BG168" s="12" t="s">
        <v>1327</v>
      </c>
      <c r="BH168" s="21" t="s">
        <v>381</v>
      </c>
      <c r="BI168" s="13" t="s">
        <v>10</v>
      </c>
      <c r="BJ168" s="22">
        <v>45876</v>
      </c>
      <c r="BK168" s="12"/>
      <c r="BL168" s="13" t="s">
        <v>12</v>
      </c>
      <c r="BM168" s="24" t="s">
        <v>13</v>
      </c>
      <c r="BN168" s="25" t="s">
        <v>15</v>
      </c>
      <c r="BO168" s="12" t="s">
        <v>25</v>
      </c>
      <c r="BP168" s="12">
        <v>0</v>
      </c>
      <c r="BQ168" s="26"/>
      <c r="BR168" s="27" t="s">
        <v>382</v>
      </c>
    </row>
    <row r="169" spans="1:70" s="1" customFormat="1" ht="15" customHeight="1">
      <c r="A169" s="12">
        <v>165</v>
      </c>
      <c r="B169" s="13" t="s">
        <v>361</v>
      </c>
      <c r="C169" s="13" t="s">
        <v>130</v>
      </c>
      <c r="D169" s="13" t="s">
        <v>124</v>
      </c>
      <c r="E169" s="13" t="s">
        <v>123</v>
      </c>
      <c r="F169" s="13" t="s">
        <v>122</v>
      </c>
      <c r="G169" s="12" t="s">
        <v>120</v>
      </c>
      <c r="H169" s="13" t="s">
        <v>121</v>
      </c>
      <c r="I169" s="12">
        <v>211322</v>
      </c>
      <c r="J169" s="13" t="s">
        <v>362</v>
      </c>
      <c r="K169" s="12">
        <v>211322</v>
      </c>
      <c r="L169" s="12" t="s">
        <v>363</v>
      </c>
      <c r="M169" s="13" t="s">
        <v>364</v>
      </c>
      <c r="N169" s="12">
        <v>493609</v>
      </c>
      <c r="O169" s="12" t="s">
        <v>215</v>
      </c>
      <c r="P169" s="12">
        <v>808901</v>
      </c>
      <c r="Q169" s="13" t="s">
        <v>516</v>
      </c>
      <c r="R169" s="13" t="s">
        <v>367</v>
      </c>
      <c r="S169" s="12" t="s">
        <v>646</v>
      </c>
      <c r="T169" s="12" t="s">
        <v>646</v>
      </c>
      <c r="U169" s="12" t="s">
        <v>403</v>
      </c>
      <c r="V169" s="12" t="s">
        <v>370</v>
      </c>
      <c r="W169" s="12">
        <v>541</v>
      </c>
      <c r="X169" s="13" t="s">
        <v>371</v>
      </c>
      <c r="Y169" s="12">
        <v>355817135</v>
      </c>
      <c r="Z169" s="13" t="s">
        <v>647</v>
      </c>
      <c r="AA169" s="14" t="s">
        <v>571</v>
      </c>
      <c r="AB169" s="15">
        <v>45000</v>
      </c>
      <c r="AC169" s="14" t="s">
        <v>373</v>
      </c>
      <c r="AD169" s="12">
        <v>102</v>
      </c>
      <c r="AE169" s="12" t="s">
        <v>374</v>
      </c>
      <c r="AF169" s="12" t="s">
        <v>375</v>
      </c>
      <c r="AG169" s="14" t="s">
        <v>587</v>
      </c>
      <c r="AH169" s="12" t="s">
        <v>377</v>
      </c>
      <c r="AI169" s="14" t="s">
        <v>648</v>
      </c>
      <c r="AJ169" s="15">
        <v>560</v>
      </c>
      <c r="AK169" s="15">
        <v>560</v>
      </c>
      <c r="AL169" s="14" t="s">
        <v>649</v>
      </c>
      <c r="AM169" s="15">
        <v>10936.94</v>
      </c>
      <c r="AN169" s="15">
        <v>5863.06</v>
      </c>
      <c r="AO169" s="15">
        <v>16800</v>
      </c>
      <c r="AP169" s="15">
        <v>34063.06</v>
      </c>
      <c r="AQ169" s="15">
        <v>6305.94</v>
      </c>
      <c r="AR169" s="15">
        <v>40369</v>
      </c>
      <c r="AS169" s="15">
        <v>17925.400000000001</v>
      </c>
      <c r="AT169" s="15">
        <v>5034.6000000000004</v>
      </c>
      <c r="AU169" s="15">
        <v>22960</v>
      </c>
      <c r="AV169" s="12">
        <v>71</v>
      </c>
      <c r="AW169" s="12" t="s">
        <v>373</v>
      </c>
      <c r="AX169" s="12" t="s">
        <v>373</v>
      </c>
      <c r="AY169" s="14" t="s">
        <v>373</v>
      </c>
      <c r="AZ169" s="12" t="s">
        <v>373</v>
      </c>
      <c r="BA169" s="12" t="s">
        <v>373</v>
      </c>
      <c r="BB169" s="12" t="s">
        <v>380</v>
      </c>
      <c r="BC169" s="12" t="s">
        <v>373</v>
      </c>
      <c r="BD169" s="14" t="s">
        <v>373</v>
      </c>
      <c r="BE169" s="15">
        <v>0</v>
      </c>
      <c r="BF169" s="12" t="s">
        <v>646</v>
      </c>
      <c r="BG169" s="12" t="s">
        <v>1328</v>
      </c>
      <c r="BH169" s="21" t="s">
        <v>381</v>
      </c>
      <c r="BI169" s="13" t="s">
        <v>10</v>
      </c>
      <c r="BJ169" s="22">
        <v>45873</v>
      </c>
      <c r="BK169" s="12"/>
      <c r="BL169" s="13" t="s">
        <v>20</v>
      </c>
      <c r="BM169" s="24" t="s">
        <v>30</v>
      </c>
      <c r="BN169" s="25" t="s">
        <v>23</v>
      </c>
      <c r="BO169" s="12" t="s">
        <v>33</v>
      </c>
      <c r="BP169" s="12">
        <v>0</v>
      </c>
      <c r="BQ169" s="26"/>
      <c r="BR169" s="27" t="s">
        <v>410</v>
      </c>
    </row>
    <row r="170" spans="1:70" s="1" customFormat="1" ht="15" customHeight="1">
      <c r="A170" s="12">
        <v>166</v>
      </c>
      <c r="B170" s="13" t="s">
        <v>361</v>
      </c>
      <c r="C170" s="13" t="s">
        <v>130</v>
      </c>
      <c r="D170" s="13" t="s">
        <v>124</v>
      </c>
      <c r="E170" s="13" t="s">
        <v>123</v>
      </c>
      <c r="F170" s="13" t="s">
        <v>122</v>
      </c>
      <c r="G170" s="12" t="s">
        <v>120</v>
      </c>
      <c r="H170" s="13" t="s">
        <v>121</v>
      </c>
      <c r="I170" s="12">
        <v>211609</v>
      </c>
      <c r="J170" s="13" t="s">
        <v>399</v>
      </c>
      <c r="K170" s="12">
        <v>211609</v>
      </c>
      <c r="L170" s="12" t="s">
        <v>363</v>
      </c>
      <c r="M170" s="13" t="s">
        <v>364</v>
      </c>
      <c r="N170" s="12">
        <v>485403</v>
      </c>
      <c r="O170" s="12" t="s">
        <v>428</v>
      </c>
      <c r="P170" s="12">
        <v>808901</v>
      </c>
      <c r="Q170" s="13" t="s">
        <v>429</v>
      </c>
      <c r="R170" s="13" t="s">
        <v>367</v>
      </c>
      <c r="S170" s="12" t="s">
        <v>442</v>
      </c>
      <c r="T170" s="12" t="s">
        <v>442</v>
      </c>
      <c r="U170" s="12" t="s">
        <v>369</v>
      </c>
      <c r="V170" s="12" t="s">
        <v>370</v>
      </c>
      <c r="W170" s="12">
        <v>541</v>
      </c>
      <c r="X170" s="13" t="s">
        <v>371</v>
      </c>
      <c r="Y170" s="12">
        <v>354974415</v>
      </c>
      <c r="Z170" s="13" t="s">
        <v>443</v>
      </c>
      <c r="AA170" s="14" t="s">
        <v>432</v>
      </c>
      <c r="AB170" s="15">
        <v>45000</v>
      </c>
      <c r="AC170" s="14" t="s">
        <v>373</v>
      </c>
      <c r="AD170" s="12">
        <v>102</v>
      </c>
      <c r="AE170" s="12" t="s">
        <v>374</v>
      </c>
      <c r="AF170" s="12" t="s">
        <v>375</v>
      </c>
      <c r="AG170" s="14" t="s">
        <v>433</v>
      </c>
      <c r="AH170" s="12" t="s">
        <v>377</v>
      </c>
      <c r="AI170" s="14" t="s">
        <v>434</v>
      </c>
      <c r="AJ170" s="15">
        <v>560</v>
      </c>
      <c r="AK170" s="15">
        <v>560</v>
      </c>
      <c r="AL170" s="14" t="s">
        <v>444</v>
      </c>
      <c r="AM170" s="15">
        <v>15331.89</v>
      </c>
      <c r="AN170" s="15">
        <v>7628.11</v>
      </c>
      <c r="AO170" s="15">
        <v>22960</v>
      </c>
      <c r="AP170" s="15">
        <v>29668.11</v>
      </c>
      <c r="AQ170" s="15">
        <v>4640.8900000000003</v>
      </c>
      <c r="AR170" s="15">
        <v>34309</v>
      </c>
      <c r="AS170" s="15">
        <v>15878.53</v>
      </c>
      <c r="AT170" s="15">
        <v>3721.47</v>
      </c>
      <c r="AU170" s="15">
        <v>19600</v>
      </c>
      <c r="AV170" s="12">
        <v>76</v>
      </c>
      <c r="AW170" s="12" t="s">
        <v>373</v>
      </c>
      <c r="AX170" s="12" t="s">
        <v>373</v>
      </c>
      <c r="AY170" s="14" t="s">
        <v>373</v>
      </c>
      <c r="AZ170" s="12" t="s">
        <v>373</v>
      </c>
      <c r="BA170" s="12" t="s">
        <v>373</v>
      </c>
      <c r="BB170" s="12" t="s">
        <v>380</v>
      </c>
      <c r="BC170" s="12" t="s">
        <v>373</v>
      </c>
      <c r="BD170" s="14" t="s">
        <v>373</v>
      </c>
      <c r="BE170" s="15">
        <v>0</v>
      </c>
      <c r="BF170" s="12" t="s">
        <v>442</v>
      </c>
      <c r="BG170" s="12" t="s">
        <v>1329</v>
      </c>
      <c r="BH170" s="21" t="s">
        <v>381</v>
      </c>
      <c r="BI170" s="13" t="s">
        <v>10</v>
      </c>
      <c r="BJ170" s="22">
        <v>45874</v>
      </c>
      <c r="BK170" s="12"/>
      <c r="BL170" s="13" t="s">
        <v>20</v>
      </c>
      <c r="BM170" s="24" t="s">
        <v>30</v>
      </c>
      <c r="BN170" s="25" t="s">
        <v>15</v>
      </c>
      <c r="BO170" s="12" t="s">
        <v>25</v>
      </c>
      <c r="BP170" s="12">
        <v>0</v>
      </c>
      <c r="BQ170" s="26"/>
      <c r="BR170" s="27" t="s">
        <v>382</v>
      </c>
    </row>
    <row r="171" spans="1:70" s="1" customFormat="1" ht="15" customHeight="1">
      <c r="A171" s="12">
        <v>167</v>
      </c>
      <c r="B171" s="13" t="s">
        <v>361</v>
      </c>
      <c r="C171" s="13" t="s">
        <v>130</v>
      </c>
      <c r="D171" s="13" t="s">
        <v>124</v>
      </c>
      <c r="E171" s="13" t="s">
        <v>123</v>
      </c>
      <c r="F171" s="13" t="s">
        <v>122</v>
      </c>
      <c r="G171" s="12" t="s">
        <v>120</v>
      </c>
      <c r="H171" s="13" t="s">
        <v>121</v>
      </c>
      <c r="I171" s="12">
        <v>211318</v>
      </c>
      <c r="J171" s="13" t="s">
        <v>480</v>
      </c>
      <c r="K171" s="12">
        <v>211318</v>
      </c>
      <c r="L171" s="12" t="s">
        <v>363</v>
      </c>
      <c r="M171" s="13" t="s">
        <v>364</v>
      </c>
      <c r="N171" s="12">
        <v>493305</v>
      </c>
      <c r="O171" s="12" t="s">
        <v>481</v>
      </c>
      <c r="P171" s="12">
        <v>856248</v>
      </c>
      <c r="Q171" s="13" t="s">
        <v>501</v>
      </c>
      <c r="R171" s="13" t="s">
        <v>367</v>
      </c>
      <c r="S171" s="12" t="s">
        <v>532</v>
      </c>
      <c r="T171" s="12" t="s">
        <v>532</v>
      </c>
      <c r="U171" s="12" t="s">
        <v>403</v>
      </c>
      <c r="V171" s="12" t="s">
        <v>370</v>
      </c>
      <c r="W171" s="12">
        <v>541</v>
      </c>
      <c r="X171" s="13" t="s">
        <v>371</v>
      </c>
      <c r="Y171" s="12">
        <v>355463863</v>
      </c>
      <c r="Z171" s="13" t="s">
        <v>533</v>
      </c>
      <c r="AA171" s="14" t="s">
        <v>534</v>
      </c>
      <c r="AB171" s="15">
        <v>45000</v>
      </c>
      <c r="AC171" s="14" t="s">
        <v>373</v>
      </c>
      <c r="AD171" s="12">
        <v>102</v>
      </c>
      <c r="AE171" s="12" t="s">
        <v>374</v>
      </c>
      <c r="AF171" s="12" t="s">
        <v>375</v>
      </c>
      <c r="AG171" s="14" t="s">
        <v>535</v>
      </c>
      <c r="AH171" s="12" t="s">
        <v>377</v>
      </c>
      <c r="AI171" s="14" t="s">
        <v>505</v>
      </c>
      <c r="AJ171" s="15">
        <v>560</v>
      </c>
      <c r="AK171" s="15">
        <v>560</v>
      </c>
      <c r="AL171" s="14" t="s">
        <v>489</v>
      </c>
      <c r="AM171" s="15">
        <v>30360.9</v>
      </c>
      <c r="AN171" s="15">
        <v>11079.1</v>
      </c>
      <c r="AO171" s="15">
        <v>41440</v>
      </c>
      <c r="AP171" s="15">
        <v>14639.1</v>
      </c>
      <c r="AQ171" s="15">
        <v>1039.9000000000001</v>
      </c>
      <c r="AR171" s="15">
        <v>15679</v>
      </c>
      <c r="AS171" s="15">
        <v>0</v>
      </c>
      <c r="AT171" s="15">
        <v>0</v>
      </c>
      <c r="AU171" s="15">
        <v>0</v>
      </c>
      <c r="AV171" s="12">
        <v>74</v>
      </c>
      <c r="AW171" s="12" t="s">
        <v>373</v>
      </c>
      <c r="AX171" s="12" t="s">
        <v>373</v>
      </c>
      <c r="AY171" s="14" t="s">
        <v>373</v>
      </c>
      <c r="AZ171" s="12" t="s">
        <v>373</v>
      </c>
      <c r="BA171" s="12" t="s">
        <v>373</v>
      </c>
      <c r="BB171" s="12" t="s">
        <v>380</v>
      </c>
      <c r="BC171" s="12" t="s">
        <v>373</v>
      </c>
      <c r="BD171" s="14" t="s">
        <v>373</v>
      </c>
      <c r="BE171" s="15">
        <v>0</v>
      </c>
      <c r="BF171" s="12" t="s">
        <v>532</v>
      </c>
      <c r="BG171" s="12" t="s">
        <v>1330</v>
      </c>
      <c r="BH171" s="21" t="s">
        <v>381</v>
      </c>
      <c r="BI171" s="13" t="s">
        <v>10</v>
      </c>
      <c r="BJ171" s="22">
        <v>45875</v>
      </c>
      <c r="BK171" s="12"/>
      <c r="BL171" s="13" t="s">
        <v>29</v>
      </c>
      <c r="BM171" s="24" t="s">
        <v>37</v>
      </c>
      <c r="BN171" s="25" t="s">
        <v>23</v>
      </c>
      <c r="BO171" s="12" t="s">
        <v>33</v>
      </c>
      <c r="BP171" s="12">
        <v>0</v>
      </c>
      <c r="BQ171" s="26"/>
      <c r="BR171" s="27" t="s">
        <v>29</v>
      </c>
    </row>
    <row r="172" spans="1:70" s="1" customFormat="1" ht="15" customHeight="1">
      <c r="A172" s="12">
        <v>168</v>
      </c>
      <c r="B172" s="13" t="s">
        <v>361</v>
      </c>
      <c r="C172" s="13" t="s">
        <v>130</v>
      </c>
      <c r="D172" s="13" t="s">
        <v>124</v>
      </c>
      <c r="E172" s="13" t="s">
        <v>123</v>
      </c>
      <c r="F172" s="13" t="s">
        <v>122</v>
      </c>
      <c r="G172" s="12" t="s">
        <v>120</v>
      </c>
      <c r="H172" s="13" t="s">
        <v>121</v>
      </c>
      <c r="I172" s="12">
        <v>216676</v>
      </c>
      <c r="J172" s="13" t="s">
        <v>588</v>
      </c>
      <c r="K172" s="12">
        <v>216676</v>
      </c>
      <c r="L172" s="12" t="s">
        <v>363</v>
      </c>
      <c r="M172" s="13" t="s">
        <v>364</v>
      </c>
      <c r="N172" s="12">
        <v>503317</v>
      </c>
      <c r="O172" s="12" t="s">
        <v>638</v>
      </c>
      <c r="P172" s="12">
        <v>856248</v>
      </c>
      <c r="Q172" s="13" t="s">
        <v>639</v>
      </c>
      <c r="R172" s="13" t="s">
        <v>367</v>
      </c>
      <c r="S172" s="12" t="s">
        <v>799</v>
      </c>
      <c r="T172" s="12" t="s">
        <v>799</v>
      </c>
      <c r="U172" s="12" t="s">
        <v>369</v>
      </c>
      <c r="V172" s="12" t="s">
        <v>370</v>
      </c>
      <c r="W172" s="12">
        <v>541</v>
      </c>
      <c r="X172" s="13" t="s">
        <v>371</v>
      </c>
      <c r="Y172" s="12">
        <v>356555768</v>
      </c>
      <c r="Z172" s="13" t="s">
        <v>800</v>
      </c>
      <c r="AA172" s="14" t="s">
        <v>782</v>
      </c>
      <c r="AB172" s="15">
        <v>42000</v>
      </c>
      <c r="AC172" s="14" t="s">
        <v>373</v>
      </c>
      <c r="AD172" s="12">
        <v>102</v>
      </c>
      <c r="AE172" s="12" t="s">
        <v>374</v>
      </c>
      <c r="AF172" s="12" t="s">
        <v>710</v>
      </c>
      <c r="AG172" s="14" t="s">
        <v>801</v>
      </c>
      <c r="AH172" s="12" t="s">
        <v>377</v>
      </c>
      <c r="AI172" s="14" t="s">
        <v>802</v>
      </c>
      <c r="AJ172" s="15">
        <v>520</v>
      </c>
      <c r="AK172" s="15">
        <v>520</v>
      </c>
      <c r="AL172" s="14" t="s">
        <v>469</v>
      </c>
      <c r="AM172" s="15">
        <v>24038.37</v>
      </c>
      <c r="AN172" s="15">
        <v>9761.6299999999992</v>
      </c>
      <c r="AO172" s="15">
        <v>33800</v>
      </c>
      <c r="AP172" s="15">
        <v>17961.63</v>
      </c>
      <c r="AQ172" s="15">
        <v>1720.37</v>
      </c>
      <c r="AR172" s="15">
        <v>19682</v>
      </c>
      <c r="AS172" s="15">
        <v>0</v>
      </c>
      <c r="AT172" s="15">
        <v>0</v>
      </c>
      <c r="AU172" s="15">
        <v>0</v>
      </c>
      <c r="AV172" s="12">
        <v>65</v>
      </c>
      <c r="AW172" s="12" t="s">
        <v>373</v>
      </c>
      <c r="AX172" s="12" t="s">
        <v>373</v>
      </c>
      <c r="AY172" s="14" t="s">
        <v>373</v>
      </c>
      <c r="AZ172" s="12" t="s">
        <v>373</v>
      </c>
      <c r="BA172" s="12" t="s">
        <v>373</v>
      </c>
      <c r="BB172" s="12" t="s">
        <v>380</v>
      </c>
      <c r="BC172" s="12" t="s">
        <v>373</v>
      </c>
      <c r="BD172" s="14" t="s">
        <v>373</v>
      </c>
      <c r="BE172" s="15">
        <v>0</v>
      </c>
      <c r="BF172" s="12" t="s">
        <v>799</v>
      </c>
      <c r="BG172" s="12" t="s">
        <v>1331</v>
      </c>
      <c r="BH172" s="21" t="s">
        <v>381</v>
      </c>
      <c r="BI172" s="13" t="s">
        <v>10</v>
      </c>
      <c r="BJ172" s="22">
        <v>45876</v>
      </c>
      <c r="BK172" s="12"/>
      <c r="BL172" s="13" t="s">
        <v>12</v>
      </c>
      <c r="BM172" s="24" t="s">
        <v>13</v>
      </c>
      <c r="BN172" s="25" t="s">
        <v>15</v>
      </c>
      <c r="BO172" s="12" t="s">
        <v>25</v>
      </c>
      <c r="BP172" s="12">
        <v>0</v>
      </c>
      <c r="BQ172" s="26"/>
      <c r="BR172" s="27" t="s">
        <v>382</v>
      </c>
    </row>
    <row r="173" spans="1:70" s="1" customFormat="1" ht="15" customHeight="1">
      <c r="A173" s="12">
        <v>169</v>
      </c>
      <c r="B173" s="13" t="s">
        <v>361</v>
      </c>
      <c r="C173" s="13" t="s">
        <v>130</v>
      </c>
      <c r="D173" s="13" t="s">
        <v>124</v>
      </c>
      <c r="E173" s="13" t="s">
        <v>123</v>
      </c>
      <c r="F173" s="13" t="s">
        <v>122</v>
      </c>
      <c r="G173" s="12" t="s">
        <v>120</v>
      </c>
      <c r="H173" s="13" t="s">
        <v>121</v>
      </c>
      <c r="I173" s="12">
        <v>211318</v>
      </c>
      <c r="J173" s="13" t="s">
        <v>480</v>
      </c>
      <c r="K173" s="12">
        <v>211318</v>
      </c>
      <c r="L173" s="12" t="s">
        <v>363</v>
      </c>
      <c r="M173" s="13" t="s">
        <v>364</v>
      </c>
      <c r="N173" s="12">
        <v>495332</v>
      </c>
      <c r="O173" s="12" t="s">
        <v>544</v>
      </c>
      <c r="P173" s="12">
        <v>856248</v>
      </c>
      <c r="Q173" s="13" t="s">
        <v>900</v>
      </c>
      <c r="R173" s="13" t="s">
        <v>367</v>
      </c>
      <c r="S173" s="12" t="s">
        <v>904</v>
      </c>
      <c r="T173" s="12" t="s">
        <v>904</v>
      </c>
      <c r="U173" s="12" t="s">
        <v>369</v>
      </c>
      <c r="V173" s="12" t="s">
        <v>370</v>
      </c>
      <c r="W173" s="12">
        <v>541</v>
      </c>
      <c r="X173" s="13" t="s">
        <v>371</v>
      </c>
      <c r="Y173" s="12">
        <v>356785015</v>
      </c>
      <c r="Z173" s="13" t="s">
        <v>905</v>
      </c>
      <c r="AA173" s="14" t="s">
        <v>902</v>
      </c>
      <c r="AB173" s="15">
        <v>45000</v>
      </c>
      <c r="AC173" s="14" t="s">
        <v>373</v>
      </c>
      <c r="AD173" s="12">
        <v>102</v>
      </c>
      <c r="AE173" s="12" t="s">
        <v>374</v>
      </c>
      <c r="AF173" s="12" t="s">
        <v>710</v>
      </c>
      <c r="AG173" s="14" t="s">
        <v>903</v>
      </c>
      <c r="AH173" s="12" t="s">
        <v>377</v>
      </c>
      <c r="AI173" s="14" t="s">
        <v>876</v>
      </c>
      <c r="AJ173" s="15">
        <v>560</v>
      </c>
      <c r="AK173" s="15">
        <v>560</v>
      </c>
      <c r="AL173" s="14" t="s">
        <v>551</v>
      </c>
      <c r="AM173" s="15">
        <v>25207.7</v>
      </c>
      <c r="AN173" s="15">
        <v>10072.299999999999</v>
      </c>
      <c r="AO173" s="15">
        <v>35280</v>
      </c>
      <c r="AP173" s="15">
        <v>19792.3</v>
      </c>
      <c r="AQ173" s="15">
        <v>1946.7</v>
      </c>
      <c r="AR173" s="15">
        <v>21739</v>
      </c>
      <c r="AS173" s="15">
        <v>0</v>
      </c>
      <c r="AT173" s="15">
        <v>0</v>
      </c>
      <c r="AU173" s="15">
        <v>0</v>
      </c>
      <c r="AV173" s="12">
        <v>63</v>
      </c>
      <c r="AW173" s="12" t="s">
        <v>373</v>
      </c>
      <c r="AX173" s="12" t="s">
        <v>373</v>
      </c>
      <c r="AY173" s="14" t="s">
        <v>373</v>
      </c>
      <c r="AZ173" s="12" t="s">
        <v>373</v>
      </c>
      <c r="BA173" s="12" t="s">
        <v>373</v>
      </c>
      <c r="BB173" s="12" t="s">
        <v>380</v>
      </c>
      <c r="BC173" s="12" t="s">
        <v>373</v>
      </c>
      <c r="BD173" s="14" t="s">
        <v>373</v>
      </c>
      <c r="BE173" s="15">
        <v>0</v>
      </c>
      <c r="BF173" s="12" t="s">
        <v>904</v>
      </c>
      <c r="BG173" s="12" t="s">
        <v>1332</v>
      </c>
      <c r="BH173" s="21" t="s">
        <v>381</v>
      </c>
      <c r="BI173" s="13" t="s">
        <v>10</v>
      </c>
      <c r="BJ173" s="22">
        <v>45877</v>
      </c>
      <c r="BK173" s="12"/>
      <c r="BL173" s="13" t="s">
        <v>12</v>
      </c>
      <c r="BM173" s="24" t="s">
        <v>13</v>
      </c>
      <c r="BN173" s="25" t="s">
        <v>15</v>
      </c>
      <c r="BO173" s="12" t="s">
        <v>25</v>
      </c>
      <c r="BP173" s="12">
        <v>0</v>
      </c>
      <c r="BQ173" s="26"/>
      <c r="BR173" s="27" t="s">
        <v>382</v>
      </c>
    </row>
    <row r="174" spans="1:70" s="1" customFormat="1" ht="15" customHeight="1">
      <c r="A174" s="12">
        <v>170</v>
      </c>
      <c r="B174" s="13" t="s">
        <v>361</v>
      </c>
      <c r="C174" s="13" t="s">
        <v>130</v>
      </c>
      <c r="D174" s="13" t="s">
        <v>124</v>
      </c>
      <c r="E174" s="13" t="s">
        <v>123</v>
      </c>
      <c r="F174" s="13" t="s">
        <v>122</v>
      </c>
      <c r="G174" s="12" t="s">
        <v>120</v>
      </c>
      <c r="H174" s="13" t="s">
        <v>121</v>
      </c>
      <c r="I174" s="12">
        <v>211318</v>
      </c>
      <c r="J174" s="13" t="s">
        <v>480</v>
      </c>
      <c r="K174" s="12">
        <v>211318</v>
      </c>
      <c r="L174" s="12" t="s">
        <v>363</v>
      </c>
      <c r="M174" s="13" t="s">
        <v>364</v>
      </c>
      <c r="N174" s="12">
        <v>495332</v>
      </c>
      <c r="O174" s="12" t="s">
        <v>544</v>
      </c>
      <c r="P174" s="12">
        <v>809915</v>
      </c>
      <c r="Q174" s="13" t="s">
        <v>900</v>
      </c>
      <c r="R174" s="13" t="s">
        <v>367</v>
      </c>
      <c r="S174" s="12" t="s">
        <v>906</v>
      </c>
      <c r="T174" s="12" t="s">
        <v>906</v>
      </c>
      <c r="U174" s="12" t="s">
        <v>369</v>
      </c>
      <c r="V174" s="12" t="s">
        <v>370</v>
      </c>
      <c r="W174" s="12">
        <v>541</v>
      </c>
      <c r="X174" s="13" t="s">
        <v>371</v>
      </c>
      <c r="Y174" s="12">
        <v>356785031</v>
      </c>
      <c r="Z174" s="13" t="s">
        <v>907</v>
      </c>
      <c r="AA174" s="14" t="s">
        <v>902</v>
      </c>
      <c r="AB174" s="15">
        <v>45000</v>
      </c>
      <c r="AC174" s="14" t="s">
        <v>373</v>
      </c>
      <c r="AD174" s="12">
        <v>102</v>
      </c>
      <c r="AE174" s="12" t="s">
        <v>374</v>
      </c>
      <c r="AF174" s="12" t="s">
        <v>710</v>
      </c>
      <c r="AG174" s="14" t="s">
        <v>903</v>
      </c>
      <c r="AH174" s="12" t="s">
        <v>377</v>
      </c>
      <c r="AI174" s="14" t="s">
        <v>876</v>
      </c>
      <c r="AJ174" s="15">
        <v>560</v>
      </c>
      <c r="AK174" s="15">
        <v>560</v>
      </c>
      <c r="AL174" s="14" t="s">
        <v>551</v>
      </c>
      <c r="AM174" s="15">
        <v>25207.7</v>
      </c>
      <c r="AN174" s="15">
        <v>10072.299999999999</v>
      </c>
      <c r="AO174" s="15">
        <v>35280</v>
      </c>
      <c r="AP174" s="15">
        <v>19792.3</v>
      </c>
      <c r="AQ174" s="15">
        <v>1946.7</v>
      </c>
      <c r="AR174" s="15">
        <v>21739</v>
      </c>
      <c r="AS174" s="15">
        <v>0</v>
      </c>
      <c r="AT174" s="15">
        <v>0</v>
      </c>
      <c r="AU174" s="15">
        <v>0</v>
      </c>
      <c r="AV174" s="12">
        <v>63</v>
      </c>
      <c r="AW174" s="12" t="s">
        <v>373</v>
      </c>
      <c r="AX174" s="12" t="s">
        <v>373</v>
      </c>
      <c r="AY174" s="14" t="s">
        <v>373</v>
      </c>
      <c r="AZ174" s="12" t="s">
        <v>373</v>
      </c>
      <c r="BA174" s="12" t="s">
        <v>373</v>
      </c>
      <c r="BB174" s="12" t="s">
        <v>380</v>
      </c>
      <c r="BC174" s="12" t="s">
        <v>373</v>
      </c>
      <c r="BD174" s="14" t="s">
        <v>373</v>
      </c>
      <c r="BE174" s="15">
        <v>0</v>
      </c>
      <c r="BF174" s="12" t="s">
        <v>906</v>
      </c>
      <c r="BG174" s="12" t="s">
        <v>1333</v>
      </c>
      <c r="BH174" s="21" t="s">
        <v>381</v>
      </c>
      <c r="BI174" s="13" t="s">
        <v>10</v>
      </c>
      <c r="BJ174" s="22">
        <v>45877</v>
      </c>
      <c r="BK174" s="12"/>
      <c r="BL174" s="13" t="s">
        <v>12</v>
      </c>
      <c r="BM174" s="24" t="s">
        <v>13</v>
      </c>
      <c r="BN174" s="25" t="s">
        <v>15</v>
      </c>
      <c r="BO174" s="12" t="s">
        <v>25</v>
      </c>
      <c r="BP174" s="12">
        <v>0</v>
      </c>
      <c r="BQ174" s="26"/>
      <c r="BR174" s="27" t="s">
        <v>382</v>
      </c>
    </row>
    <row r="175" spans="1:70" s="1" customFormat="1" ht="15" customHeight="1">
      <c r="A175" s="12">
        <v>171</v>
      </c>
      <c r="B175" s="13" t="s">
        <v>361</v>
      </c>
      <c r="C175" s="13" t="s">
        <v>130</v>
      </c>
      <c r="D175" s="13" t="s">
        <v>124</v>
      </c>
      <c r="E175" s="13" t="s">
        <v>123</v>
      </c>
      <c r="F175" s="13" t="s">
        <v>122</v>
      </c>
      <c r="G175" s="12" t="s">
        <v>120</v>
      </c>
      <c r="H175" s="13" t="s">
        <v>121</v>
      </c>
      <c r="I175" s="12">
        <v>211318</v>
      </c>
      <c r="J175" s="13" t="s">
        <v>480</v>
      </c>
      <c r="K175" s="12">
        <v>211318</v>
      </c>
      <c r="L175" s="12" t="s">
        <v>363</v>
      </c>
      <c r="M175" s="13" t="s">
        <v>364</v>
      </c>
      <c r="N175" s="12">
        <v>495332</v>
      </c>
      <c r="O175" s="12" t="s">
        <v>544</v>
      </c>
      <c r="P175" s="12">
        <v>809915</v>
      </c>
      <c r="Q175" s="13" t="s">
        <v>562</v>
      </c>
      <c r="R175" s="13" t="s">
        <v>367</v>
      </c>
      <c r="S175" s="12" t="s">
        <v>832</v>
      </c>
      <c r="T175" s="12" t="s">
        <v>832</v>
      </c>
      <c r="U175" s="12" t="s">
        <v>369</v>
      </c>
      <c r="V175" s="12" t="s">
        <v>370</v>
      </c>
      <c r="W175" s="12">
        <v>541</v>
      </c>
      <c r="X175" s="13" t="s">
        <v>371</v>
      </c>
      <c r="Y175" s="12">
        <v>356654105</v>
      </c>
      <c r="Z175" s="13" t="s">
        <v>833</v>
      </c>
      <c r="AA175" s="14" t="s">
        <v>834</v>
      </c>
      <c r="AB175" s="15">
        <v>45000</v>
      </c>
      <c r="AC175" s="14" t="s">
        <v>373</v>
      </c>
      <c r="AD175" s="12">
        <v>102</v>
      </c>
      <c r="AE175" s="12" t="s">
        <v>374</v>
      </c>
      <c r="AF175" s="12" t="s">
        <v>710</v>
      </c>
      <c r="AG175" s="14" t="s">
        <v>835</v>
      </c>
      <c r="AH175" s="12" t="s">
        <v>377</v>
      </c>
      <c r="AI175" s="14" t="s">
        <v>836</v>
      </c>
      <c r="AJ175" s="15">
        <v>560</v>
      </c>
      <c r="AK175" s="15">
        <v>560</v>
      </c>
      <c r="AL175" s="14" t="s">
        <v>551</v>
      </c>
      <c r="AM175" s="15">
        <v>24202.02</v>
      </c>
      <c r="AN175" s="15">
        <v>9957.98</v>
      </c>
      <c r="AO175" s="15">
        <v>34160</v>
      </c>
      <c r="AP175" s="15">
        <v>20797.98</v>
      </c>
      <c r="AQ175" s="15">
        <v>2161.02</v>
      </c>
      <c r="AR175" s="15">
        <v>22959</v>
      </c>
      <c r="AS175" s="15">
        <v>0</v>
      </c>
      <c r="AT175" s="15">
        <v>0</v>
      </c>
      <c r="AU175" s="15">
        <v>0</v>
      </c>
      <c r="AV175" s="12">
        <v>61</v>
      </c>
      <c r="AW175" s="12" t="s">
        <v>373</v>
      </c>
      <c r="AX175" s="12" t="s">
        <v>373</v>
      </c>
      <c r="AY175" s="14" t="s">
        <v>373</v>
      </c>
      <c r="AZ175" s="12" t="s">
        <v>373</v>
      </c>
      <c r="BA175" s="12" t="s">
        <v>373</v>
      </c>
      <c r="BB175" s="12" t="s">
        <v>380</v>
      </c>
      <c r="BC175" s="12" t="s">
        <v>373</v>
      </c>
      <c r="BD175" s="14" t="s">
        <v>373</v>
      </c>
      <c r="BE175" s="15">
        <v>0</v>
      </c>
      <c r="BF175" s="12" t="s">
        <v>832</v>
      </c>
      <c r="BG175" s="12" t="s">
        <v>1334</v>
      </c>
      <c r="BH175" s="21" t="s">
        <v>381</v>
      </c>
      <c r="BI175" s="13" t="s">
        <v>10</v>
      </c>
      <c r="BJ175" s="22">
        <v>45877</v>
      </c>
      <c r="BK175" s="12"/>
      <c r="BL175" s="13" t="s">
        <v>12</v>
      </c>
      <c r="BM175" s="24" t="s">
        <v>13</v>
      </c>
      <c r="BN175" s="25" t="s">
        <v>15</v>
      </c>
      <c r="BO175" s="12" t="s">
        <v>25</v>
      </c>
      <c r="BP175" s="12">
        <v>0</v>
      </c>
      <c r="BQ175" s="26"/>
      <c r="BR175" s="27" t="s">
        <v>382</v>
      </c>
    </row>
    <row r="176" spans="1:70" s="1" customFormat="1" ht="15" customHeight="1">
      <c r="A176" s="12">
        <v>172</v>
      </c>
      <c r="B176" s="13" t="s">
        <v>361</v>
      </c>
      <c r="C176" s="13" t="s">
        <v>130</v>
      </c>
      <c r="D176" s="13" t="s">
        <v>124</v>
      </c>
      <c r="E176" s="13" t="s">
        <v>123</v>
      </c>
      <c r="F176" s="13" t="s">
        <v>122</v>
      </c>
      <c r="G176" s="12" t="s">
        <v>120</v>
      </c>
      <c r="H176" s="13" t="s">
        <v>121</v>
      </c>
      <c r="I176" s="12">
        <v>211318</v>
      </c>
      <c r="J176" s="13" t="s">
        <v>480</v>
      </c>
      <c r="K176" s="12">
        <v>211318</v>
      </c>
      <c r="L176" s="12" t="s">
        <v>363</v>
      </c>
      <c r="M176" s="13" t="s">
        <v>364</v>
      </c>
      <c r="N176" s="12">
        <v>509705</v>
      </c>
      <c r="O176" s="12" t="s">
        <v>705</v>
      </c>
      <c r="P176" s="12">
        <v>809915</v>
      </c>
      <c r="Q176" s="13" t="s">
        <v>706</v>
      </c>
      <c r="R176" s="13" t="s">
        <v>367</v>
      </c>
      <c r="S176" s="12" t="s">
        <v>717</v>
      </c>
      <c r="T176" s="12" t="s">
        <v>717</v>
      </c>
      <c r="U176" s="12" t="s">
        <v>403</v>
      </c>
      <c r="V176" s="12" t="s">
        <v>370</v>
      </c>
      <c r="W176" s="12">
        <v>541</v>
      </c>
      <c r="X176" s="13" t="s">
        <v>371</v>
      </c>
      <c r="Y176" s="12">
        <v>356279255</v>
      </c>
      <c r="Z176" s="13" t="s">
        <v>718</v>
      </c>
      <c r="AA176" s="14" t="s">
        <v>709</v>
      </c>
      <c r="AB176" s="15">
        <v>42000</v>
      </c>
      <c r="AC176" s="14" t="s">
        <v>373</v>
      </c>
      <c r="AD176" s="12">
        <v>75</v>
      </c>
      <c r="AE176" s="12" t="s">
        <v>374</v>
      </c>
      <c r="AF176" s="12" t="s">
        <v>710</v>
      </c>
      <c r="AG176" s="14" t="s">
        <v>711</v>
      </c>
      <c r="AH176" s="12" t="s">
        <v>377</v>
      </c>
      <c r="AI176" s="14" t="s">
        <v>712</v>
      </c>
      <c r="AJ176" s="15">
        <v>670</v>
      </c>
      <c r="AK176" s="15">
        <v>670</v>
      </c>
      <c r="AL176" s="14" t="s">
        <v>719</v>
      </c>
      <c r="AM176" s="15">
        <v>23526.43</v>
      </c>
      <c r="AN176" s="15">
        <v>6943.57</v>
      </c>
      <c r="AO176" s="15">
        <v>30470</v>
      </c>
      <c r="AP176" s="15">
        <v>18473.57</v>
      </c>
      <c r="AQ176" s="15">
        <v>1334.43</v>
      </c>
      <c r="AR176" s="15">
        <v>19808</v>
      </c>
      <c r="AS176" s="15">
        <v>13200.53</v>
      </c>
      <c r="AT176" s="15">
        <v>1219.47</v>
      </c>
      <c r="AU176" s="15">
        <v>14420</v>
      </c>
      <c r="AV176" s="12">
        <v>67</v>
      </c>
      <c r="AW176" s="12" t="s">
        <v>373</v>
      </c>
      <c r="AX176" s="12" t="s">
        <v>373</v>
      </c>
      <c r="AY176" s="14" t="s">
        <v>373</v>
      </c>
      <c r="AZ176" s="12" t="s">
        <v>373</v>
      </c>
      <c r="BA176" s="12" t="s">
        <v>373</v>
      </c>
      <c r="BB176" s="12" t="s">
        <v>380</v>
      </c>
      <c r="BC176" s="12" t="s">
        <v>373</v>
      </c>
      <c r="BD176" s="14" t="s">
        <v>373</v>
      </c>
      <c r="BE176" s="15">
        <v>0</v>
      </c>
      <c r="BF176" s="12" t="s">
        <v>717</v>
      </c>
      <c r="BG176" s="12" t="s">
        <v>1335</v>
      </c>
      <c r="BH176" s="21" t="s">
        <v>381</v>
      </c>
      <c r="BI176" s="13" t="s">
        <v>10</v>
      </c>
      <c r="BJ176" s="22">
        <v>45877</v>
      </c>
      <c r="BK176" s="12"/>
      <c r="BL176" s="13" t="s">
        <v>20</v>
      </c>
      <c r="BM176" s="24" t="s">
        <v>30</v>
      </c>
      <c r="BN176" s="25" t="s">
        <v>23</v>
      </c>
      <c r="BO176" s="12" t="s">
        <v>33</v>
      </c>
      <c r="BP176" s="12">
        <v>0</v>
      </c>
      <c r="BQ176" s="26"/>
      <c r="BR176" s="27" t="s">
        <v>410</v>
      </c>
    </row>
    <row r="177" spans="1:70" s="1" customFormat="1" ht="15" customHeight="1">
      <c r="A177" s="12">
        <v>173</v>
      </c>
      <c r="B177" s="13" t="s">
        <v>361</v>
      </c>
      <c r="C177" s="13" t="s">
        <v>130</v>
      </c>
      <c r="D177" s="13" t="s">
        <v>124</v>
      </c>
      <c r="E177" s="13" t="s">
        <v>123</v>
      </c>
      <c r="F177" s="13" t="s">
        <v>122</v>
      </c>
      <c r="G177" s="12" t="s">
        <v>120</v>
      </c>
      <c r="H177" s="13" t="s">
        <v>121</v>
      </c>
      <c r="I177" s="12">
        <v>211322</v>
      </c>
      <c r="J177" s="13" t="s">
        <v>362</v>
      </c>
      <c r="K177" s="12">
        <v>211322</v>
      </c>
      <c r="L177" s="12" t="s">
        <v>363</v>
      </c>
      <c r="M177" s="13" t="s">
        <v>364</v>
      </c>
      <c r="N177" s="12">
        <v>493609</v>
      </c>
      <c r="O177" s="12" t="s">
        <v>215</v>
      </c>
      <c r="P177" s="12">
        <v>809915</v>
      </c>
      <c r="Q177" s="13" t="s">
        <v>516</v>
      </c>
      <c r="R177" s="13" t="s">
        <v>367</v>
      </c>
      <c r="S177" s="12" t="s">
        <v>662</v>
      </c>
      <c r="T177" s="12" t="s">
        <v>662</v>
      </c>
      <c r="U177" s="12" t="s">
        <v>403</v>
      </c>
      <c r="V177" s="12" t="s">
        <v>370</v>
      </c>
      <c r="W177" s="12">
        <v>541</v>
      </c>
      <c r="X177" s="13" t="s">
        <v>371</v>
      </c>
      <c r="Y177" s="12">
        <v>355854768</v>
      </c>
      <c r="Z177" s="13" t="s">
        <v>663</v>
      </c>
      <c r="AA177" s="14" t="s">
        <v>571</v>
      </c>
      <c r="AB177" s="15">
        <v>42000</v>
      </c>
      <c r="AC177" s="14" t="s">
        <v>373</v>
      </c>
      <c r="AD177" s="12">
        <v>102</v>
      </c>
      <c r="AE177" s="12" t="s">
        <v>374</v>
      </c>
      <c r="AF177" s="12" t="s">
        <v>375</v>
      </c>
      <c r="AG177" s="14" t="s">
        <v>587</v>
      </c>
      <c r="AH177" s="12" t="s">
        <v>377</v>
      </c>
      <c r="AI177" s="14" t="s">
        <v>648</v>
      </c>
      <c r="AJ177" s="15">
        <v>520</v>
      </c>
      <c r="AK177" s="15">
        <v>520</v>
      </c>
      <c r="AL177" s="14" t="s">
        <v>489</v>
      </c>
      <c r="AM177" s="15">
        <v>26713.23</v>
      </c>
      <c r="AN177" s="15">
        <v>10206.77</v>
      </c>
      <c r="AO177" s="15">
        <v>36920</v>
      </c>
      <c r="AP177" s="15">
        <v>15286.77</v>
      </c>
      <c r="AQ177" s="15">
        <v>1229.23</v>
      </c>
      <c r="AR177" s="15">
        <v>16516</v>
      </c>
      <c r="AS177" s="15">
        <v>0</v>
      </c>
      <c r="AT177" s="15">
        <v>0</v>
      </c>
      <c r="AU177" s="15">
        <v>0</v>
      </c>
      <c r="AV177" s="12">
        <v>71</v>
      </c>
      <c r="AW177" s="12" t="s">
        <v>373</v>
      </c>
      <c r="AX177" s="12" t="s">
        <v>373</v>
      </c>
      <c r="AY177" s="14" t="s">
        <v>373</v>
      </c>
      <c r="AZ177" s="12" t="s">
        <v>373</v>
      </c>
      <c r="BA177" s="12" t="s">
        <v>373</v>
      </c>
      <c r="BB177" s="12" t="s">
        <v>380</v>
      </c>
      <c r="BC177" s="12" t="s">
        <v>373</v>
      </c>
      <c r="BD177" s="14" t="s">
        <v>373</v>
      </c>
      <c r="BE177" s="15">
        <v>0</v>
      </c>
      <c r="BF177" s="12" t="s">
        <v>662</v>
      </c>
      <c r="BG177" s="12" t="s">
        <v>1336</v>
      </c>
      <c r="BH177" s="21" t="s">
        <v>381</v>
      </c>
      <c r="BI177" s="13" t="s">
        <v>10</v>
      </c>
      <c r="BJ177" s="22">
        <v>45873</v>
      </c>
      <c r="BK177" s="12"/>
      <c r="BL177" s="13" t="s">
        <v>12</v>
      </c>
      <c r="BM177" s="24" t="s">
        <v>13</v>
      </c>
      <c r="BN177" s="25" t="s">
        <v>15</v>
      </c>
      <c r="BO177" s="12" t="s">
        <v>25</v>
      </c>
      <c r="BP177" s="12">
        <v>0</v>
      </c>
      <c r="BQ177" s="26"/>
      <c r="BR177" s="27" t="s">
        <v>382</v>
      </c>
    </row>
    <row r="178" spans="1:70" s="1" customFormat="1" ht="15" customHeight="1">
      <c r="A178" s="12">
        <v>174</v>
      </c>
      <c r="B178" s="13" t="s">
        <v>361</v>
      </c>
      <c r="C178" s="13" t="s">
        <v>130</v>
      </c>
      <c r="D178" s="13" t="s">
        <v>124</v>
      </c>
      <c r="E178" s="13" t="s">
        <v>123</v>
      </c>
      <c r="F178" s="13" t="s">
        <v>122</v>
      </c>
      <c r="G178" s="12" t="s">
        <v>120</v>
      </c>
      <c r="H178" s="13" t="s">
        <v>121</v>
      </c>
      <c r="I178" s="12">
        <v>211318</v>
      </c>
      <c r="J178" s="13" t="s">
        <v>480</v>
      </c>
      <c r="K178" s="12">
        <v>211318</v>
      </c>
      <c r="L178" s="12" t="s">
        <v>363</v>
      </c>
      <c r="M178" s="13" t="s">
        <v>364</v>
      </c>
      <c r="N178" s="12">
        <v>495332</v>
      </c>
      <c r="O178" s="12" t="s">
        <v>544</v>
      </c>
      <c r="P178" s="12">
        <v>809915</v>
      </c>
      <c r="Q178" s="13" t="s">
        <v>562</v>
      </c>
      <c r="R178" s="13" t="s">
        <v>367</v>
      </c>
      <c r="S178" s="12" t="s">
        <v>585</v>
      </c>
      <c r="T178" s="12" t="s">
        <v>585</v>
      </c>
      <c r="U178" s="12" t="s">
        <v>369</v>
      </c>
      <c r="V178" s="12" t="s">
        <v>370</v>
      </c>
      <c r="W178" s="12">
        <v>541</v>
      </c>
      <c r="X178" s="13" t="s">
        <v>371</v>
      </c>
      <c r="Y178" s="12">
        <v>355647718</v>
      </c>
      <c r="Z178" s="13" t="s">
        <v>586</v>
      </c>
      <c r="AA178" s="14" t="s">
        <v>571</v>
      </c>
      <c r="AB178" s="15">
        <v>42000</v>
      </c>
      <c r="AC178" s="14" t="s">
        <v>373</v>
      </c>
      <c r="AD178" s="12">
        <v>102</v>
      </c>
      <c r="AE178" s="12" t="s">
        <v>374</v>
      </c>
      <c r="AF178" s="12" t="s">
        <v>375</v>
      </c>
      <c r="AG178" s="14" t="s">
        <v>587</v>
      </c>
      <c r="AH178" s="12" t="s">
        <v>377</v>
      </c>
      <c r="AI178" s="14" t="s">
        <v>566</v>
      </c>
      <c r="AJ178" s="15">
        <v>520</v>
      </c>
      <c r="AK178" s="15">
        <v>520</v>
      </c>
      <c r="AL178" s="14" t="s">
        <v>551</v>
      </c>
      <c r="AM178" s="15">
        <v>27281.21</v>
      </c>
      <c r="AN178" s="15">
        <v>10158.790000000001</v>
      </c>
      <c r="AO178" s="15">
        <v>37440</v>
      </c>
      <c r="AP178" s="15">
        <v>14718.79</v>
      </c>
      <c r="AQ178" s="15">
        <v>1137.21</v>
      </c>
      <c r="AR178" s="15">
        <v>15856</v>
      </c>
      <c r="AS178" s="15">
        <v>0</v>
      </c>
      <c r="AT178" s="15">
        <v>0</v>
      </c>
      <c r="AU178" s="15">
        <v>0</v>
      </c>
      <c r="AV178" s="12">
        <v>72</v>
      </c>
      <c r="AW178" s="12" t="s">
        <v>373</v>
      </c>
      <c r="AX178" s="12" t="s">
        <v>373</v>
      </c>
      <c r="AY178" s="14" t="s">
        <v>373</v>
      </c>
      <c r="AZ178" s="12" t="s">
        <v>373</v>
      </c>
      <c r="BA178" s="12" t="s">
        <v>373</v>
      </c>
      <c r="BB178" s="12" t="s">
        <v>380</v>
      </c>
      <c r="BC178" s="12" t="s">
        <v>373</v>
      </c>
      <c r="BD178" s="14" t="s">
        <v>373</v>
      </c>
      <c r="BE178" s="15">
        <v>0</v>
      </c>
      <c r="BF178" s="12" t="s">
        <v>585</v>
      </c>
      <c r="BG178" s="12" t="s">
        <v>1337</v>
      </c>
      <c r="BH178" s="21" t="s">
        <v>381</v>
      </c>
      <c r="BI178" s="13" t="s">
        <v>10</v>
      </c>
      <c r="BJ178" s="22">
        <v>45877</v>
      </c>
      <c r="BK178" s="12"/>
      <c r="BL178" s="13" t="s">
        <v>12</v>
      </c>
      <c r="BM178" s="24" t="s">
        <v>13</v>
      </c>
      <c r="BN178" s="25" t="s">
        <v>15</v>
      </c>
      <c r="BO178" s="12" t="s">
        <v>25</v>
      </c>
      <c r="BP178" s="12">
        <v>0</v>
      </c>
      <c r="BQ178" s="26"/>
      <c r="BR178" s="27" t="s">
        <v>382</v>
      </c>
    </row>
    <row r="179" spans="1:70" s="1" customFormat="1" ht="15" customHeight="1">
      <c r="A179" s="12">
        <v>175</v>
      </c>
      <c r="B179" s="13" t="s">
        <v>361</v>
      </c>
      <c r="C179" s="13" t="s">
        <v>130</v>
      </c>
      <c r="D179" s="13" t="s">
        <v>124</v>
      </c>
      <c r="E179" s="13" t="s">
        <v>123</v>
      </c>
      <c r="F179" s="13" t="s">
        <v>122</v>
      </c>
      <c r="G179" s="12" t="s">
        <v>120</v>
      </c>
      <c r="H179" s="13" t="s">
        <v>121</v>
      </c>
      <c r="I179" s="12">
        <v>211609</v>
      </c>
      <c r="J179" s="13" t="s">
        <v>399</v>
      </c>
      <c r="K179" s="12">
        <v>211609</v>
      </c>
      <c r="L179" s="12" t="s">
        <v>363</v>
      </c>
      <c r="M179" s="13" t="s">
        <v>364</v>
      </c>
      <c r="N179" s="12">
        <v>484202</v>
      </c>
      <c r="O179" s="12" t="s">
        <v>400</v>
      </c>
      <c r="P179" s="12">
        <v>859021</v>
      </c>
      <c r="Q179" s="13" t="s">
        <v>401</v>
      </c>
      <c r="R179" s="13" t="s">
        <v>367</v>
      </c>
      <c r="S179" s="12" t="s">
        <v>670</v>
      </c>
      <c r="T179" s="12" t="s">
        <v>670</v>
      </c>
      <c r="U179" s="12" t="s">
        <v>403</v>
      </c>
      <c r="V179" s="12" t="s">
        <v>370</v>
      </c>
      <c r="W179" s="12">
        <v>541</v>
      </c>
      <c r="X179" s="13" t="s">
        <v>665</v>
      </c>
      <c r="Y179" s="12">
        <v>355894463</v>
      </c>
      <c r="Z179" s="13" t="s">
        <v>586</v>
      </c>
      <c r="AA179" s="14" t="s">
        <v>550</v>
      </c>
      <c r="AB179" s="15">
        <v>45000</v>
      </c>
      <c r="AC179" s="14" t="s">
        <v>373</v>
      </c>
      <c r="AD179" s="12">
        <v>102</v>
      </c>
      <c r="AE179" s="12" t="s">
        <v>374</v>
      </c>
      <c r="AF179" s="12" t="s">
        <v>375</v>
      </c>
      <c r="AG179" s="14" t="s">
        <v>667</v>
      </c>
      <c r="AH179" s="12" t="s">
        <v>377</v>
      </c>
      <c r="AI179" s="14" t="s">
        <v>668</v>
      </c>
      <c r="AJ179" s="15">
        <v>560</v>
      </c>
      <c r="AK179" s="15">
        <v>560</v>
      </c>
      <c r="AL179" s="14" t="s">
        <v>671</v>
      </c>
      <c r="AM179" s="15">
        <v>22805.919999999998</v>
      </c>
      <c r="AN179" s="15">
        <v>9874.08</v>
      </c>
      <c r="AO179" s="15">
        <v>32680</v>
      </c>
      <c r="AP179" s="15">
        <v>22194.080000000002</v>
      </c>
      <c r="AQ179" s="15">
        <v>2394.92</v>
      </c>
      <c r="AR179" s="15">
        <v>24589</v>
      </c>
      <c r="AS179" s="15">
        <v>5970.2</v>
      </c>
      <c r="AT179" s="15">
        <v>1109.8</v>
      </c>
      <c r="AU179" s="15">
        <v>7080</v>
      </c>
      <c r="AV179" s="12">
        <v>71</v>
      </c>
      <c r="AW179" s="12" t="s">
        <v>373</v>
      </c>
      <c r="AX179" s="12" t="s">
        <v>373</v>
      </c>
      <c r="AY179" s="14" t="s">
        <v>373</v>
      </c>
      <c r="AZ179" s="12" t="s">
        <v>373</v>
      </c>
      <c r="BA179" s="12" t="s">
        <v>373</v>
      </c>
      <c r="BB179" s="12" t="s">
        <v>380</v>
      </c>
      <c r="BC179" s="12" t="s">
        <v>373</v>
      </c>
      <c r="BD179" s="14" t="s">
        <v>373</v>
      </c>
      <c r="BE179" s="15">
        <v>0</v>
      </c>
      <c r="BF179" s="12" t="s">
        <v>670</v>
      </c>
      <c r="BG179" s="12" t="s">
        <v>1338</v>
      </c>
      <c r="BH179" s="21" t="s">
        <v>381</v>
      </c>
      <c r="BI179" s="13" t="s">
        <v>10</v>
      </c>
      <c r="BJ179" s="22">
        <v>45876</v>
      </c>
      <c r="BK179" s="12"/>
      <c r="BL179" s="13" t="s">
        <v>12</v>
      </c>
      <c r="BM179" s="24" t="s">
        <v>13</v>
      </c>
      <c r="BN179" s="25" t="s">
        <v>23</v>
      </c>
      <c r="BO179" s="12" t="s">
        <v>33</v>
      </c>
      <c r="BP179" s="12">
        <v>0</v>
      </c>
      <c r="BQ179" s="26"/>
      <c r="BR179" s="27" t="s">
        <v>410</v>
      </c>
    </row>
    <row r="180" spans="1:70" s="1" customFormat="1" ht="15" customHeight="1">
      <c r="A180" s="12">
        <v>176</v>
      </c>
      <c r="B180" s="13" t="s">
        <v>361</v>
      </c>
      <c r="C180" s="13" t="s">
        <v>130</v>
      </c>
      <c r="D180" s="13" t="s">
        <v>124</v>
      </c>
      <c r="E180" s="13" t="s">
        <v>123</v>
      </c>
      <c r="F180" s="13" t="s">
        <v>122</v>
      </c>
      <c r="G180" s="12" t="s">
        <v>120</v>
      </c>
      <c r="H180" s="13" t="s">
        <v>121</v>
      </c>
      <c r="I180" s="12">
        <v>216676</v>
      </c>
      <c r="J180" s="13" t="s">
        <v>588</v>
      </c>
      <c r="K180" s="12">
        <v>216676</v>
      </c>
      <c r="L180" s="12" t="s">
        <v>363</v>
      </c>
      <c r="M180" s="13" t="s">
        <v>364</v>
      </c>
      <c r="N180" s="12">
        <v>503317</v>
      </c>
      <c r="O180" s="12" t="s">
        <v>638</v>
      </c>
      <c r="P180" s="12">
        <v>859021</v>
      </c>
      <c r="Q180" s="13" t="s">
        <v>639</v>
      </c>
      <c r="R180" s="13" t="s">
        <v>367</v>
      </c>
      <c r="S180" s="12" t="s">
        <v>823</v>
      </c>
      <c r="T180" s="12" t="s">
        <v>823</v>
      </c>
      <c r="U180" s="12" t="s">
        <v>369</v>
      </c>
      <c r="V180" s="12" t="s">
        <v>370</v>
      </c>
      <c r="W180" s="12">
        <v>541</v>
      </c>
      <c r="X180" s="13" t="s">
        <v>371</v>
      </c>
      <c r="Y180" s="12">
        <v>356632345</v>
      </c>
      <c r="Z180" s="13" t="s">
        <v>824</v>
      </c>
      <c r="AA180" s="14" t="s">
        <v>811</v>
      </c>
      <c r="AB180" s="15">
        <v>45000</v>
      </c>
      <c r="AC180" s="14" t="s">
        <v>373</v>
      </c>
      <c r="AD180" s="12">
        <v>102</v>
      </c>
      <c r="AE180" s="12" t="s">
        <v>374</v>
      </c>
      <c r="AF180" s="12" t="s">
        <v>710</v>
      </c>
      <c r="AG180" s="14" t="s">
        <v>825</v>
      </c>
      <c r="AH180" s="12" t="s">
        <v>377</v>
      </c>
      <c r="AI180" s="14" t="s">
        <v>826</v>
      </c>
      <c r="AJ180" s="15">
        <v>560</v>
      </c>
      <c r="AK180" s="15">
        <v>560</v>
      </c>
      <c r="AL180" s="14" t="s">
        <v>469</v>
      </c>
      <c r="AM180" s="15">
        <v>25506.15</v>
      </c>
      <c r="AN180" s="15">
        <v>10333.85</v>
      </c>
      <c r="AO180" s="15">
        <v>35840</v>
      </c>
      <c r="AP180" s="15">
        <v>19493.849999999999</v>
      </c>
      <c r="AQ180" s="15">
        <v>1885.15</v>
      </c>
      <c r="AR180" s="15">
        <v>21379</v>
      </c>
      <c r="AS180" s="15">
        <v>0</v>
      </c>
      <c r="AT180" s="15">
        <v>0</v>
      </c>
      <c r="AU180" s="15">
        <v>0</v>
      </c>
      <c r="AV180" s="12">
        <v>64</v>
      </c>
      <c r="AW180" s="12" t="s">
        <v>373</v>
      </c>
      <c r="AX180" s="12" t="s">
        <v>373</v>
      </c>
      <c r="AY180" s="14" t="s">
        <v>373</v>
      </c>
      <c r="AZ180" s="12" t="s">
        <v>373</v>
      </c>
      <c r="BA180" s="12" t="s">
        <v>373</v>
      </c>
      <c r="BB180" s="12" t="s">
        <v>380</v>
      </c>
      <c r="BC180" s="12" t="s">
        <v>373</v>
      </c>
      <c r="BD180" s="14" t="s">
        <v>373</v>
      </c>
      <c r="BE180" s="15">
        <v>0</v>
      </c>
      <c r="BF180" s="12" t="s">
        <v>823</v>
      </c>
      <c r="BG180" s="12" t="s">
        <v>1339</v>
      </c>
      <c r="BH180" s="21" t="s">
        <v>381</v>
      </c>
      <c r="BI180" s="13" t="s">
        <v>10</v>
      </c>
      <c r="BJ180" s="22">
        <v>45876</v>
      </c>
      <c r="BK180" s="12"/>
      <c r="BL180" s="13" t="s">
        <v>12</v>
      </c>
      <c r="BM180" s="24" t="s">
        <v>13</v>
      </c>
      <c r="BN180" s="25" t="s">
        <v>15</v>
      </c>
      <c r="BO180" s="12" t="s">
        <v>25</v>
      </c>
      <c r="BP180" s="12">
        <v>0</v>
      </c>
      <c r="BQ180" s="26"/>
      <c r="BR180" s="27" t="s">
        <v>382</v>
      </c>
    </row>
    <row r="181" spans="1:70" s="1" customFormat="1" ht="15" customHeight="1">
      <c r="A181" s="12">
        <v>177</v>
      </c>
      <c r="B181" s="13" t="s">
        <v>361</v>
      </c>
      <c r="C181" s="13" t="s">
        <v>130</v>
      </c>
      <c r="D181" s="13" t="s">
        <v>124</v>
      </c>
      <c r="E181" s="13" t="s">
        <v>123</v>
      </c>
      <c r="F181" s="13" t="s">
        <v>122</v>
      </c>
      <c r="G181" s="12" t="s">
        <v>120</v>
      </c>
      <c r="H181" s="13" t="s">
        <v>121</v>
      </c>
      <c r="I181" s="12">
        <v>216676</v>
      </c>
      <c r="J181" s="13" t="s">
        <v>588</v>
      </c>
      <c r="K181" s="12">
        <v>216676</v>
      </c>
      <c r="L181" s="12" t="s">
        <v>363</v>
      </c>
      <c r="M181" s="13" t="s">
        <v>364</v>
      </c>
      <c r="N181" s="12">
        <v>503317</v>
      </c>
      <c r="O181" s="12" t="s">
        <v>638</v>
      </c>
      <c r="P181" s="12">
        <v>859021</v>
      </c>
      <c r="Q181" s="13" t="s">
        <v>639</v>
      </c>
      <c r="R181" s="13" t="s">
        <v>367</v>
      </c>
      <c r="S181" s="12" t="s">
        <v>827</v>
      </c>
      <c r="T181" s="12" t="s">
        <v>827</v>
      </c>
      <c r="U181" s="12" t="s">
        <v>369</v>
      </c>
      <c r="V181" s="12" t="s">
        <v>370</v>
      </c>
      <c r="W181" s="12">
        <v>541</v>
      </c>
      <c r="X181" s="13" t="s">
        <v>371</v>
      </c>
      <c r="Y181" s="12">
        <v>356632586</v>
      </c>
      <c r="Z181" s="13" t="s">
        <v>824</v>
      </c>
      <c r="AA181" s="14" t="s">
        <v>811</v>
      </c>
      <c r="AB181" s="15">
        <v>45000</v>
      </c>
      <c r="AC181" s="14" t="s">
        <v>373</v>
      </c>
      <c r="AD181" s="12">
        <v>102</v>
      </c>
      <c r="AE181" s="12" t="s">
        <v>374</v>
      </c>
      <c r="AF181" s="12" t="s">
        <v>710</v>
      </c>
      <c r="AG181" s="14" t="s">
        <v>825</v>
      </c>
      <c r="AH181" s="12" t="s">
        <v>377</v>
      </c>
      <c r="AI181" s="14" t="s">
        <v>826</v>
      </c>
      <c r="AJ181" s="15">
        <v>560</v>
      </c>
      <c r="AK181" s="15">
        <v>560</v>
      </c>
      <c r="AL181" s="14" t="s">
        <v>469</v>
      </c>
      <c r="AM181" s="15">
        <v>25506.15</v>
      </c>
      <c r="AN181" s="15">
        <v>10333.85</v>
      </c>
      <c r="AO181" s="15">
        <v>35840</v>
      </c>
      <c r="AP181" s="15">
        <v>19493.849999999999</v>
      </c>
      <c r="AQ181" s="15">
        <v>1885.15</v>
      </c>
      <c r="AR181" s="15">
        <v>21379</v>
      </c>
      <c r="AS181" s="15">
        <v>0</v>
      </c>
      <c r="AT181" s="15">
        <v>0</v>
      </c>
      <c r="AU181" s="15">
        <v>0</v>
      </c>
      <c r="AV181" s="12">
        <v>64</v>
      </c>
      <c r="AW181" s="12" t="s">
        <v>373</v>
      </c>
      <c r="AX181" s="12" t="s">
        <v>373</v>
      </c>
      <c r="AY181" s="14" t="s">
        <v>373</v>
      </c>
      <c r="AZ181" s="12" t="s">
        <v>373</v>
      </c>
      <c r="BA181" s="12" t="s">
        <v>373</v>
      </c>
      <c r="BB181" s="12" t="s">
        <v>380</v>
      </c>
      <c r="BC181" s="12" t="s">
        <v>373</v>
      </c>
      <c r="BD181" s="14" t="s">
        <v>373</v>
      </c>
      <c r="BE181" s="15">
        <v>0</v>
      </c>
      <c r="BF181" s="12" t="s">
        <v>827</v>
      </c>
      <c r="BG181" s="12" t="s">
        <v>1340</v>
      </c>
      <c r="BH181" s="21" t="s">
        <v>381</v>
      </c>
      <c r="BI181" s="13" t="s">
        <v>10</v>
      </c>
      <c r="BJ181" s="22">
        <v>45876</v>
      </c>
      <c r="BK181" s="12"/>
      <c r="BL181" s="13" t="s">
        <v>12</v>
      </c>
      <c r="BM181" s="24" t="s">
        <v>13</v>
      </c>
      <c r="BN181" s="25" t="s">
        <v>15</v>
      </c>
      <c r="BO181" s="12" t="s">
        <v>25</v>
      </c>
      <c r="BP181" s="12">
        <v>0</v>
      </c>
      <c r="BQ181" s="26"/>
      <c r="BR181" s="27" t="s">
        <v>382</v>
      </c>
    </row>
    <row r="182" spans="1:70" s="1" customFormat="1" ht="15" customHeight="1">
      <c r="A182" s="12">
        <v>178</v>
      </c>
      <c r="B182" s="13" t="s">
        <v>361</v>
      </c>
      <c r="C182" s="13" t="s">
        <v>130</v>
      </c>
      <c r="D182" s="13" t="s">
        <v>124</v>
      </c>
      <c r="E182" s="13" t="s">
        <v>123</v>
      </c>
      <c r="F182" s="13" t="s">
        <v>122</v>
      </c>
      <c r="G182" s="12" t="s">
        <v>120</v>
      </c>
      <c r="H182" s="13" t="s">
        <v>121</v>
      </c>
      <c r="I182" s="12">
        <v>211609</v>
      </c>
      <c r="J182" s="13" t="s">
        <v>399</v>
      </c>
      <c r="K182" s="12">
        <v>211609</v>
      </c>
      <c r="L182" s="12" t="s">
        <v>363</v>
      </c>
      <c r="M182" s="13" t="s">
        <v>364</v>
      </c>
      <c r="N182" s="12">
        <v>484202</v>
      </c>
      <c r="O182" s="12" t="s">
        <v>400</v>
      </c>
      <c r="P182" s="12">
        <v>859021</v>
      </c>
      <c r="Q182" s="13" t="s">
        <v>675</v>
      </c>
      <c r="R182" s="13" t="s">
        <v>367</v>
      </c>
      <c r="S182" s="12" t="s">
        <v>692</v>
      </c>
      <c r="T182" s="12" t="s">
        <v>692</v>
      </c>
      <c r="U182" s="12" t="s">
        <v>369</v>
      </c>
      <c r="V182" s="12" t="s">
        <v>370</v>
      </c>
      <c r="W182" s="12">
        <v>541</v>
      </c>
      <c r="X182" s="13" t="s">
        <v>665</v>
      </c>
      <c r="Y182" s="12">
        <v>356168420</v>
      </c>
      <c r="Z182" s="13" t="s">
        <v>693</v>
      </c>
      <c r="AA182" s="14" t="s">
        <v>668</v>
      </c>
      <c r="AB182" s="15">
        <v>45000</v>
      </c>
      <c r="AC182" s="14" t="s">
        <v>373</v>
      </c>
      <c r="AD182" s="12">
        <v>75</v>
      </c>
      <c r="AE182" s="12" t="s">
        <v>374</v>
      </c>
      <c r="AF182" s="12" t="s">
        <v>375</v>
      </c>
      <c r="AG182" s="14" t="s">
        <v>685</v>
      </c>
      <c r="AH182" s="12" t="s">
        <v>377</v>
      </c>
      <c r="AI182" s="14" t="s">
        <v>683</v>
      </c>
      <c r="AJ182" s="15">
        <v>720</v>
      </c>
      <c r="AK182" s="15">
        <v>720</v>
      </c>
      <c r="AL182" s="14" t="s">
        <v>694</v>
      </c>
      <c r="AM182" s="15">
        <v>27487.08</v>
      </c>
      <c r="AN182" s="15">
        <v>7502.92</v>
      </c>
      <c r="AO182" s="15">
        <v>34990</v>
      </c>
      <c r="AP182" s="15">
        <v>17512.919999999998</v>
      </c>
      <c r="AQ182" s="15">
        <v>1115.08</v>
      </c>
      <c r="AR182" s="15">
        <v>18628</v>
      </c>
      <c r="AS182" s="15">
        <v>14337.62</v>
      </c>
      <c r="AT182" s="15">
        <v>1072.3800000000001</v>
      </c>
      <c r="AU182" s="15">
        <v>15410</v>
      </c>
      <c r="AV182" s="12">
        <v>70</v>
      </c>
      <c r="AW182" s="12" t="s">
        <v>373</v>
      </c>
      <c r="AX182" s="12" t="s">
        <v>373</v>
      </c>
      <c r="AY182" s="14" t="s">
        <v>373</v>
      </c>
      <c r="AZ182" s="12" t="s">
        <v>373</v>
      </c>
      <c r="BA182" s="12" t="s">
        <v>373</v>
      </c>
      <c r="BB182" s="12" t="s">
        <v>380</v>
      </c>
      <c r="BC182" s="12" t="s">
        <v>373</v>
      </c>
      <c r="BD182" s="14" t="s">
        <v>373</v>
      </c>
      <c r="BE182" s="15">
        <v>0</v>
      </c>
      <c r="BF182" s="12" t="s">
        <v>692</v>
      </c>
      <c r="BG182" s="12" t="s">
        <v>1341</v>
      </c>
      <c r="BH182" s="21" t="s">
        <v>381</v>
      </c>
      <c r="BI182" s="13" t="s">
        <v>10</v>
      </c>
      <c r="BJ182" s="22">
        <v>45876</v>
      </c>
      <c r="BK182" s="12"/>
      <c r="BL182" s="13" t="s">
        <v>12</v>
      </c>
      <c r="BM182" s="24" t="s">
        <v>13</v>
      </c>
      <c r="BN182" s="25" t="s">
        <v>23</v>
      </c>
      <c r="BO182" s="12" t="s">
        <v>33</v>
      </c>
      <c r="BP182" s="12">
        <v>0</v>
      </c>
      <c r="BQ182" s="26"/>
      <c r="BR182" s="27" t="s">
        <v>410</v>
      </c>
    </row>
    <row r="183" spans="1:70" s="1" customFormat="1" ht="15" customHeight="1">
      <c r="A183" s="12">
        <v>179</v>
      </c>
      <c r="B183" s="13" t="s">
        <v>361</v>
      </c>
      <c r="C183" s="13" t="s">
        <v>130</v>
      </c>
      <c r="D183" s="13" t="s">
        <v>124</v>
      </c>
      <c r="E183" s="13" t="s">
        <v>123</v>
      </c>
      <c r="F183" s="13" t="s">
        <v>122</v>
      </c>
      <c r="G183" s="12" t="s">
        <v>120</v>
      </c>
      <c r="H183" s="13" t="s">
        <v>121</v>
      </c>
      <c r="I183" s="12">
        <v>216676</v>
      </c>
      <c r="J183" s="13" t="s">
        <v>588</v>
      </c>
      <c r="K183" s="12">
        <v>216676</v>
      </c>
      <c r="L183" s="12" t="s">
        <v>363</v>
      </c>
      <c r="M183" s="13" t="s">
        <v>364</v>
      </c>
      <c r="N183" s="12">
        <v>503621</v>
      </c>
      <c r="O183" s="12" t="s">
        <v>241</v>
      </c>
      <c r="P183" s="12">
        <v>817817</v>
      </c>
      <c r="Q183" s="13" t="s">
        <v>589</v>
      </c>
      <c r="R183" s="13" t="s">
        <v>367</v>
      </c>
      <c r="S183" s="12" t="s">
        <v>605</v>
      </c>
      <c r="T183" s="12" t="s">
        <v>605</v>
      </c>
      <c r="U183" s="12" t="s">
        <v>369</v>
      </c>
      <c r="V183" s="12" t="s">
        <v>370</v>
      </c>
      <c r="W183" s="12">
        <v>541</v>
      </c>
      <c r="X183" s="13" t="s">
        <v>371</v>
      </c>
      <c r="Y183" s="12">
        <v>355698980</v>
      </c>
      <c r="Z183" s="13" t="s">
        <v>606</v>
      </c>
      <c r="AA183" s="14" t="s">
        <v>593</v>
      </c>
      <c r="AB183" s="15">
        <v>45000</v>
      </c>
      <c r="AC183" s="14" t="s">
        <v>373</v>
      </c>
      <c r="AD183" s="12">
        <v>75</v>
      </c>
      <c r="AE183" s="12" t="s">
        <v>374</v>
      </c>
      <c r="AF183" s="12" t="s">
        <v>375</v>
      </c>
      <c r="AG183" s="14" t="s">
        <v>594</v>
      </c>
      <c r="AH183" s="12" t="s">
        <v>377</v>
      </c>
      <c r="AI183" s="14" t="s">
        <v>595</v>
      </c>
      <c r="AJ183" s="15">
        <v>720</v>
      </c>
      <c r="AK183" s="15">
        <v>720</v>
      </c>
      <c r="AL183" s="14" t="s">
        <v>607</v>
      </c>
      <c r="AM183" s="15">
        <v>25428.33</v>
      </c>
      <c r="AN183" s="15">
        <v>7351.67</v>
      </c>
      <c r="AO183" s="15">
        <v>32780</v>
      </c>
      <c r="AP183" s="15">
        <v>19571.669999999998</v>
      </c>
      <c r="AQ183" s="15">
        <v>1398.33</v>
      </c>
      <c r="AR183" s="15">
        <v>20970</v>
      </c>
      <c r="AS183" s="15">
        <v>16971.919999999998</v>
      </c>
      <c r="AT183" s="15">
        <v>1368.08</v>
      </c>
      <c r="AU183" s="15">
        <v>18340</v>
      </c>
      <c r="AV183" s="12">
        <v>71</v>
      </c>
      <c r="AW183" s="12" t="s">
        <v>373</v>
      </c>
      <c r="AX183" s="12" t="s">
        <v>373</v>
      </c>
      <c r="AY183" s="14" t="s">
        <v>373</v>
      </c>
      <c r="AZ183" s="12" t="s">
        <v>373</v>
      </c>
      <c r="BA183" s="12" t="s">
        <v>373</v>
      </c>
      <c r="BB183" s="12" t="s">
        <v>380</v>
      </c>
      <c r="BC183" s="12" t="s">
        <v>373</v>
      </c>
      <c r="BD183" s="14" t="s">
        <v>373</v>
      </c>
      <c r="BE183" s="15">
        <v>0</v>
      </c>
      <c r="BF183" s="12" t="s">
        <v>605</v>
      </c>
      <c r="BG183" s="12" t="s">
        <v>1342</v>
      </c>
      <c r="BH183" s="21" t="s">
        <v>381</v>
      </c>
      <c r="BI183" s="13" t="s">
        <v>10</v>
      </c>
      <c r="BJ183" s="22">
        <v>45875</v>
      </c>
      <c r="BK183" s="12"/>
      <c r="BL183" s="13" t="s">
        <v>20</v>
      </c>
      <c r="BM183" s="24" t="s">
        <v>30</v>
      </c>
      <c r="BN183" s="25" t="s">
        <v>23</v>
      </c>
      <c r="BO183" s="12" t="s">
        <v>33</v>
      </c>
      <c r="BP183" s="12">
        <v>0</v>
      </c>
      <c r="BQ183" s="26"/>
      <c r="BR183" s="27" t="s">
        <v>410</v>
      </c>
    </row>
    <row r="184" spans="1:70" s="1" customFormat="1" ht="15" customHeight="1">
      <c r="A184" s="12">
        <v>180</v>
      </c>
      <c r="B184" s="13" t="s">
        <v>361</v>
      </c>
      <c r="C184" s="13" t="s">
        <v>130</v>
      </c>
      <c r="D184" s="13" t="s">
        <v>124</v>
      </c>
      <c r="E184" s="13" t="s">
        <v>123</v>
      </c>
      <c r="F184" s="13" t="s">
        <v>122</v>
      </c>
      <c r="G184" s="12" t="s">
        <v>120</v>
      </c>
      <c r="H184" s="13" t="s">
        <v>121</v>
      </c>
      <c r="I184" s="12">
        <v>216676</v>
      </c>
      <c r="J184" s="13" t="s">
        <v>588</v>
      </c>
      <c r="K184" s="12">
        <v>216676</v>
      </c>
      <c r="L184" s="12" t="s">
        <v>363</v>
      </c>
      <c r="M184" s="13" t="s">
        <v>364</v>
      </c>
      <c r="N184" s="12">
        <v>503317</v>
      </c>
      <c r="O184" s="12" t="s">
        <v>638</v>
      </c>
      <c r="P184" s="12">
        <v>817817</v>
      </c>
      <c r="Q184" s="13" t="s">
        <v>639</v>
      </c>
      <c r="R184" s="13" t="s">
        <v>367</v>
      </c>
      <c r="S184" s="12" t="s">
        <v>909</v>
      </c>
      <c r="T184" s="12" t="s">
        <v>909</v>
      </c>
      <c r="U184" s="12" t="s">
        <v>369</v>
      </c>
      <c r="V184" s="12" t="s">
        <v>370</v>
      </c>
      <c r="W184" s="12">
        <v>541</v>
      </c>
      <c r="X184" s="13" t="s">
        <v>371</v>
      </c>
      <c r="Y184" s="12">
        <v>356802294</v>
      </c>
      <c r="Z184" s="13" t="s">
        <v>606</v>
      </c>
      <c r="AA184" s="14" t="s">
        <v>902</v>
      </c>
      <c r="AB184" s="15">
        <v>42000</v>
      </c>
      <c r="AC184" s="14" t="s">
        <v>373</v>
      </c>
      <c r="AD184" s="12">
        <v>102</v>
      </c>
      <c r="AE184" s="12" t="s">
        <v>910</v>
      </c>
      <c r="AF184" s="12" t="s">
        <v>710</v>
      </c>
      <c r="AG184" s="14" t="s">
        <v>903</v>
      </c>
      <c r="AH184" s="12" t="s">
        <v>377</v>
      </c>
      <c r="AI184" s="14" t="s">
        <v>884</v>
      </c>
      <c r="AJ184" s="15">
        <v>520</v>
      </c>
      <c r="AK184" s="15">
        <v>520</v>
      </c>
      <c r="AL184" s="14" t="s">
        <v>469</v>
      </c>
      <c r="AM184" s="15">
        <v>22710.59</v>
      </c>
      <c r="AN184" s="15">
        <v>9529.41</v>
      </c>
      <c r="AO184" s="15">
        <v>32240</v>
      </c>
      <c r="AP184" s="15">
        <v>19289.41</v>
      </c>
      <c r="AQ184" s="15">
        <v>1999.59</v>
      </c>
      <c r="AR184" s="15">
        <v>21289</v>
      </c>
      <c r="AS184" s="15">
        <v>0</v>
      </c>
      <c r="AT184" s="15">
        <v>0</v>
      </c>
      <c r="AU184" s="15">
        <v>0</v>
      </c>
      <c r="AV184" s="12">
        <v>62</v>
      </c>
      <c r="AW184" s="12" t="s">
        <v>373</v>
      </c>
      <c r="AX184" s="12" t="s">
        <v>373</v>
      </c>
      <c r="AY184" s="14" t="s">
        <v>373</v>
      </c>
      <c r="AZ184" s="12" t="s">
        <v>373</v>
      </c>
      <c r="BA184" s="12" t="s">
        <v>373</v>
      </c>
      <c r="BB184" s="12" t="s">
        <v>380</v>
      </c>
      <c r="BC184" s="12" t="s">
        <v>373</v>
      </c>
      <c r="BD184" s="14" t="s">
        <v>373</v>
      </c>
      <c r="BE184" s="15">
        <v>0</v>
      </c>
      <c r="BF184" s="12" t="s">
        <v>909</v>
      </c>
      <c r="BG184" s="12" t="s">
        <v>1343</v>
      </c>
      <c r="BH184" s="21" t="s">
        <v>381</v>
      </c>
      <c r="BI184" s="13" t="s">
        <v>10</v>
      </c>
      <c r="BJ184" s="22">
        <v>45876</v>
      </c>
      <c r="BK184" s="12"/>
      <c r="BL184" s="13" t="s">
        <v>12</v>
      </c>
      <c r="BM184" s="24" t="s">
        <v>13</v>
      </c>
      <c r="BN184" s="25" t="s">
        <v>15</v>
      </c>
      <c r="BO184" s="12" t="s">
        <v>25</v>
      </c>
      <c r="BP184" s="12">
        <v>0</v>
      </c>
      <c r="BQ184" s="26"/>
      <c r="BR184" s="27" t="s">
        <v>382</v>
      </c>
    </row>
    <row r="185" spans="1:70" s="1" customFormat="1" ht="15" customHeight="1">
      <c r="A185" s="12">
        <v>181</v>
      </c>
      <c r="B185" s="13" t="s">
        <v>361</v>
      </c>
      <c r="C185" s="13" t="s">
        <v>130</v>
      </c>
      <c r="D185" s="13" t="s">
        <v>124</v>
      </c>
      <c r="E185" s="13" t="s">
        <v>123</v>
      </c>
      <c r="F185" s="13" t="s">
        <v>122</v>
      </c>
      <c r="G185" s="12" t="s">
        <v>120</v>
      </c>
      <c r="H185" s="13" t="s">
        <v>121</v>
      </c>
      <c r="I185" s="12">
        <v>211318</v>
      </c>
      <c r="J185" s="13" t="s">
        <v>480</v>
      </c>
      <c r="K185" s="12">
        <v>211318</v>
      </c>
      <c r="L185" s="12" t="s">
        <v>363</v>
      </c>
      <c r="M185" s="13" t="s">
        <v>364</v>
      </c>
      <c r="N185" s="12">
        <v>495332</v>
      </c>
      <c r="O185" s="12" t="s">
        <v>544</v>
      </c>
      <c r="P185" s="12">
        <v>853585</v>
      </c>
      <c r="Q185" s="13" t="s">
        <v>562</v>
      </c>
      <c r="R185" s="13" t="s">
        <v>367</v>
      </c>
      <c r="S185" s="12" t="s">
        <v>636</v>
      </c>
      <c r="T185" s="12" t="s">
        <v>636</v>
      </c>
      <c r="U185" s="12" t="s">
        <v>369</v>
      </c>
      <c r="V185" s="12" t="s">
        <v>370</v>
      </c>
      <c r="W185" s="12">
        <v>541</v>
      </c>
      <c r="X185" s="13" t="s">
        <v>371</v>
      </c>
      <c r="Y185" s="12">
        <v>355774229</v>
      </c>
      <c r="Z185" s="13" t="s">
        <v>637</v>
      </c>
      <c r="AA185" s="14" t="s">
        <v>564</v>
      </c>
      <c r="AB185" s="15">
        <v>45000</v>
      </c>
      <c r="AC185" s="14" t="s">
        <v>373</v>
      </c>
      <c r="AD185" s="12">
        <v>75</v>
      </c>
      <c r="AE185" s="12" t="s">
        <v>374</v>
      </c>
      <c r="AF185" s="12" t="s">
        <v>375</v>
      </c>
      <c r="AG185" s="14" t="s">
        <v>565</v>
      </c>
      <c r="AH185" s="12" t="s">
        <v>377</v>
      </c>
      <c r="AI185" s="14" t="s">
        <v>566</v>
      </c>
      <c r="AJ185" s="15">
        <v>720</v>
      </c>
      <c r="AK185" s="15">
        <v>720</v>
      </c>
      <c r="AL185" s="14" t="s">
        <v>551</v>
      </c>
      <c r="AM185" s="15">
        <v>43107.79</v>
      </c>
      <c r="AN185" s="15">
        <v>8732.2099999999991</v>
      </c>
      <c r="AO185" s="15">
        <v>51840</v>
      </c>
      <c r="AP185" s="15">
        <v>1892.21</v>
      </c>
      <c r="AQ185" s="15">
        <v>17.79</v>
      </c>
      <c r="AR185" s="15">
        <v>1910</v>
      </c>
      <c r="AS185" s="15">
        <v>0</v>
      </c>
      <c r="AT185" s="15">
        <v>0</v>
      </c>
      <c r="AU185" s="15">
        <v>0</v>
      </c>
      <c r="AV185" s="12">
        <v>72</v>
      </c>
      <c r="AW185" s="12" t="s">
        <v>373</v>
      </c>
      <c r="AX185" s="12" t="s">
        <v>373</v>
      </c>
      <c r="AY185" s="14" t="s">
        <v>373</v>
      </c>
      <c r="AZ185" s="12" t="s">
        <v>373</v>
      </c>
      <c r="BA185" s="12" t="s">
        <v>373</v>
      </c>
      <c r="BB185" s="12" t="s">
        <v>380</v>
      </c>
      <c r="BC185" s="12" t="s">
        <v>373</v>
      </c>
      <c r="BD185" s="14" t="s">
        <v>373</v>
      </c>
      <c r="BE185" s="15">
        <v>0</v>
      </c>
      <c r="BF185" s="12" t="s">
        <v>636</v>
      </c>
      <c r="BG185" s="12" t="s">
        <v>1344</v>
      </c>
      <c r="BH185" s="21" t="s">
        <v>381</v>
      </c>
      <c r="BI185" s="13" t="s">
        <v>10</v>
      </c>
      <c r="BJ185" s="22">
        <v>45877</v>
      </c>
      <c r="BK185" s="12"/>
      <c r="BL185" s="13" t="s">
        <v>12</v>
      </c>
      <c r="BM185" s="24" t="s">
        <v>13</v>
      </c>
      <c r="BN185" s="25" t="s">
        <v>15</v>
      </c>
      <c r="BO185" s="12" t="s">
        <v>25</v>
      </c>
      <c r="BP185" s="12">
        <v>0</v>
      </c>
      <c r="BQ185" s="26"/>
      <c r="BR185" s="27" t="s">
        <v>382</v>
      </c>
    </row>
    <row r="186" spans="1:70" s="1" customFormat="1" ht="15" customHeight="1">
      <c r="A186" s="12">
        <v>182</v>
      </c>
      <c r="B186" s="13" t="s">
        <v>361</v>
      </c>
      <c r="C186" s="13" t="s">
        <v>130</v>
      </c>
      <c r="D186" s="13" t="s">
        <v>124</v>
      </c>
      <c r="E186" s="13" t="s">
        <v>123</v>
      </c>
      <c r="F186" s="13" t="s">
        <v>122</v>
      </c>
      <c r="G186" s="12" t="s">
        <v>120</v>
      </c>
      <c r="H186" s="13" t="s">
        <v>121</v>
      </c>
      <c r="I186" s="12">
        <v>211318</v>
      </c>
      <c r="J186" s="13" t="s">
        <v>480</v>
      </c>
      <c r="K186" s="12">
        <v>211318</v>
      </c>
      <c r="L186" s="12" t="s">
        <v>363</v>
      </c>
      <c r="M186" s="13" t="s">
        <v>364</v>
      </c>
      <c r="N186" s="12">
        <v>495332</v>
      </c>
      <c r="O186" s="12" t="s">
        <v>544</v>
      </c>
      <c r="P186" s="12">
        <v>804031</v>
      </c>
      <c r="Q186" s="13" t="s">
        <v>742</v>
      </c>
      <c r="R186" s="13" t="s">
        <v>367</v>
      </c>
      <c r="S186" s="12" t="s">
        <v>837</v>
      </c>
      <c r="T186" s="12" t="s">
        <v>837</v>
      </c>
      <c r="U186" s="12" t="s">
        <v>369</v>
      </c>
      <c r="V186" s="12" t="s">
        <v>370</v>
      </c>
      <c r="W186" s="12">
        <v>541</v>
      </c>
      <c r="X186" s="13" t="s">
        <v>371</v>
      </c>
      <c r="Y186" s="12">
        <v>356654140</v>
      </c>
      <c r="Z186" s="13" t="s">
        <v>838</v>
      </c>
      <c r="AA186" s="14" t="s">
        <v>839</v>
      </c>
      <c r="AB186" s="15">
        <v>21000</v>
      </c>
      <c r="AC186" s="14" t="s">
        <v>373</v>
      </c>
      <c r="AD186" s="12">
        <v>75</v>
      </c>
      <c r="AE186" s="12" t="s">
        <v>374</v>
      </c>
      <c r="AF186" s="12" t="s">
        <v>710</v>
      </c>
      <c r="AG186" s="14" t="s">
        <v>840</v>
      </c>
      <c r="AH186" s="12" t="s">
        <v>377</v>
      </c>
      <c r="AI186" s="14" t="s">
        <v>237</v>
      </c>
      <c r="AJ186" s="15">
        <v>330</v>
      </c>
      <c r="AK186" s="15">
        <v>330</v>
      </c>
      <c r="AL186" s="14" t="s">
        <v>551</v>
      </c>
      <c r="AM186" s="15">
        <v>17051.52</v>
      </c>
      <c r="AN186" s="15">
        <v>4068.48</v>
      </c>
      <c r="AO186" s="15">
        <v>21120</v>
      </c>
      <c r="AP186" s="15">
        <v>3948.48</v>
      </c>
      <c r="AQ186" s="15">
        <v>125.52</v>
      </c>
      <c r="AR186" s="15">
        <v>4074</v>
      </c>
      <c r="AS186" s="15">
        <v>0</v>
      </c>
      <c r="AT186" s="15">
        <v>0</v>
      </c>
      <c r="AU186" s="15">
        <v>0</v>
      </c>
      <c r="AV186" s="12">
        <v>64</v>
      </c>
      <c r="AW186" s="12" t="s">
        <v>373</v>
      </c>
      <c r="AX186" s="12" t="s">
        <v>373</v>
      </c>
      <c r="AY186" s="14" t="s">
        <v>373</v>
      </c>
      <c r="AZ186" s="12" t="s">
        <v>373</v>
      </c>
      <c r="BA186" s="12" t="s">
        <v>373</v>
      </c>
      <c r="BB186" s="12" t="s">
        <v>380</v>
      </c>
      <c r="BC186" s="12" t="s">
        <v>373</v>
      </c>
      <c r="BD186" s="14" t="s">
        <v>373</v>
      </c>
      <c r="BE186" s="15">
        <v>0</v>
      </c>
      <c r="BF186" s="12" t="s">
        <v>837</v>
      </c>
      <c r="BG186" s="12" t="s">
        <v>1345</v>
      </c>
      <c r="BH186" s="21" t="s">
        <v>381</v>
      </c>
      <c r="BI186" s="13" t="s">
        <v>10</v>
      </c>
      <c r="BJ186" s="22">
        <v>45877</v>
      </c>
      <c r="BK186" s="12"/>
      <c r="BL186" s="13" t="s">
        <v>12</v>
      </c>
      <c r="BM186" s="24" t="s">
        <v>13</v>
      </c>
      <c r="BN186" s="25" t="s">
        <v>15</v>
      </c>
      <c r="BO186" s="12" t="s">
        <v>25</v>
      </c>
      <c r="BP186" s="12">
        <v>0</v>
      </c>
      <c r="BQ186" s="26"/>
      <c r="BR186" s="27" t="s">
        <v>382</v>
      </c>
    </row>
    <row r="187" spans="1:70" s="1" customFormat="1" ht="15" customHeight="1">
      <c r="A187" s="12">
        <v>183</v>
      </c>
      <c r="B187" s="13" t="s">
        <v>361</v>
      </c>
      <c r="C187" s="13" t="s">
        <v>130</v>
      </c>
      <c r="D187" s="13" t="s">
        <v>124</v>
      </c>
      <c r="E187" s="13" t="s">
        <v>123</v>
      </c>
      <c r="F187" s="13" t="s">
        <v>122</v>
      </c>
      <c r="G187" s="12" t="s">
        <v>120</v>
      </c>
      <c r="H187" s="13" t="s">
        <v>121</v>
      </c>
      <c r="I187" s="12">
        <v>211318</v>
      </c>
      <c r="J187" s="13" t="s">
        <v>480</v>
      </c>
      <c r="K187" s="12">
        <v>211318</v>
      </c>
      <c r="L187" s="12" t="s">
        <v>363</v>
      </c>
      <c r="M187" s="13" t="s">
        <v>364</v>
      </c>
      <c r="N187" s="12">
        <v>495332</v>
      </c>
      <c r="O187" s="12" t="s">
        <v>544</v>
      </c>
      <c r="P187" s="12">
        <v>856248</v>
      </c>
      <c r="Q187" s="13" t="s">
        <v>1013</v>
      </c>
      <c r="R187" s="13" t="s">
        <v>367</v>
      </c>
      <c r="S187" s="12" t="s">
        <v>1080</v>
      </c>
      <c r="T187" s="12" t="s">
        <v>1080</v>
      </c>
      <c r="U187" s="12" t="s">
        <v>369</v>
      </c>
      <c r="V187" s="12" t="s">
        <v>370</v>
      </c>
      <c r="W187" s="12">
        <v>541</v>
      </c>
      <c r="X187" s="13" t="s">
        <v>371</v>
      </c>
      <c r="Y187" s="12">
        <v>357967458</v>
      </c>
      <c r="Z187" s="13" t="s">
        <v>838</v>
      </c>
      <c r="AA187" s="14" t="s">
        <v>1081</v>
      </c>
      <c r="AB187" s="15">
        <v>45000</v>
      </c>
      <c r="AC187" s="14" t="s">
        <v>373</v>
      </c>
      <c r="AD187" s="12">
        <v>102</v>
      </c>
      <c r="AE187" s="12" t="s">
        <v>910</v>
      </c>
      <c r="AF187" s="12" t="s">
        <v>710</v>
      </c>
      <c r="AG187" s="14" t="s">
        <v>1082</v>
      </c>
      <c r="AH187" s="12" t="s">
        <v>377</v>
      </c>
      <c r="AI187" s="14" t="s">
        <v>1083</v>
      </c>
      <c r="AJ187" s="15">
        <v>560</v>
      </c>
      <c r="AK187" s="15">
        <v>560</v>
      </c>
      <c r="AL187" s="14" t="s">
        <v>551</v>
      </c>
      <c r="AM187" s="15">
        <v>18375.830000000002</v>
      </c>
      <c r="AN187" s="15">
        <v>8504.17</v>
      </c>
      <c r="AO187" s="15">
        <v>26880</v>
      </c>
      <c r="AP187" s="15">
        <v>26624.17</v>
      </c>
      <c r="AQ187" s="15">
        <v>3664.83</v>
      </c>
      <c r="AR187" s="15">
        <v>30289</v>
      </c>
      <c r="AS187" s="15">
        <v>0</v>
      </c>
      <c r="AT187" s="15">
        <v>0</v>
      </c>
      <c r="AU187" s="15">
        <v>0</v>
      </c>
      <c r="AV187" s="12">
        <v>48</v>
      </c>
      <c r="AW187" s="12" t="s">
        <v>373</v>
      </c>
      <c r="AX187" s="12" t="s">
        <v>373</v>
      </c>
      <c r="AY187" s="14" t="s">
        <v>373</v>
      </c>
      <c r="AZ187" s="12" t="s">
        <v>373</v>
      </c>
      <c r="BA187" s="12" t="s">
        <v>373</v>
      </c>
      <c r="BB187" s="12" t="s">
        <v>380</v>
      </c>
      <c r="BC187" s="12" t="s">
        <v>373</v>
      </c>
      <c r="BD187" s="14" t="s">
        <v>373</v>
      </c>
      <c r="BE187" s="15">
        <v>0</v>
      </c>
      <c r="BF187" s="12" t="s">
        <v>1080</v>
      </c>
      <c r="BG187" s="12" t="s">
        <v>1346</v>
      </c>
      <c r="BH187" s="21" t="s">
        <v>381</v>
      </c>
      <c r="BI187" s="13" t="s">
        <v>10</v>
      </c>
      <c r="BJ187" s="22">
        <v>45877</v>
      </c>
      <c r="BK187" s="12"/>
      <c r="BL187" s="13" t="s">
        <v>12</v>
      </c>
      <c r="BM187" s="24" t="s">
        <v>13</v>
      </c>
      <c r="BN187" s="25" t="s">
        <v>15</v>
      </c>
      <c r="BO187" s="12" t="s">
        <v>25</v>
      </c>
      <c r="BP187" s="12">
        <v>0</v>
      </c>
      <c r="BQ187" s="26"/>
      <c r="BR187" s="27" t="s">
        <v>382</v>
      </c>
    </row>
    <row r="188" spans="1:70" s="1" customFormat="1" ht="15" customHeight="1">
      <c r="A188" s="12">
        <v>184</v>
      </c>
      <c r="B188" s="13" t="s">
        <v>361</v>
      </c>
      <c r="C188" s="13" t="s">
        <v>130</v>
      </c>
      <c r="D188" s="13" t="s">
        <v>124</v>
      </c>
      <c r="E188" s="13" t="s">
        <v>123</v>
      </c>
      <c r="F188" s="13" t="s">
        <v>122</v>
      </c>
      <c r="G188" s="12" t="s">
        <v>120</v>
      </c>
      <c r="H188" s="13" t="s">
        <v>121</v>
      </c>
      <c r="I188" s="12">
        <v>211318</v>
      </c>
      <c r="J188" s="13" t="s">
        <v>480</v>
      </c>
      <c r="K188" s="12">
        <v>211318</v>
      </c>
      <c r="L188" s="12" t="s">
        <v>363</v>
      </c>
      <c r="M188" s="13" t="s">
        <v>364</v>
      </c>
      <c r="N188" s="12">
        <v>509705</v>
      </c>
      <c r="O188" s="12" t="s">
        <v>705</v>
      </c>
      <c r="P188" s="12">
        <v>808901</v>
      </c>
      <c r="Q188" s="13" t="s">
        <v>706</v>
      </c>
      <c r="R188" s="13" t="s">
        <v>367</v>
      </c>
      <c r="S188" s="12" t="s">
        <v>1101</v>
      </c>
      <c r="T188" s="12" t="s">
        <v>1101</v>
      </c>
      <c r="U188" s="12" t="s">
        <v>369</v>
      </c>
      <c r="V188" s="12" t="s">
        <v>370</v>
      </c>
      <c r="W188" s="12">
        <v>0</v>
      </c>
      <c r="X188" s="13" t="s">
        <v>371</v>
      </c>
      <c r="Y188" s="12">
        <v>358583611</v>
      </c>
      <c r="Z188" s="13" t="s">
        <v>838</v>
      </c>
      <c r="AA188" s="14" t="s">
        <v>1006</v>
      </c>
      <c r="AB188" s="15">
        <v>30000</v>
      </c>
      <c r="AC188" s="14" t="s">
        <v>373</v>
      </c>
      <c r="AD188" s="12">
        <v>75</v>
      </c>
      <c r="AE188" s="12" t="s">
        <v>1102</v>
      </c>
      <c r="AF188" s="12" t="s">
        <v>375</v>
      </c>
      <c r="AG188" s="14" t="s">
        <v>1103</v>
      </c>
      <c r="AH188" s="12" t="s">
        <v>377</v>
      </c>
      <c r="AI188" s="14" t="s">
        <v>1104</v>
      </c>
      <c r="AJ188" s="15">
        <v>480</v>
      </c>
      <c r="AK188" s="15">
        <v>480</v>
      </c>
      <c r="AL188" s="14" t="s">
        <v>373</v>
      </c>
      <c r="AM188" s="15">
        <v>0</v>
      </c>
      <c r="AN188" s="15">
        <v>0</v>
      </c>
      <c r="AO188" s="15">
        <v>0</v>
      </c>
      <c r="AP188" s="15">
        <v>30000</v>
      </c>
      <c r="AQ188" s="15">
        <v>5731</v>
      </c>
      <c r="AR188" s="15">
        <v>35731</v>
      </c>
      <c r="AS188" s="15">
        <v>13571.84</v>
      </c>
      <c r="AT188" s="15">
        <v>4188.16</v>
      </c>
      <c r="AU188" s="15">
        <v>17760</v>
      </c>
      <c r="AV188" s="12">
        <v>37</v>
      </c>
      <c r="AW188" s="12" t="s">
        <v>373</v>
      </c>
      <c r="AX188" s="12" t="s">
        <v>373</v>
      </c>
      <c r="AY188" s="14" t="s">
        <v>373</v>
      </c>
      <c r="AZ188" s="12" t="s">
        <v>373</v>
      </c>
      <c r="BA188" s="12" t="s">
        <v>373</v>
      </c>
      <c r="BB188" s="12" t="s">
        <v>380</v>
      </c>
      <c r="BC188" s="12" t="s">
        <v>373</v>
      </c>
      <c r="BD188" s="14" t="s">
        <v>373</v>
      </c>
      <c r="BE188" s="15">
        <v>0</v>
      </c>
      <c r="BF188" s="12" t="s">
        <v>1101</v>
      </c>
      <c r="BG188" s="12" t="s">
        <v>1347</v>
      </c>
      <c r="BH188" s="21" t="s">
        <v>381</v>
      </c>
      <c r="BI188" s="13" t="s">
        <v>10</v>
      </c>
      <c r="BJ188" s="22">
        <v>45877</v>
      </c>
      <c r="BK188" s="12"/>
      <c r="BL188" s="13" t="s">
        <v>20</v>
      </c>
      <c r="BM188" s="24" t="s">
        <v>30</v>
      </c>
      <c r="BN188" s="25" t="s">
        <v>23</v>
      </c>
      <c r="BO188" s="12" t="s">
        <v>33</v>
      </c>
      <c r="BP188" s="12">
        <v>0</v>
      </c>
      <c r="BQ188" s="26"/>
      <c r="BR188" s="27" t="s">
        <v>410</v>
      </c>
    </row>
    <row r="189" spans="1:70" s="1" customFormat="1" ht="15" customHeight="1">
      <c r="A189" s="12">
        <v>185</v>
      </c>
      <c r="B189" s="13" t="s">
        <v>361</v>
      </c>
      <c r="C189" s="13" t="s">
        <v>130</v>
      </c>
      <c r="D189" s="13" t="s">
        <v>124</v>
      </c>
      <c r="E189" s="13" t="s">
        <v>123</v>
      </c>
      <c r="F189" s="13" t="s">
        <v>122</v>
      </c>
      <c r="G189" s="12" t="s">
        <v>120</v>
      </c>
      <c r="H189" s="13" t="s">
        <v>121</v>
      </c>
      <c r="I189" s="12">
        <v>211318</v>
      </c>
      <c r="J189" s="13" t="s">
        <v>480</v>
      </c>
      <c r="K189" s="12">
        <v>211318</v>
      </c>
      <c r="L189" s="12" t="s">
        <v>363</v>
      </c>
      <c r="M189" s="13" t="s">
        <v>364</v>
      </c>
      <c r="N189" s="12">
        <v>495332</v>
      </c>
      <c r="O189" s="12" t="s">
        <v>544</v>
      </c>
      <c r="P189" s="12">
        <v>808901</v>
      </c>
      <c r="Q189" s="13" t="s">
        <v>946</v>
      </c>
      <c r="R189" s="13" t="s">
        <v>367</v>
      </c>
      <c r="S189" s="12" t="s">
        <v>952</v>
      </c>
      <c r="T189" s="12" t="s">
        <v>952</v>
      </c>
      <c r="U189" s="12" t="s">
        <v>369</v>
      </c>
      <c r="V189" s="12" t="s">
        <v>370</v>
      </c>
      <c r="W189" s="12">
        <v>541</v>
      </c>
      <c r="X189" s="13" t="s">
        <v>371</v>
      </c>
      <c r="Y189" s="12">
        <v>356997812</v>
      </c>
      <c r="Z189" s="13" t="s">
        <v>953</v>
      </c>
      <c r="AA189" s="14" t="s">
        <v>949</v>
      </c>
      <c r="AB189" s="15">
        <v>45000</v>
      </c>
      <c r="AC189" s="14" t="s">
        <v>373</v>
      </c>
      <c r="AD189" s="12">
        <v>75</v>
      </c>
      <c r="AE189" s="12" t="s">
        <v>910</v>
      </c>
      <c r="AF189" s="12" t="s">
        <v>710</v>
      </c>
      <c r="AG189" s="14" t="s">
        <v>950</v>
      </c>
      <c r="AH189" s="12" t="s">
        <v>377</v>
      </c>
      <c r="AI189" s="14" t="s">
        <v>951</v>
      </c>
      <c r="AJ189" s="15">
        <v>720</v>
      </c>
      <c r="AK189" s="15">
        <v>720</v>
      </c>
      <c r="AL189" s="14" t="s">
        <v>551</v>
      </c>
      <c r="AM189" s="15">
        <v>34754.9</v>
      </c>
      <c r="AN189" s="15">
        <v>8445.1</v>
      </c>
      <c r="AO189" s="15">
        <v>43200</v>
      </c>
      <c r="AP189" s="15">
        <v>10245.1</v>
      </c>
      <c r="AQ189" s="15">
        <v>392.9</v>
      </c>
      <c r="AR189" s="15">
        <v>10638</v>
      </c>
      <c r="AS189" s="15">
        <v>0</v>
      </c>
      <c r="AT189" s="15">
        <v>0</v>
      </c>
      <c r="AU189" s="15">
        <v>0</v>
      </c>
      <c r="AV189" s="12">
        <v>60</v>
      </c>
      <c r="AW189" s="12" t="s">
        <v>373</v>
      </c>
      <c r="AX189" s="12" t="s">
        <v>373</v>
      </c>
      <c r="AY189" s="14" t="s">
        <v>373</v>
      </c>
      <c r="AZ189" s="12" t="s">
        <v>373</v>
      </c>
      <c r="BA189" s="12" t="s">
        <v>373</v>
      </c>
      <c r="BB189" s="12" t="s">
        <v>380</v>
      </c>
      <c r="BC189" s="12" t="s">
        <v>373</v>
      </c>
      <c r="BD189" s="14" t="s">
        <v>373</v>
      </c>
      <c r="BE189" s="15">
        <v>0</v>
      </c>
      <c r="BF189" s="12" t="s">
        <v>952</v>
      </c>
      <c r="BG189" s="12" t="s">
        <v>1348</v>
      </c>
      <c r="BH189" s="21" t="s">
        <v>381</v>
      </c>
      <c r="BI189" s="13" t="s">
        <v>10</v>
      </c>
      <c r="BJ189" s="22">
        <v>45877</v>
      </c>
      <c r="BK189" s="12"/>
      <c r="BL189" s="13" t="s">
        <v>12</v>
      </c>
      <c r="BM189" s="24" t="s">
        <v>13</v>
      </c>
      <c r="BN189" s="25" t="s">
        <v>15</v>
      </c>
      <c r="BO189" s="12" t="s">
        <v>25</v>
      </c>
      <c r="BP189" s="12">
        <v>0</v>
      </c>
      <c r="BQ189" s="26"/>
      <c r="BR189" s="27" t="s">
        <v>382</v>
      </c>
    </row>
    <row r="190" spans="1:70" s="1" customFormat="1" ht="15" customHeight="1">
      <c r="A190" s="12">
        <v>186</v>
      </c>
      <c r="B190" s="13" t="s">
        <v>361</v>
      </c>
      <c r="C190" s="13" t="s">
        <v>130</v>
      </c>
      <c r="D190" s="13" t="s">
        <v>124</v>
      </c>
      <c r="E190" s="13" t="s">
        <v>123</v>
      </c>
      <c r="F190" s="13" t="s">
        <v>122</v>
      </c>
      <c r="G190" s="12" t="s">
        <v>120</v>
      </c>
      <c r="H190" s="13" t="s">
        <v>121</v>
      </c>
      <c r="I190" s="12">
        <v>211318</v>
      </c>
      <c r="J190" s="13" t="s">
        <v>480</v>
      </c>
      <c r="K190" s="12">
        <v>211318</v>
      </c>
      <c r="L190" s="12" t="s">
        <v>363</v>
      </c>
      <c r="M190" s="13" t="s">
        <v>364</v>
      </c>
      <c r="N190" s="12">
        <v>495332</v>
      </c>
      <c r="O190" s="12" t="s">
        <v>544</v>
      </c>
      <c r="P190" s="12">
        <v>856248</v>
      </c>
      <c r="Q190" s="13" t="s">
        <v>562</v>
      </c>
      <c r="R190" s="13" t="s">
        <v>367</v>
      </c>
      <c r="S190" s="12" t="s">
        <v>603</v>
      </c>
      <c r="T190" s="12" t="s">
        <v>603</v>
      </c>
      <c r="U190" s="12" t="s">
        <v>369</v>
      </c>
      <c r="V190" s="12" t="s">
        <v>370</v>
      </c>
      <c r="W190" s="12">
        <v>541</v>
      </c>
      <c r="X190" s="13" t="s">
        <v>371</v>
      </c>
      <c r="Y190" s="12">
        <v>355679668</v>
      </c>
      <c r="Z190" s="13" t="s">
        <v>604</v>
      </c>
      <c r="AA190" s="14" t="s">
        <v>564</v>
      </c>
      <c r="AB190" s="15">
        <v>42000</v>
      </c>
      <c r="AC190" s="14" t="s">
        <v>373</v>
      </c>
      <c r="AD190" s="12">
        <v>75</v>
      </c>
      <c r="AE190" s="12" t="s">
        <v>374</v>
      </c>
      <c r="AF190" s="12" t="s">
        <v>375</v>
      </c>
      <c r="AG190" s="14" t="s">
        <v>565</v>
      </c>
      <c r="AH190" s="12" t="s">
        <v>377</v>
      </c>
      <c r="AI190" s="14" t="s">
        <v>566</v>
      </c>
      <c r="AJ190" s="15">
        <v>670</v>
      </c>
      <c r="AK190" s="15">
        <v>670</v>
      </c>
      <c r="AL190" s="14" t="s">
        <v>551</v>
      </c>
      <c r="AM190" s="15">
        <v>40062.400000000001</v>
      </c>
      <c r="AN190" s="15">
        <v>8177.6</v>
      </c>
      <c r="AO190" s="15">
        <v>48240</v>
      </c>
      <c r="AP190" s="15">
        <v>1937.6</v>
      </c>
      <c r="AQ190" s="15">
        <v>18.399999999999999</v>
      </c>
      <c r="AR190" s="15">
        <v>1956</v>
      </c>
      <c r="AS190" s="15">
        <v>0</v>
      </c>
      <c r="AT190" s="15">
        <v>0</v>
      </c>
      <c r="AU190" s="15">
        <v>0</v>
      </c>
      <c r="AV190" s="12">
        <v>72</v>
      </c>
      <c r="AW190" s="12" t="s">
        <v>373</v>
      </c>
      <c r="AX190" s="12" t="s">
        <v>373</v>
      </c>
      <c r="AY190" s="14" t="s">
        <v>373</v>
      </c>
      <c r="AZ190" s="12" t="s">
        <v>373</v>
      </c>
      <c r="BA190" s="12" t="s">
        <v>373</v>
      </c>
      <c r="BB190" s="12" t="s">
        <v>380</v>
      </c>
      <c r="BC190" s="12" t="s">
        <v>373</v>
      </c>
      <c r="BD190" s="14" t="s">
        <v>373</v>
      </c>
      <c r="BE190" s="15">
        <v>0</v>
      </c>
      <c r="BF190" s="12" t="s">
        <v>603</v>
      </c>
      <c r="BG190" s="12" t="s">
        <v>1349</v>
      </c>
      <c r="BH190" s="21" t="s">
        <v>381</v>
      </c>
      <c r="BI190" s="13" t="s">
        <v>10</v>
      </c>
      <c r="BJ190" s="22">
        <v>45877</v>
      </c>
      <c r="BK190" s="12"/>
      <c r="BL190" s="13" t="s">
        <v>12</v>
      </c>
      <c r="BM190" s="24" t="s">
        <v>13</v>
      </c>
      <c r="BN190" s="25" t="s">
        <v>15</v>
      </c>
      <c r="BO190" s="12" t="s">
        <v>25</v>
      </c>
      <c r="BP190" s="12">
        <v>0</v>
      </c>
      <c r="BQ190" s="26"/>
      <c r="BR190" s="27" t="s">
        <v>382</v>
      </c>
    </row>
    <row r="191" spans="1:70" s="1" customFormat="1" ht="15" customHeight="1">
      <c r="A191" s="12">
        <v>187</v>
      </c>
      <c r="B191" s="13" t="s">
        <v>361</v>
      </c>
      <c r="C191" s="13" t="s">
        <v>130</v>
      </c>
      <c r="D191" s="13" t="s">
        <v>124</v>
      </c>
      <c r="E191" s="13" t="s">
        <v>123</v>
      </c>
      <c r="F191" s="13" t="s">
        <v>122</v>
      </c>
      <c r="G191" s="12" t="s">
        <v>120</v>
      </c>
      <c r="H191" s="13" t="s">
        <v>121</v>
      </c>
      <c r="I191" s="12">
        <v>211609</v>
      </c>
      <c r="J191" s="13" t="s">
        <v>399</v>
      </c>
      <c r="K191" s="12">
        <v>211609</v>
      </c>
      <c r="L191" s="12" t="s">
        <v>363</v>
      </c>
      <c r="M191" s="13" t="s">
        <v>364</v>
      </c>
      <c r="N191" s="12">
        <v>485403</v>
      </c>
      <c r="O191" s="12" t="s">
        <v>428</v>
      </c>
      <c r="P191" s="12">
        <v>809915</v>
      </c>
      <c r="Q191" s="13" t="s">
        <v>429</v>
      </c>
      <c r="R191" s="13" t="s">
        <v>367</v>
      </c>
      <c r="S191" s="12" t="s">
        <v>448</v>
      </c>
      <c r="T191" s="12" t="s">
        <v>448</v>
      </c>
      <c r="U191" s="12" t="s">
        <v>369</v>
      </c>
      <c r="V191" s="12" t="s">
        <v>370</v>
      </c>
      <c r="W191" s="12">
        <v>541</v>
      </c>
      <c r="X191" s="13" t="s">
        <v>371</v>
      </c>
      <c r="Y191" s="12">
        <v>354984616</v>
      </c>
      <c r="Z191" s="13" t="s">
        <v>222</v>
      </c>
      <c r="AA191" s="14" t="s">
        <v>432</v>
      </c>
      <c r="AB191" s="15">
        <v>42000</v>
      </c>
      <c r="AC191" s="14" t="s">
        <v>373</v>
      </c>
      <c r="AD191" s="12">
        <v>102</v>
      </c>
      <c r="AE191" s="12" t="s">
        <v>374</v>
      </c>
      <c r="AF191" s="12" t="s">
        <v>375</v>
      </c>
      <c r="AG191" s="14" t="s">
        <v>433</v>
      </c>
      <c r="AH191" s="12" t="s">
        <v>377</v>
      </c>
      <c r="AI191" s="14" t="s">
        <v>434</v>
      </c>
      <c r="AJ191" s="15">
        <v>520</v>
      </c>
      <c r="AK191" s="15">
        <v>520</v>
      </c>
      <c r="AL191" s="14" t="s">
        <v>449</v>
      </c>
      <c r="AM191" s="15">
        <v>28431.02</v>
      </c>
      <c r="AN191" s="15">
        <v>10568.98</v>
      </c>
      <c r="AO191" s="15">
        <v>39000</v>
      </c>
      <c r="AP191" s="15">
        <v>13568.98</v>
      </c>
      <c r="AQ191" s="15">
        <v>960.02</v>
      </c>
      <c r="AR191" s="15">
        <v>14529</v>
      </c>
      <c r="AS191" s="15">
        <v>454.94</v>
      </c>
      <c r="AT191" s="15">
        <v>65.06</v>
      </c>
      <c r="AU191" s="15">
        <v>520</v>
      </c>
      <c r="AV191" s="12">
        <v>76</v>
      </c>
      <c r="AW191" s="12" t="s">
        <v>373</v>
      </c>
      <c r="AX191" s="12" t="s">
        <v>373</v>
      </c>
      <c r="AY191" s="14" t="s">
        <v>373</v>
      </c>
      <c r="AZ191" s="12" t="s">
        <v>373</v>
      </c>
      <c r="BA191" s="12" t="s">
        <v>373</v>
      </c>
      <c r="BB191" s="12" t="s">
        <v>380</v>
      </c>
      <c r="BC191" s="12" t="s">
        <v>373</v>
      </c>
      <c r="BD191" s="14" t="s">
        <v>373</v>
      </c>
      <c r="BE191" s="15">
        <v>0</v>
      </c>
      <c r="BF191" s="12" t="s">
        <v>448</v>
      </c>
      <c r="BG191" s="12" t="s">
        <v>1350</v>
      </c>
      <c r="BH191" s="21" t="s">
        <v>381</v>
      </c>
      <c r="BI191" s="13" t="s">
        <v>10</v>
      </c>
      <c r="BJ191" s="22">
        <v>45874</v>
      </c>
      <c r="BK191" s="12"/>
      <c r="BL191" s="13" t="s">
        <v>12</v>
      </c>
      <c r="BM191" s="24" t="s">
        <v>13</v>
      </c>
      <c r="BN191" s="25" t="s">
        <v>15</v>
      </c>
      <c r="BO191" s="12" t="s">
        <v>25</v>
      </c>
      <c r="BP191" s="12">
        <v>0</v>
      </c>
      <c r="BQ191" s="26"/>
      <c r="BR191" s="27" t="s">
        <v>382</v>
      </c>
    </row>
    <row r="192" spans="1:70" s="1" customFormat="1" ht="15" customHeight="1">
      <c r="A192" s="12">
        <v>188</v>
      </c>
      <c r="B192" s="13" t="s">
        <v>361</v>
      </c>
      <c r="C192" s="13" t="s">
        <v>130</v>
      </c>
      <c r="D192" s="13" t="s">
        <v>124</v>
      </c>
      <c r="E192" s="13" t="s">
        <v>123</v>
      </c>
      <c r="F192" s="13" t="s">
        <v>122</v>
      </c>
      <c r="G192" s="12" t="s">
        <v>120</v>
      </c>
      <c r="H192" s="13" t="s">
        <v>121</v>
      </c>
      <c r="I192" s="12">
        <v>211318</v>
      </c>
      <c r="J192" s="13" t="s">
        <v>480</v>
      </c>
      <c r="K192" s="12">
        <v>211318</v>
      </c>
      <c r="L192" s="12" t="s">
        <v>363</v>
      </c>
      <c r="M192" s="13" t="s">
        <v>364</v>
      </c>
      <c r="N192" s="12">
        <v>493305</v>
      </c>
      <c r="O192" s="12" t="s">
        <v>481</v>
      </c>
      <c r="P192" s="12">
        <v>808901</v>
      </c>
      <c r="Q192" s="13" t="s">
        <v>482</v>
      </c>
      <c r="R192" s="13" t="s">
        <v>367</v>
      </c>
      <c r="S192" s="12" t="s">
        <v>490</v>
      </c>
      <c r="T192" s="12" t="s">
        <v>490</v>
      </c>
      <c r="U192" s="12" t="s">
        <v>369</v>
      </c>
      <c r="V192" s="12" t="s">
        <v>370</v>
      </c>
      <c r="W192" s="12">
        <v>541</v>
      </c>
      <c r="X192" s="13" t="s">
        <v>371</v>
      </c>
      <c r="Y192" s="12">
        <v>355233732</v>
      </c>
      <c r="Z192" s="13" t="s">
        <v>222</v>
      </c>
      <c r="AA192" s="14" t="s">
        <v>467</v>
      </c>
      <c r="AB192" s="15">
        <v>45000</v>
      </c>
      <c r="AC192" s="14" t="s">
        <v>373</v>
      </c>
      <c r="AD192" s="12">
        <v>102</v>
      </c>
      <c r="AE192" s="12" t="s">
        <v>374</v>
      </c>
      <c r="AF192" s="12" t="s">
        <v>375</v>
      </c>
      <c r="AG192" s="14" t="s">
        <v>468</v>
      </c>
      <c r="AH192" s="12" t="s">
        <v>377</v>
      </c>
      <c r="AI192" s="14" t="s">
        <v>485</v>
      </c>
      <c r="AJ192" s="15">
        <v>560</v>
      </c>
      <c r="AK192" s="15">
        <v>560</v>
      </c>
      <c r="AL192" s="14" t="s">
        <v>489</v>
      </c>
      <c r="AM192" s="15">
        <v>31475.22</v>
      </c>
      <c r="AN192" s="15">
        <v>11084.78</v>
      </c>
      <c r="AO192" s="15">
        <v>42560</v>
      </c>
      <c r="AP192" s="15">
        <v>13524.78</v>
      </c>
      <c r="AQ192" s="15">
        <v>884.22</v>
      </c>
      <c r="AR192" s="15">
        <v>14409</v>
      </c>
      <c r="AS192" s="15">
        <v>0</v>
      </c>
      <c r="AT192" s="15">
        <v>0</v>
      </c>
      <c r="AU192" s="15">
        <v>0</v>
      </c>
      <c r="AV192" s="12">
        <v>76</v>
      </c>
      <c r="AW192" s="12" t="s">
        <v>373</v>
      </c>
      <c r="AX192" s="12" t="s">
        <v>373</v>
      </c>
      <c r="AY192" s="14" t="s">
        <v>373</v>
      </c>
      <c r="AZ192" s="12" t="s">
        <v>373</v>
      </c>
      <c r="BA192" s="12" t="s">
        <v>373</v>
      </c>
      <c r="BB192" s="12" t="s">
        <v>380</v>
      </c>
      <c r="BC192" s="12" t="s">
        <v>373</v>
      </c>
      <c r="BD192" s="14" t="s">
        <v>373</v>
      </c>
      <c r="BE192" s="15">
        <v>0</v>
      </c>
      <c r="BF192" s="12" t="s">
        <v>490</v>
      </c>
      <c r="BG192" s="12" t="s">
        <v>1351</v>
      </c>
      <c r="BH192" s="21" t="s">
        <v>381</v>
      </c>
      <c r="BI192" s="13" t="s">
        <v>10</v>
      </c>
      <c r="BJ192" s="22">
        <v>45875</v>
      </c>
      <c r="BK192" s="12"/>
      <c r="BL192" s="13" t="s">
        <v>12</v>
      </c>
      <c r="BM192" s="24" t="s">
        <v>13</v>
      </c>
      <c r="BN192" s="25" t="s">
        <v>15</v>
      </c>
      <c r="BO192" s="12" t="s">
        <v>25</v>
      </c>
      <c r="BP192" s="12">
        <v>0</v>
      </c>
      <c r="BQ192" s="26"/>
      <c r="BR192" s="27" t="s">
        <v>382</v>
      </c>
    </row>
    <row r="193" spans="1:70" s="1" customFormat="1" ht="15" customHeight="1">
      <c r="A193" s="12">
        <v>189</v>
      </c>
      <c r="B193" s="13" t="s">
        <v>361</v>
      </c>
      <c r="C193" s="13" t="s">
        <v>130</v>
      </c>
      <c r="D193" s="13" t="s">
        <v>124</v>
      </c>
      <c r="E193" s="13" t="s">
        <v>123</v>
      </c>
      <c r="F193" s="13" t="s">
        <v>122</v>
      </c>
      <c r="G193" s="12" t="s">
        <v>120</v>
      </c>
      <c r="H193" s="13" t="s">
        <v>121</v>
      </c>
      <c r="I193" s="12">
        <v>211322</v>
      </c>
      <c r="J193" s="13" t="s">
        <v>362</v>
      </c>
      <c r="K193" s="12">
        <v>211322</v>
      </c>
      <c r="L193" s="12" t="s">
        <v>363</v>
      </c>
      <c r="M193" s="13" t="s">
        <v>364</v>
      </c>
      <c r="N193" s="12">
        <v>498628</v>
      </c>
      <c r="O193" s="12" t="s">
        <v>220</v>
      </c>
      <c r="P193" s="12">
        <v>808901</v>
      </c>
      <c r="Q193" s="13" t="s">
        <v>596</v>
      </c>
      <c r="R193" s="13" t="s">
        <v>367</v>
      </c>
      <c r="S193" s="12" t="s">
        <v>221</v>
      </c>
      <c r="T193" s="12" t="s">
        <v>221</v>
      </c>
      <c r="U193" s="12" t="s">
        <v>403</v>
      </c>
      <c r="V193" s="12" t="s">
        <v>370</v>
      </c>
      <c r="W193" s="12">
        <v>541</v>
      </c>
      <c r="X193" s="13" t="s">
        <v>371</v>
      </c>
      <c r="Y193" s="12">
        <v>355750323</v>
      </c>
      <c r="Z193" s="13" t="s">
        <v>222</v>
      </c>
      <c r="AA193" s="14" t="s">
        <v>223</v>
      </c>
      <c r="AB193" s="15">
        <v>45000</v>
      </c>
      <c r="AC193" s="14" t="s">
        <v>373</v>
      </c>
      <c r="AD193" s="12">
        <v>102</v>
      </c>
      <c r="AE193" s="12" t="s">
        <v>374</v>
      </c>
      <c r="AF193" s="12" t="s">
        <v>375</v>
      </c>
      <c r="AG193" s="14" t="s">
        <v>599</v>
      </c>
      <c r="AH193" s="12" t="s">
        <v>377</v>
      </c>
      <c r="AI193" s="14" t="s">
        <v>600</v>
      </c>
      <c r="AJ193" s="15">
        <v>560</v>
      </c>
      <c r="AK193" s="15">
        <v>560</v>
      </c>
      <c r="AL193" s="14" t="s">
        <v>629</v>
      </c>
      <c r="AM193" s="15">
        <v>21893.51</v>
      </c>
      <c r="AN193" s="15">
        <v>9346.49</v>
      </c>
      <c r="AO193" s="15">
        <v>31240</v>
      </c>
      <c r="AP193" s="15">
        <v>23106.49</v>
      </c>
      <c r="AQ193" s="15">
        <v>2672.51</v>
      </c>
      <c r="AR193" s="15">
        <v>25779</v>
      </c>
      <c r="AS193" s="15">
        <v>7581.34</v>
      </c>
      <c r="AT193" s="15">
        <v>1498.66</v>
      </c>
      <c r="AU193" s="15">
        <v>9080</v>
      </c>
      <c r="AV193" s="12">
        <v>72</v>
      </c>
      <c r="AW193" s="12" t="s">
        <v>373</v>
      </c>
      <c r="AX193" s="12" t="s">
        <v>373</v>
      </c>
      <c r="AY193" s="14" t="s">
        <v>373</v>
      </c>
      <c r="AZ193" s="12" t="s">
        <v>373</v>
      </c>
      <c r="BA193" s="12" t="s">
        <v>373</v>
      </c>
      <c r="BB193" s="12" t="s">
        <v>380</v>
      </c>
      <c r="BC193" s="12" t="s">
        <v>373</v>
      </c>
      <c r="BD193" s="14" t="s">
        <v>373</v>
      </c>
      <c r="BE193" s="15">
        <v>0</v>
      </c>
      <c r="BF193" s="12" t="s">
        <v>221</v>
      </c>
      <c r="BG193" s="12" t="s">
        <v>1352</v>
      </c>
      <c r="BH193" s="21" t="s">
        <v>381</v>
      </c>
      <c r="BI193" s="13" t="s">
        <v>10</v>
      </c>
      <c r="BJ193" s="22">
        <v>45874</v>
      </c>
      <c r="BK193" s="12"/>
      <c r="BL193" s="13" t="s">
        <v>12</v>
      </c>
      <c r="BM193" s="24" t="s">
        <v>13</v>
      </c>
      <c r="BN193" s="25" t="s">
        <v>15</v>
      </c>
      <c r="BO193" s="12" t="s">
        <v>16</v>
      </c>
      <c r="BP193" s="12">
        <v>2320</v>
      </c>
      <c r="BQ193" s="26" t="s">
        <v>7</v>
      </c>
      <c r="BR193" s="27" t="s">
        <v>630</v>
      </c>
    </row>
    <row r="194" spans="1:70" s="1" customFormat="1" ht="15" customHeight="1">
      <c r="A194" s="12">
        <v>190</v>
      </c>
      <c r="B194" s="13" t="s">
        <v>361</v>
      </c>
      <c r="C194" s="13" t="s">
        <v>130</v>
      </c>
      <c r="D194" s="13" t="s">
        <v>124</v>
      </c>
      <c r="E194" s="13" t="s">
        <v>123</v>
      </c>
      <c r="F194" s="13" t="s">
        <v>122</v>
      </c>
      <c r="G194" s="12" t="s">
        <v>120</v>
      </c>
      <c r="H194" s="13" t="s">
        <v>121</v>
      </c>
      <c r="I194" s="12">
        <v>211318</v>
      </c>
      <c r="J194" s="13" t="s">
        <v>480</v>
      </c>
      <c r="K194" s="12">
        <v>211318</v>
      </c>
      <c r="L194" s="12" t="s">
        <v>363</v>
      </c>
      <c r="M194" s="13" t="s">
        <v>364</v>
      </c>
      <c r="N194" s="12">
        <v>493305</v>
      </c>
      <c r="O194" s="12" t="s">
        <v>481</v>
      </c>
      <c r="P194" s="12">
        <v>788719</v>
      </c>
      <c r="Q194" s="13" t="s">
        <v>501</v>
      </c>
      <c r="R194" s="13" t="s">
        <v>367</v>
      </c>
      <c r="S194" s="12" t="s">
        <v>715</v>
      </c>
      <c r="T194" s="12" t="s">
        <v>715</v>
      </c>
      <c r="U194" s="12" t="s">
        <v>591</v>
      </c>
      <c r="V194" s="12" t="s">
        <v>370</v>
      </c>
      <c r="W194" s="12">
        <v>541</v>
      </c>
      <c r="X194" s="13" t="s">
        <v>371</v>
      </c>
      <c r="Y194" s="12">
        <v>356209194</v>
      </c>
      <c r="Z194" s="13" t="s">
        <v>222</v>
      </c>
      <c r="AA194" s="14" t="s">
        <v>700</v>
      </c>
      <c r="AB194" s="15">
        <v>35000</v>
      </c>
      <c r="AC194" s="14" t="s">
        <v>373</v>
      </c>
      <c r="AD194" s="12">
        <v>75</v>
      </c>
      <c r="AE194" s="12" t="s">
        <v>374</v>
      </c>
      <c r="AF194" s="12" t="s">
        <v>375</v>
      </c>
      <c r="AG194" s="14" t="s">
        <v>701</v>
      </c>
      <c r="AH194" s="12" t="s">
        <v>377</v>
      </c>
      <c r="AI194" s="14" t="s">
        <v>702</v>
      </c>
      <c r="AJ194" s="15">
        <v>560</v>
      </c>
      <c r="AK194" s="15">
        <v>560</v>
      </c>
      <c r="AL194" s="14" t="s">
        <v>716</v>
      </c>
      <c r="AM194" s="15">
        <v>16304.54</v>
      </c>
      <c r="AN194" s="15">
        <v>4975.46</v>
      </c>
      <c r="AO194" s="15">
        <v>21280</v>
      </c>
      <c r="AP194" s="15">
        <v>18695.46</v>
      </c>
      <c r="AQ194" s="15">
        <v>1727.54</v>
      </c>
      <c r="AR194" s="15">
        <v>20423</v>
      </c>
      <c r="AS194" s="15">
        <v>15137.25</v>
      </c>
      <c r="AT194" s="15">
        <v>1662.75</v>
      </c>
      <c r="AU194" s="15">
        <v>16800</v>
      </c>
      <c r="AV194" s="12">
        <v>68</v>
      </c>
      <c r="AW194" s="12" t="s">
        <v>373</v>
      </c>
      <c r="AX194" s="12" t="s">
        <v>373</v>
      </c>
      <c r="AY194" s="14" t="s">
        <v>373</v>
      </c>
      <c r="AZ194" s="12" t="s">
        <v>373</v>
      </c>
      <c r="BA194" s="12" t="s">
        <v>373</v>
      </c>
      <c r="BB194" s="12" t="s">
        <v>380</v>
      </c>
      <c r="BC194" s="12" t="s">
        <v>373</v>
      </c>
      <c r="BD194" s="14" t="s">
        <v>373</v>
      </c>
      <c r="BE194" s="15">
        <v>0</v>
      </c>
      <c r="BF194" s="12" t="s">
        <v>715</v>
      </c>
      <c r="BG194" s="12" t="s">
        <v>1353</v>
      </c>
      <c r="BH194" s="21" t="s">
        <v>381</v>
      </c>
      <c r="BI194" s="13" t="s">
        <v>10</v>
      </c>
      <c r="BJ194" s="22">
        <v>45875</v>
      </c>
      <c r="BK194" s="12"/>
      <c r="BL194" s="13" t="s">
        <v>29</v>
      </c>
      <c r="BM194" s="24" t="s">
        <v>37</v>
      </c>
      <c r="BN194" s="25" t="s">
        <v>23</v>
      </c>
      <c r="BO194" s="12" t="s">
        <v>33</v>
      </c>
      <c r="BP194" s="12">
        <v>0</v>
      </c>
      <c r="BQ194" s="26"/>
      <c r="BR194" s="27" t="s">
        <v>29</v>
      </c>
    </row>
    <row r="195" spans="1:70" s="1" customFormat="1" ht="15" customHeight="1">
      <c r="A195" s="12">
        <v>191</v>
      </c>
      <c r="B195" s="13" t="s">
        <v>361</v>
      </c>
      <c r="C195" s="13" t="s">
        <v>130</v>
      </c>
      <c r="D195" s="13" t="s">
        <v>124</v>
      </c>
      <c r="E195" s="13" t="s">
        <v>123</v>
      </c>
      <c r="F195" s="13" t="s">
        <v>122</v>
      </c>
      <c r="G195" s="12" t="s">
        <v>120</v>
      </c>
      <c r="H195" s="13" t="s">
        <v>121</v>
      </c>
      <c r="I195" s="12">
        <v>211318</v>
      </c>
      <c r="J195" s="13" t="s">
        <v>480</v>
      </c>
      <c r="K195" s="12">
        <v>211318</v>
      </c>
      <c r="L195" s="12" t="s">
        <v>363</v>
      </c>
      <c r="M195" s="13" t="s">
        <v>364</v>
      </c>
      <c r="N195" s="12">
        <v>495332</v>
      </c>
      <c r="O195" s="12" t="s">
        <v>544</v>
      </c>
      <c r="P195" s="12">
        <v>788719</v>
      </c>
      <c r="Q195" s="13" t="s">
        <v>562</v>
      </c>
      <c r="R195" s="13" t="s">
        <v>367</v>
      </c>
      <c r="S195" s="12" t="s">
        <v>582</v>
      </c>
      <c r="T195" s="12" t="s">
        <v>582</v>
      </c>
      <c r="U195" s="12" t="s">
        <v>369</v>
      </c>
      <c r="V195" s="12" t="s">
        <v>370</v>
      </c>
      <c r="W195" s="12">
        <v>541</v>
      </c>
      <c r="X195" s="13" t="s">
        <v>371</v>
      </c>
      <c r="Y195" s="12">
        <v>355647645</v>
      </c>
      <c r="Z195" s="13" t="s">
        <v>583</v>
      </c>
      <c r="AA195" s="14" t="s">
        <v>564</v>
      </c>
      <c r="AB195" s="15">
        <v>45000</v>
      </c>
      <c r="AC195" s="14" t="s">
        <v>373</v>
      </c>
      <c r="AD195" s="12">
        <v>75</v>
      </c>
      <c r="AE195" s="12" t="s">
        <v>374</v>
      </c>
      <c r="AF195" s="12" t="s">
        <v>375</v>
      </c>
      <c r="AG195" s="14" t="s">
        <v>565</v>
      </c>
      <c r="AH195" s="12" t="s">
        <v>377</v>
      </c>
      <c r="AI195" s="14" t="s">
        <v>566</v>
      </c>
      <c r="AJ195" s="15">
        <v>720</v>
      </c>
      <c r="AK195" s="15">
        <v>720</v>
      </c>
      <c r="AL195" s="14" t="s">
        <v>584</v>
      </c>
      <c r="AM195" s="15">
        <v>35107.94</v>
      </c>
      <c r="AN195" s="15">
        <v>8412.06</v>
      </c>
      <c r="AO195" s="15">
        <v>43520</v>
      </c>
      <c r="AP195" s="15">
        <v>9892.06</v>
      </c>
      <c r="AQ195" s="15">
        <v>337.94</v>
      </c>
      <c r="AR195" s="15">
        <v>10230</v>
      </c>
      <c r="AS195" s="15">
        <v>7999.85</v>
      </c>
      <c r="AT195" s="15">
        <v>320.14999999999998</v>
      </c>
      <c r="AU195" s="15">
        <v>8320</v>
      </c>
      <c r="AV195" s="12">
        <v>72</v>
      </c>
      <c r="AW195" s="12" t="s">
        <v>373</v>
      </c>
      <c r="AX195" s="12" t="s">
        <v>373</v>
      </c>
      <c r="AY195" s="14" t="s">
        <v>373</v>
      </c>
      <c r="AZ195" s="12" t="s">
        <v>373</v>
      </c>
      <c r="BA195" s="12" t="s">
        <v>373</v>
      </c>
      <c r="BB195" s="12" t="s">
        <v>380</v>
      </c>
      <c r="BC195" s="12" t="s">
        <v>373</v>
      </c>
      <c r="BD195" s="14" t="s">
        <v>373</v>
      </c>
      <c r="BE195" s="15">
        <v>0</v>
      </c>
      <c r="BF195" s="12" t="s">
        <v>582</v>
      </c>
      <c r="BG195" s="12" t="s">
        <v>1354</v>
      </c>
      <c r="BH195" s="21" t="s">
        <v>381</v>
      </c>
      <c r="BI195" s="13" t="s">
        <v>10</v>
      </c>
      <c r="BJ195" s="22">
        <v>45877</v>
      </c>
      <c r="BK195" s="12"/>
      <c r="BL195" s="13" t="s">
        <v>12</v>
      </c>
      <c r="BM195" s="24" t="s">
        <v>13</v>
      </c>
      <c r="BN195" s="25" t="s">
        <v>15</v>
      </c>
      <c r="BO195" s="12" t="s">
        <v>25</v>
      </c>
      <c r="BP195" s="12">
        <v>0</v>
      </c>
      <c r="BQ195" s="26"/>
      <c r="BR195" s="27" t="s">
        <v>382</v>
      </c>
    </row>
    <row r="196" spans="1:70" s="1" customFormat="1" ht="15" customHeight="1">
      <c r="A196" s="12">
        <v>192</v>
      </c>
      <c r="B196" s="13" t="s">
        <v>361</v>
      </c>
      <c r="C196" s="13" t="s">
        <v>130</v>
      </c>
      <c r="D196" s="13" t="s">
        <v>124</v>
      </c>
      <c r="E196" s="13" t="s">
        <v>123</v>
      </c>
      <c r="F196" s="13" t="s">
        <v>122</v>
      </c>
      <c r="G196" s="12" t="s">
        <v>120</v>
      </c>
      <c r="H196" s="13" t="s">
        <v>121</v>
      </c>
      <c r="I196" s="12">
        <v>211318</v>
      </c>
      <c r="J196" s="13" t="s">
        <v>480</v>
      </c>
      <c r="K196" s="12">
        <v>211318</v>
      </c>
      <c r="L196" s="12" t="s">
        <v>363</v>
      </c>
      <c r="M196" s="13" t="s">
        <v>364</v>
      </c>
      <c r="N196" s="12">
        <v>495332</v>
      </c>
      <c r="O196" s="12" t="s">
        <v>544</v>
      </c>
      <c r="P196" s="12">
        <v>808901</v>
      </c>
      <c r="Q196" s="13" t="s">
        <v>545</v>
      </c>
      <c r="R196" s="13" t="s">
        <v>367</v>
      </c>
      <c r="S196" s="12" t="s">
        <v>556</v>
      </c>
      <c r="T196" s="12" t="s">
        <v>556</v>
      </c>
      <c r="U196" s="12" t="s">
        <v>403</v>
      </c>
      <c r="V196" s="12" t="s">
        <v>370</v>
      </c>
      <c r="W196" s="12">
        <v>541</v>
      </c>
      <c r="X196" s="13" t="s">
        <v>371</v>
      </c>
      <c r="Y196" s="12">
        <v>355491953</v>
      </c>
      <c r="Z196" s="13" t="s">
        <v>557</v>
      </c>
      <c r="AA196" s="14" t="s">
        <v>548</v>
      </c>
      <c r="AB196" s="15">
        <v>45000</v>
      </c>
      <c r="AC196" s="14" t="s">
        <v>373</v>
      </c>
      <c r="AD196" s="12">
        <v>102</v>
      </c>
      <c r="AE196" s="12" t="s">
        <v>374</v>
      </c>
      <c r="AF196" s="12" t="s">
        <v>375</v>
      </c>
      <c r="AG196" s="14" t="s">
        <v>549</v>
      </c>
      <c r="AH196" s="12" t="s">
        <v>377</v>
      </c>
      <c r="AI196" s="14" t="s">
        <v>550</v>
      </c>
      <c r="AJ196" s="15">
        <v>560</v>
      </c>
      <c r="AK196" s="15">
        <v>560</v>
      </c>
      <c r="AL196" s="14" t="s">
        <v>551</v>
      </c>
      <c r="AM196" s="15">
        <v>29742.86</v>
      </c>
      <c r="AN196" s="15">
        <v>11137.14</v>
      </c>
      <c r="AO196" s="15">
        <v>40880</v>
      </c>
      <c r="AP196" s="15">
        <v>15257.14</v>
      </c>
      <c r="AQ196" s="15">
        <v>1131.8599999999999</v>
      </c>
      <c r="AR196" s="15">
        <v>16389</v>
      </c>
      <c r="AS196" s="15">
        <v>0</v>
      </c>
      <c r="AT196" s="15">
        <v>0</v>
      </c>
      <c r="AU196" s="15">
        <v>0</v>
      </c>
      <c r="AV196" s="12">
        <v>73</v>
      </c>
      <c r="AW196" s="12" t="s">
        <v>373</v>
      </c>
      <c r="AX196" s="12" t="s">
        <v>373</v>
      </c>
      <c r="AY196" s="14" t="s">
        <v>373</v>
      </c>
      <c r="AZ196" s="12" t="s">
        <v>373</v>
      </c>
      <c r="BA196" s="12" t="s">
        <v>373</v>
      </c>
      <c r="BB196" s="12" t="s">
        <v>380</v>
      </c>
      <c r="BC196" s="12" t="s">
        <v>373</v>
      </c>
      <c r="BD196" s="14" t="s">
        <v>373</v>
      </c>
      <c r="BE196" s="15">
        <v>0</v>
      </c>
      <c r="BF196" s="12" t="s">
        <v>556</v>
      </c>
      <c r="BG196" s="12" t="s">
        <v>1355</v>
      </c>
      <c r="BH196" s="21" t="s">
        <v>381</v>
      </c>
      <c r="BI196" s="13" t="s">
        <v>10</v>
      </c>
      <c r="BJ196" s="22">
        <v>45877</v>
      </c>
      <c r="BK196" s="12"/>
      <c r="BL196" s="13" t="s">
        <v>12</v>
      </c>
      <c r="BM196" s="24" t="s">
        <v>13</v>
      </c>
      <c r="BN196" s="25" t="s">
        <v>15</v>
      </c>
      <c r="BO196" s="12" t="s">
        <v>25</v>
      </c>
      <c r="BP196" s="12">
        <v>0</v>
      </c>
      <c r="BQ196" s="26"/>
      <c r="BR196" s="27" t="s">
        <v>382</v>
      </c>
    </row>
    <row r="197" spans="1:70" s="1" customFormat="1" ht="15" customHeight="1">
      <c r="A197" s="12">
        <v>193</v>
      </c>
      <c r="B197" s="13" t="s">
        <v>361</v>
      </c>
      <c r="C197" s="13" t="s">
        <v>130</v>
      </c>
      <c r="D197" s="13" t="s">
        <v>124</v>
      </c>
      <c r="E197" s="13" t="s">
        <v>123</v>
      </c>
      <c r="F197" s="13" t="s">
        <v>122</v>
      </c>
      <c r="G197" s="12" t="s">
        <v>120</v>
      </c>
      <c r="H197" s="13" t="s">
        <v>121</v>
      </c>
      <c r="I197" s="12">
        <v>211318</v>
      </c>
      <c r="J197" s="13" t="s">
        <v>480</v>
      </c>
      <c r="K197" s="12">
        <v>211318</v>
      </c>
      <c r="L197" s="12" t="s">
        <v>363</v>
      </c>
      <c r="M197" s="13" t="s">
        <v>364</v>
      </c>
      <c r="N197" s="12">
        <v>495332</v>
      </c>
      <c r="O197" s="12" t="s">
        <v>544</v>
      </c>
      <c r="P197" s="12">
        <v>865332</v>
      </c>
      <c r="Q197" s="13" t="s">
        <v>742</v>
      </c>
      <c r="R197" s="13" t="s">
        <v>367</v>
      </c>
      <c r="S197" s="12" t="s">
        <v>809</v>
      </c>
      <c r="T197" s="12" t="s">
        <v>809</v>
      </c>
      <c r="U197" s="12" t="s">
        <v>403</v>
      </c>
      <c r="V197" s="12" t="s">
        <v>370</v>
      </c>
      <c r="W197" s="12">
        <v>541</v>
      </c>
      <c r="X197" s="13" t="s">
        <v>371</v>
      </c>
      <c r="Y197" s="12">
        <v>356576872</v>
      </c>
      <c r="Z197" s="13" t="s">
        <v>810</v>
      </c>
      <c r="AA197" s="14" t="s">
        <v>782</v>
      </c>
      <c r="AB197" s="15">
        <v>42000</v>
      </c>
      <c r="AC197" s="14" t="s">
        <v>373</v>
      </c>
      <c r="AD197" s="12">
        <v>102</v>
      </c>
      <c r="AE197" s="12" t="s">
        <v>374</v>
      </c>
      <c r="AF197" s="12" t="s">
        <v>710</v>
      </c>
      <c r="AG197" s="14" t="s">
        <v>801</v>
      </c>
      <c r="AH197" s="12" t="s">
        <v>377</v>
      </c>
      <c r="AI197" s="14" t="s">
        <v>811</v>
      </c>
      <c r="AJ197" s="15">
        <v>520</v>
      </c>
      <c r="AK197" s="15">
        <v>520</v>
      </c>
      <c r="AL197" s="14" t="s">
        <v>551</v>
      </c>
      <c r="AM197" s="15">
        <v>24668.51</v>
      </c>
      <c r="AN197" s="15">
        <v>9651.49</v>
      </c>
      <c r="AO197" s="15">
        <v>34320</v>
      </c>
      <c r="AP197" s="15">
        <v>17331.490000000002</v>
      </c>
      <c r="AQ197" s="15">
        <v>1597.51</v>
      </c>
      <c r="AR197" s="15">
        <v>18929</v>
      </c>
      <c r="AS197" s="15">
        <v>0</v>
      </c>
      <c r="AT197" s="15">
        <v>0</v>
      </c>
      <c r="AU197" s="15">
        <v>0</v>
      </c>
      <c r="AV197" s="12">
        <v>66</v>
      </c>
      <c r="AW197" s="12" t="s">
        <v>373</v>
      </c>
      <c r="AX197" s="12" t="s">
        <v>373</v>
      </c>
      <c r="AY197" s="14" t="s">
        <v>373</v>
      </c>
      <c r="AZ197" s="12" t="s">
        <v>373</v>
      </c>
      <c r="BA197" s="12" t="s">
        <v>373</v>
      </c>
      <c r="BB197" s="12" t="s">
        <v>380</v>
      </c>
      <c r="BC197" s="12" t="s">
        <v>373</v>
      </c>
      <c r="BD197" s="14" t="s">
        <v>373</v>
      </c>
      <c r="BE197" s="15">
        <v>0</v>
      </c>
      <c r="BF197" s="12" t="s">
        <v>809</v>
      </c>
      <c r="BG197" s="12" t="s">
        <v>1356</v>
      </c>
      <c r="BH197" s="21" t="s">
        <v>381</v>
      </c>
      <c r="BI197" s="13" t="s">
        <v>10</v>
      </c>
      <c r="BJ197" s="22">
        <v>45877</v>
      </c>
      <c r="BK197" s="12"/>
      <c r="BL197" s="13" t="s">
        <v>12</v>
      </c>
      <c r="BM197" s="24" t="s">
        <v>13</v>
      </c>
      <c r="BN197" s="25" t="s">
        <v>15</v>
      </c>
      <c r="BO197" s="12" t="s">
        <v>25</v>
      </c>
      <c r="BP197" s="12">
        <v>0</v>
      </c>
      <c r="BQ197" s="26"/>
      <c r="BR197" s="27" t="s">
        <v>382</v>
      </c>
    </row>
    <row r="198" spans="1:70" s="1" customFormat="1" ht="15" customHeight="1">
      <c r="A198" s="12">
        <v>194</v>
      </c>
      <c r="B198" s="13" t="s">
        <v>361</v>
      </c>
      <c r="C198" s="13" t="s">
        <v>130</v>
      </c>
      <c r="D198" s="13" t="s">
        <v>124</v>
      </c>
      <c r="E198" s="13" t="s">
        <v>123</v>
      </c>
      <c r="F198" s="13" t="s">
        <v>122</v>
      </c>
      <c r="G198" s="12" t="s">
        <v>120</v>
      </c>
      <c r="H198" s="13" t="s">
        <v>121</v>
      </c>
      <c r="I198" s="12">
        <v>211318</v>
      </c>
      <c r="J198" s="13" t="s">
        <v>480</v>
      </c>
      <c r="K198" s="12">
        <v>211318</v>
      </c>
      <c r="L198" s="12" t="s">
        <v>363</v>
      </c>
      <c r="M198" s="13" t="s">
        <v>364</v>
      </c>
      <c r="N198" s="12">
        <v>495332</v>
      </c>
      <c r="O198" s="12" t="s">
        <v>544</v>
      </c>
      <c r="P198" s="12">
        <v>865332</v>
      </c>
      <c r="Q198" s="13" t="s">
        <v>946</v>
      </c>
      <c r="R198" s="13" t="s">
        <v>367</v>
      </c>
      <c r="S198" s="12" t="s">
        <v>947</v>
      </c>
      <c r="T198" s="12" t="s">
        <v>947</v>
      </c>
      <c r="U198" s="12" t="s">
        <v>403</v>
      </c>
      <c r="V198" s="12" t="s">
        <v>370</v>
      </c>
      <c r="W198" s="12">
        <v>541</v>
      </c>
      <c r="X198" s="13" t="s">
        <v>371</v>
      </c>
      <c r="Y198" s="12">
        <v>356997794</v>
      </c>
      <c r="Z198" s="13" t="s">
        <v>948</v>
      </c>
      <c r="AA198" s="14" t="s">
        <v>949</v>
      </c>
      <c r="AB198" s="15">
        <v>35000</v>
      </c>
      <c r="AC198" s="14" t="s">
        <v>373</v>
      </c>
      <c r="AD198" s="12">
        <v>75</v>
      </c>
      <c r="AE198" s="12" t="s">
        <v>910</v>
      </c>
      <c r="AF198" s="12" t="s">
        <v>710</v>
      </c>
      <c r="AG198" s="14" t="s">
        <v>950</v>
      </c>
      <c r="AH198" s="12" t="s">
        <v>377</v>
      </c>
      <c r="AI198" s="14" t="s">
        <v>951</v>
      </c>
      <c r="AJ198" s="15">
        <v>560</v>
      </c>
      <c r="AK198" s="15">
        <v>560</v>
      </c>
      <c r="AL198" s="14" t="s">
        <v>551</v>
      </c>
      <c r="AM198" s="15">
        <v>27031.63</v>
      </c>
      <c r="AN198" s="15">
        <v>6568.37</v>
      </c>
      <c r="AO198" s="15">
        <v>33600</v>
      </c>
      <c r="AP198" s="15">
        <v>7968.37</v>
      </c>
      <c r="AQ198" s="15">
        <v>305.63</v>
      </c>
      <c r="AR198" s="15">
        <v>8274</v>
      </c>
      <c r="AS198" s="15">
        <v>0</v>
      </c>
      <c r="AT198" s="15">
        <v>0</v>
      </c>
      <c r="AU198" s="15">
        <v>0</v>
      </c>
      <c r="AV198" s="12">
        <v>60</v>
      </c>
      <c r="AW198" s="12" t="s">
        <v>373</v>
      </c>
      <c r="AX198" s="12" t="s">
        <v>373</v>
      </c>
      <c r="AY198" s="14" t="s">
        <v>373</v>
      </c>
      <c r="AZ198" s="12" t="s">
        <v>373</v>
      </c>
      <c r="BA198" s="12" t="s">
        <v>373</v>
      </c>
      <c r="BB198" s="12" t="s">
        <v>380</v>
      </c>
      <c r="BC198" s="12" t="s">
        <v>373</v>
      </c>
      <c r="BD198" s="14" t="s">
        <v>373</v>
      </c>
      <c r="BE198" s="15">
        <v>0</v>
      </c>
      <c r="BF198" s="12" t="s">
        <v>947</v>
      </c>
      <c r="BG198" s="12" t="s">
        <v>1357</v>
      </c>
      <c r="BH198" s="21" t="s">
        <v>381</v>
      </c>
      <c r="BI198" s="13" t="s">
        <v>10</v>
      </c>
      <c r="BJ198" s="22">
        <v>45877</v>
      </c>
      <c r="BK198" s="12"/>
      <c r="BL198" s="13" t="s">
        <v>12</v>
      </c>
      <c r="BM198" s="24" t="s">
        <v>13</v>
      </c>
      <c r="BN198" s="25" t="s">
        <v>15</v>
      </c>
      <c r="BO198" s="12" t="s">
        <v>25</v>
      </c>
      <c r="BP198" s="12">
        <v>0</v>
      </c>
      <c r="BQ198" s="26"/>
      <c r="BR198" s="27" t="s">
        <v>382</v>
      </c>
    </row>
    <row r="199" spans="1:70" s="1" customFormat="1" ht="15" customHeight="1">
      <c r="A199" s="12">
        <v>195</v>
      </c>
      <c r="B199" s="13" t="s">
        <v>361</v>
      </c>
      <c r="C199" s="13" t="s">
        <v>130</v>
      </c>
      <c r="D199" s="13" t="s">
        <v>124</v>
      </c>
      <c r="E199" s="13" t="s">
        <v>123</v>
      </c>
      <c r="F199" s="13" t="s">
        <v>122</v>
      </c>
      <c r="G199" s="12" t="s">
        <v>120</v>
      </c>
      <c r="H199" s="13" t="s">
        <v>121</v>
      </c>
      <c r="I199" s="12">
        <v>211318</v>
      </c>
      <c r="J199" s="13" t="s">
        <v>480</v>
      </c>
      <c r="K199" s="12">
        <v>211318</v>
      </c>
      <c r="L199" s="12" t="s">
        <v>363</v>
      </c>
      <c r="M199" s="13" t="s">
        <v>364</v>
      </c>
      <c r="N199" s="12">
        <v>495332</v>
      </c>
      <c r="O199" s="12" t="s">
        <v>544</v>
      </c>
      <c r="P199" s="12">
        <v>867632</v>
      </c>
      <c r="Q199" s="13" t="s">
        <v>946</v>
      </c>
      <c r="R199" s="13" t="s">
        <v>367</v>
      </c>
      <c r="S199" s="12" t="s">
        <v>957</v>
      </c>
      <c r="T199" s="12" t="s">
        <v>957</v>
      </c>
      <c r="U199" s="12" t="s">
        <v>403</v>
      </c>
      <c r="V199" s="12" t="s">
        <v>370</v>
      </c>
      <c r="W199" s="12">
        <v>541</v>
      </c>
      <c r="X199" s="13" t="s">
        <v>371</v>
      </c>
      <c r="Y199" s="12">
        <v>356997896</v>
      </c>
      <c r="Z199" s="13" t="s">
        <v>958</v>
      </c>
      <c r="AA199" s="14" t="s">
        <v>949</v>
      </c>
      <c r="AB199" s="15">
        <v>45000</v>
      </c>
      <c r="AC199" s="14" t="s">
        <v>373</v>
      </c>
      <c r="AD199" s="12">
        <v>75</v>
      </c>
      <c r="AE199" s="12" t="s">
        <v>910</v>
      </c>
      <c r="AF199" s="12" t="s">
        <v>710</v>
      </c>
      <c r="AG199" s="14" t="s">
        <v>950</v>
      </c>
      <c r="AH199" s="12" t="s">
        <v>377</v>
      </c>
      <c r="AI199" s="14" t="s">
        <v>951</v>
      </c>
      <c r="AJ199" s="15">
        <v>720</v>
      </c>
      <c r="AK199" s="15">
        <v>720</v>
      </c>
      <c r="AL199" s="14" t="s">
        <v>551</v>
      </c>
      <c r="AM199" s="15">
        <v>34754.9</v>
      </c>
      <c r="AN199" s="15">
        <v>8445.1</v>
      </c>
      <c r="AO199" s="15">
        <v>43200</v>
      </c>
      <c r="AP199" s="15">
        <v>10245.1</v>
      </c>
      <c r="AQ199" s="15">
        <v>392.9</v>
      </c>
      <c r="AR199" s="15">
        <v>10638</v>
      </c>
      <c r="AS199" s="15">
        <v>0</v>
      </c>
      <c r="AT199" s="15">
        <v>0</v>
      </c>
      <c r="AU199" s="15">
        <v>0</v>
      </c>
      <c r="AV199" s="12">
        <v>60</v>
      </c>
      <c r="AW199" s="12" t="s">
        <v>373</v>
      </c>
      <c r="AX199" s="12" t="s">
        <v>373</v>
      </c>
      <c r="AY199" s="14" t="s">
        <v>373</v>
      </c>
      <c r="AZ199" s="12" t="s">
        <v>373</v>
      </c>
      <c r="BA199" s="12" t="s">
        <v>373</v>
      </c>
      <c r="BB199" s="12" t="s">
        <v>380</v>
      </c>
      <c r="BC199" s="12" t="s">
        <v>373</v>
      </c>
      <c r="BD199" s="14" t="s">
        <v>373</v>
      </c>
      <c r="BE199" s="15">
        <v>0</v>
      </c>
      <c r="BF199" s="12" t="s">
        <v>957</v>
      </c>
      <c r="BG199" s="12" t="s">
        <v>1358</v>
      </c>
      <c r="BH199" s="21" t="s">
        <v>381</v>
      </c>
      <c r="BI199" s="13" t="s">
        <v>10</v>
      </c>
      <c r="BJ199" s="22">
        <v>45877</v>
      </c>
      <c r="BK199" s="12"/>
      <c r="BL199" s="13" t="s">
        <v>12</v>
      </c>
      <c r="BM199" s="24" t="s">
        <v>13</v>
      </c>
      <c r="BN199" s="25" t="s">
        <v>15</v>
      </c>
      <c r="BO199" s="12" t="s">
        <v>25</v>
      </c>
      <c r="BP199" s="12">
        <v>0</v>
      </c>
      <c r="BQ199" s="26"/>
      <c r="BR199" s="27" t="s">
        <v>382</v>
      </c>
    </row>
    <row r="200" spans="1:70" s="1" customFormat="1" ht="15" customHeight="1">
      <c r="A200" s="12">
        <v>196</v>
      </c>
      <c r="B200" s="13" t="s">
        <v>361</v>
      </c>
      <c r="C200" s="13" t="s">
        <v>130</v>
      </c>
      <c r="D200" s="13" t="s">
        <v>124</v>
      </c>
      <c r="E200" s="13" t="s">
        <v>123</v>
      </c>
      <c r="F200" s="13" t="s">
        <v>122</v>
      </c>
      <c r="G200" s="12" t="s">
        <v>120</v>
      </c>
      <c r="H200" s="13" t="s">
        <v>121</v>
      </c>
      <c r="I200" s="12">
        <v>211609</v>
      </c>
      <c r="J200" s="13" t="s">
        <v>399</v>
      </c>
      <c r="K200" s="12">
        <v>211609</v>
      </c>
      <c r="L200" s="12" t="s">
        <v>363</v>
      </c>
      <c r="M200" s="13" t="s">
        <v>364</v>
      </c>
      <c r="N200" s="12">
        <v>484202</v>
      </c>
      <c r="O200" s="12" t="s">
        <v>400</v>
      </c>
      <c r="P200" s="12">
        <v>867632</v>
      </c>
      <c r="Q200" s="13" t="s">
        <v>401</v>
      </c>
      <c r="R200" s="13" t="s">
        <v>367</v>
      </c>
      <c r="S200" s="12" t="s">
        <v>731</v>
      </c>
      <c r="T200" s="12" t="s">
        <v>731</v>
      </c>
      <c r="U200" s="12" t="s">
        <v>403</v>
      </c>
      <c r="V200" s="12" t="s">
        <v>404</v>
      </c>
      <c r="W200" s="12">
        <v>541</v>
      </c>
      <c r="X200" s="13" t="s">
        <v>371</v>
      </c>
      <c r="Y200" s="12">
        <v>356288686</v>
      </c>
      <c r="Z200" s="13" t="s">
        <v>732</v>
      </c>
      <c r="AA200" s="14" t="s">
        <v>725</v>
      </c>
      <c r="AB200" s="15">
        <v>42000</v>
      </c>
      <c r="AC200" s="14" t="s">
        <v>373</v>
      </c>
      <c r="AD200" s="12">
        <v>75</v>
      </c>
      <c r="AE200" s="12" t="s">
        <v>374</v>
      </c>
      <c r="AF200" s="12" t="s">
        <v>375</v>
      </c>
      <c r="AG200" s="14" t="s">
        <v>726</v>
      </c>
      <c r="AH200" s="12" t="s">
        <v>377</v>
      </c>
      <c r="AI200" s="14" t="s">
        <v>733</v>
      </c>
      <c r="AJ200" s="15">
        <v>670</v>
      </c>
      <c r="AK200" s="15">
        <v>670</v>
      </c>
      <c r="AL200" s="14" t="s">
        <v>475</v>
      </c>
      <c r="AM200" s="15">
        <v>27985.97</v>
      </c>
      <c r="AN200" s="15">
        <v>7382.03</v>
      </c>
      <c r="AO200" s="15">
        <v>35368</v>
      </c>
      <c r="AP200" s="15">
        <v>14014.03</v>
      </c>
      <c r="AQ200" s="15">
        <v>772.97</v>
      </c>
      <c r="AR200" s="15">
        <v>14787</v>
      </c>
      <c r="AS200" s="15">
        <v>9504.58</v>
      </c>
      <c r="AT200" s="15">
        <v>687.42</v>
      </c>
      <c r="AU200" s="15">
        <v>10192</v>
      </c>
      <c r="AV200" s="12">
        <v>68</v>
      </c>
      <c r="AW200" s="12" t="s">
        <v>373</v>
      </c>
      <c r="AX200" s="12" t="s">
        <v>373</v>
      </c>
      <c r="AY200" s="14" t="s">
        <v>373</v>
      </c>
      <c r="AZ200" s="12" t="s">
        <v>373</v>
      </c>
      <c r="BA200" s="12" t="s">
        <v>373</v>
      </c>
      <c r="BB200" s="12" t="s">
        <v>380</v>
      </c>
      <c r="BC200" s="12" t="s">
        <v>373</v>
      </c>
      <c r="BD200" s="14" t="s">
        <v>373</v>
      </c>
      <c r="BE200" s="15">
        <v>0</v>
      </c>
      <c r="BF200" s="12" t="s">
        <v>731</v>
      </c>
      <c r="BG200" s="12" t="s">
        <v>1359</v>
      </c>
      <c r="BH200" s="21" t="s">
        <v>381</v>
      </c>
      <c r="BI200" s="13" t="s">
        <v>10</v>
      </c>
      <c r="BJ200" s="22">
        <v>45876</v>
      </c>
      <c r="BK200" s="12"/>
      <c r="BL200" s="13" t="s">
        <v>12</v>
      </c>
      <c r="BM200" s="24" t="s">
        <v>13</v>
      </c>
      <c r="BN200" s="25" t="s">
        <v>23</v>
      </c>
      <c r="BO200" s="12" t="s">
        <v>33</v>
      </c>
      <c r="BP200" s="12">
        <v>0</v>
      </c>
      <c r="BQ200" s="26"/>
      <c r="BR200" s="27" t="s">
        <v>410</v>
      </c>
    </row>
    <row r="201" spans="1:70" s="1" customFormat="1" ht="15" customHeight="1">
      <c r="A201" s="12">
        <v>197</v>
      </c>
      <c r="B201" s="13" t="s">
        <v>361</v>
      </c>
      <c r="C201" s="13" t="s">
        <v>130</v>
      </c>
      <c r="D201" s="13" t="s">
        <v>124</v>
      </c>
      <c r="E201" s="13" t="s">
        <v>123</v>
      </c>
      <c r="F201" s="13" t="s">
        <v>122</v>
      </c>
      <c r="G201" s="12" t="s">
        <v>120</v>
      </c>
      <c r="H201" s="13" t="s">
        <v>121</v>
      </c>
      <c r="I201" s="12">
        <v>216676</v>
      </c>
      <c r="J201" s="13" t="s">
        <v>588</v>
      </c>
      <c r="K201" s="12">
        <v>216676</v>
      </c>
      <c r="L201" s="12" t="s">
        <v>363</v>
      </c>
      <c r="M201" s="13" t="s">
        <v>364</v>
      </c>
      <c r="N201" s="12">
        <v>501816</v>
      </c>
      <c r="O201" s="12" t="s">
        <v>879</v>
      </c>
      <c r="P201" s="12">
        <v>867632</v>
      </c>
      <c r="Q201" s="13" t="s">
        <v>880</v>
      </c>
      <c r="R201" s="13" t="s">
        <v>367</v>
      </c>
      <c r="S201" s="12" t="s">
        <v>916</v>
      </c>
      <c r="T201" s="12" t="s">
        <v>916</v>
      </c>
      <c r="U201" s="12" t="s">
        <v>403</v>
      </c>
      <c r="V201" s="12" t="s">
        <v>404</v>
      </c>
      <c r="W201" s="12">
        <v>541</v>
      </c>
      <c r="X201" s="13" t="s">
        <v>371</v>
      </c>
      <c r="Y201" s="12">
        <v>356828950</v>
      </c>
      <c r="Z201" s="13" t="s">
        <v>917</v>
      </c>
      <c r="AA201" s="14" t="s">
        <v>237</v>
      </c>
      <c r="AB201" s="15">
        <v>45000</v>
      </c>
      <c r="AC201" s="14" t="s">
        <v>373</v>
      </c>
      <c r="AD201" s="12">
        <v>102</v>
      </c>
      <c r="AE201" s="12" t="s">
        <v>910</v>
      </c>
      <c r="AF201" s="12" t="s">
        <v>710</v>
      </c>
      <c r="AG201" s="14" t="s">
        <v>883</v>
      </c>
      <c r="AH201" s="12" t="s">
        <v>377</v>
      </c>
      <c r="AI201" s="14" t="s">
        <v>884</v>
      </c>
      <c r="AJ201" s="15">
        <v>560</v>
      </c>
      <c r="AK201" s="15">
        <v>560</v>
      </c>
      <c r="AL201" s="14" t="s">
        <v>469</v>
      </c>
      <c r="AM201" s="15">
        <v>24579.75</v>
      </c>
      <c r="AN201" s="15">
        <v>10140.25</v>
      </c>
      <c r="AO201" s="15">
        <v>34720</v>
      </c>
      <c r="AP201" s="15">
        <v>20420.25</v>
      </c>
      <c r="AQ201" s="15">
        <v>2078.75</v>
      </c>
      <c r="AR201" s="15">
        <v>22499</v>
      </c>
      <c r="AS201" s="15">
        <v>0</v>
      </c>
      <c r="AT201" s="15">
        <v>0</v>
      </c>
      <c r="AU201" s="15">
        <v>0</v>
      </c>
      <c r="AV201" s="12">
        <v>62</v>
      </c>
      <c r="AW201" s="12" t="s">
        <v>373</v>
      </c>
      <c r="AX201" s="12" t="s">
        <v>373</v>
      </c>
      <c r="AY201" s="14" t="s">
        <v>373</v>
      </c>
      <c r="AZ201" s="12" t="s">
        <v>373</v>
      </c>
      <c r="BA201" s="12" t="s">
        <v>373</v>
      </c>
      <c r="BB201" s="12" t="s">
        <v>380</v>
      </c>
      <c r="BC201" s="12" t="s">
        <v>373</v>
      </c>
      <c r="BD201" s="14" t="s">
        <v>373</v>
      </c>
      <c r="BE201" s="15">
        <v>0</v>
      </c>
      <c r="BF201" s="12" t="s">
        <v>916</v>
      </c>
      <c r="BG201" s="12" t="s">
        <v>1360</v>
      </c>
      <c r="BH201" s="21" t="s">
        <v>381</v>
      </c>
      <c r="BI201" s="13" t="s">
        <v>10</v>
      </c>
      <c r="BJ201" s="22">
        <v>45875</v>
      </c>
      <c r="BK201" s="12"/>
      <c r="BL201" s="13" t="s">
        <v>12</v>
      </c>
      <c r="BM201" s="24" t="s">
        <v>13</v>
      </c>
      <c r="BN201" s="25" t="s">
        <v>15</v>
      </c>
      <c r="BO201" s="12" t="s">
        <v>25</v>
      </c>
      <c r="BP201" s="12">
        <v>0</v>
      </c>
      <c r="BQ201" s="26"/>
      <c r="BR201" s="27" t="s">
        <v>382</v>
      </c>
    </row>
    <row r="202" spans="1:70" s="1" customFormat="1" ht="15" customHeight="1">
      <c r="A202" s="12">
        <v>198</v>
      </c>
      <c r="B202" s="13" t="s">
        <v>361</v>
      </c>
      <c r="C202" s="13" t="s">
        <v>130</v>
      </c>
      <c r="D202" s="13" t="s">
        <v>124</v>
      </c>
      <c r="E202" s="13" t="s">
        <v>123</v>
      </c>
      <c r="F202" s="13" t="s">
        <v>122</v>
      </c>
      <c r="G202" s="12" t="s">
        <v>120</v>
      </c>
      <c r="H202" s="13" t="s">
        <v>121</v>
      </c>
      <c r="I202" s="12">
        <v>211322</v>
      </c>
      <c r="J202" s="13" t="s">
        <v>362</v>
      </c>
      <c r="K202" s="12">
        <v>211322</v>
      </c>
      <c r="L202" s="12" t="s">
        <v>363</v>
      </c>
      <c r="M202" s="13" t="s">
        <v>364</v>
      </c>
      <c r="N202" s="12">
        <v>496786</v>
      </c>
      <c r="O202" s="12" t="s">
        <v>567</v>
      </c>
      <c r="P202" s="12">
        <v>867632</v>
      </c>
      <c r="Q202" s="13" t="s">
        <v>568</v>
      </c>
      <c r="R202" s="13" t="s">
        <v>367</v>
      </c>
      <c r="S202" s="12" t="s">
        <v>994</v>
      </c>
      <c r="T202" s="12" t="s">
        <v>994</v>
      </c>
      <c r="U202" s="12" t="s">
        <v>369</v>
      </c>
      <c r="V202" s="12" t="s">
        <v>370</v>
      </c>
      <c r="W202" s="12">
        <v>541</v>
      </c>
      <c r="X202" s="13" t="s">
        <v>371</v>
      </c>
      <c r="Y202" s="12">
        <v>357161373</v>
      </c>
      <c r="Z202" s="13" t="s">
        <v>995</v>
      </c>
      <c r="AA202" s="14" t="s">
        <v>986</v>
      </c>
      <c r="AB202" s="15">
        <v>42000</v>
      </c>
      <c r="AC202" s="14" t="s">
        <v>373</v>
      </c>
      <c r="AD202" s="12">
        <v>102</v>
      </c>
      <c r="AE202" s="12" t="s">
        <v>910</v>
      </c>
      <c r="AF202" s="12" t="s">
        <v>710</v>
      </c>
      <c r="AG202" s="14" t="s">
        <v>987</v>
      </c>
      <c r="AH202" s="12" t="s">
        <v>377</v>
      </c>
      <c r="AI202" s="14" t="s">
        <v>996</v>
      </c>
      <c r="AJ202" s="15">
        <v>520</v>
      </c>
      <c r="AK202" s="15">
        <v>520</v>
      </c>
      <c r="AL202" s="14" t="s">
        <v>462</v>
      </c>
      <c r="AM202" s="15">
        <v>22090.53</v>
      </c>
      <c r="AN202" s="15">
        <v>9109.4699999999993</v>
      </c>
      <c r="AO202" s="15">
        <v>31200</v>
      </c>
      <c r="AP202" s="15">
        <v>19909.47</v>
      </c>
      <c r="AQ202" s="15">
        <v>2139.5300000000002</v>
      </c>
      <c r="AR202" s="15">
        <v>22049</v>
      </c>
      <c r="AS202" s="15">
        <v>0</v>
      </c>
      <c r="AT202" s="15">
        <v>0</v>
      </c>
      <c r="AU202" s="15">
        <v>0</v>
      </c>
      <c r="AV202" s="12">
        <v>60</v>
      </c>
      <c r="AW202" s="12" t="s">
        <v>373</v>
      </c>
      <c r="AX202" s="12" t="s">
        <v>373</v>
      </c>
      <c r="AY202" s="14" t="s">
        <v>373</v>
      </c>
      <c r="AZ202" s="12" t="s">
        <v>373</v>
      </c>
      <c r="BA202" s="12" t="s">
        <v>373</v>
      </c>
      <c r="BB202" s="12" t="s">
        <v>380</v>
      </c>
      <c r="BC202" s="12" t="s">
        <v>373</v>
      </c>
      <c r="BD202" s="14" t="s">
        <v>373</v>
      </c>
      <c r="BE202" s="15">
        <v>0</v>
      </c>
      <c r="BF202" s="12" t="s">
        <v>994</v>
      </c>
      <c r="BG202" s="12" t="s">
        <v>1361</v>
      </c>
      <c r="BH202" s="21" t="s">
        <v>381</v>
      </c>
      <c r="BI202" s="13" t="s">
        <v>10</v>
      </c>
      <c r="BJ202" s="22">
        <v>45873</v>
      </c>
      <c r="BK202" s="12"/>
      <c r="BL202" s="13" t="s">
        <v>12</v>
      </c>
      <c r="BM202" s="24" t="s">
        <v>13</v>
      </c>
      <c r="BN202" s="25" t="s">
        <v>15</v>
      </c>
      <c r="BO202" s="12" t="s">
        <v>25</v>
      </c>
      <c r="BP202" s="12">
        <v>0</v>
      </c>
      <c r="BQ202" s="26"/>
      <c r="BR202" s="27" t="s">
        <v>382</v>
      </c>
    </row>
    <row r="203" spans="1:70" s="1" customFormat="1" ht="15" customHeight="1">
      <c r="A203" s="12">
        <v>199</v>
      </c>
      <c r="B203" s="13" t="s">
        <v>361</v>
      </c>
      <c r="C203" s="13" t="s">
        <v>130</v>
      </c>
      <c r="D203" s="13" t="s">
        <v>124</v>
      </c>
      <c r="E203" s="13" t="s">
        <v>123</v>
      </c>
      <c r="F203" s="13" t="s">
        <v>122</v>
      </c>
      <c r="G203" s="12" t="s">
        <v>120</v>
      </c>
      <c r="H203" s="13" t="s">
        <v>121</v>
      </c>
      <c r="I203" s="12">
        <v>216676</v>
      </c>
      <c r="J203" s="13" t="s">
        <v>588</v>
      </c>
      <c r="K203" s="12">
        <v>216676</v>
      </c>
      <c r="L203" s="12" t="s">
        <v>363</v>
      </c>
      <c r="M203" s="13" t="s">
        <v>364</v>
      </c>
      <c r="N203" s="12">
        <v>501816</v>
      </c>
      <c r="O203" s="12" t="s">
        <v>879</v>
      </c>
      <c r="P203" s="12">
        <v>867632</v>
      </c>
      <c r="Q203" s="13" t="s">
        <v>880</v>
      </c>
      <c r="R203" s="13" t="s">
        <v>367</v>
      </c>
      <c r="S203" s="12" t="s">
        <v>924</v>
      </c>
      <c r="T203" s="12" t="s">
        <v>924</v>
      </c>
      <c r="U203" s="12" t="s">
        <v>403</v>
      </c>
      <c r="V203" s="12" t="s">
        <v>404</v>
      </c>
      <c r="W203" s="12">
        <v>541</v>
      </c>
      <c r="X203" s="13" t="s">
        <v>371</v>
      </c>
      <c r="Y203" s="12">
        <v>356830400</v>
      </c>
      <c r="Z203" s="13" t="s">
        <v>925</v>
      </c>
      <c r="AA203" s="14" t="s">
        <v>237</v>
      </c>
      <c r="AB203" s="15">
        <v>45000</v>
      </c>
      <c r="AC203" s="14" t="s">
        <v>373</v>
      </c>
      <c r="AD203" s="12">
        <v>102</v>
      </c>
      <c r="AE203" s="12" t="s">
        <v>910</v>
      </c>
      <c r="AF203" s="12" t="s">
        <v>710</v>
      </c>
      <c r="AG203" s="14" t="s">
        <v>883</v>
      </c>
      <c r="AH203" s="12" t="s">
        <v>377</v>
      </c>
      <c r="AI203" s="14" t="s">
        <v>884</v>
      </c>
      <c r="AJ203" s="15">
        <v>560</v>
      </c>
      <c r="AK203" s="15">
        <v>560</v>
      </c>
      <c r="AL203" s="14" t="s">
        <v>469</v>
      </c>
      <c r="AM203" s="15">
        <v>24579.75</v>
      </c>
      <c r="AN203" s="15">
        <v>10140.25</v>
      </c>
      <c r="AO203" s="15">
        <v>34720</v>
      </c>
      <c r="AP203" s="15">
        <v>20420.25</v>
      </c>
      <c r="AQ203" s="15">
        <v>2078.75</v>
      </c>
      <c r="AR203" s="15">
        <v>22499</v>
      </c>
      <c r="AS203" s="15">
        <v>0</v>
      </c>
      <c r="AT203" s="15">
        <v>0</v>
      </c>
      <c r="AU203" s="15">
        <v>0</v>
      </c>
      <c r="AV203" s="12">
        <v>62</v>
      </c>
      <c r="AW203" s="12" t="s">
        <v>373</v>
      </c>
      <c r="AX203" s="12" t="s">
        <v>373</v>
      </c>
      <c r="AY203" s="14" t="s">
        <v>373</v>
      </c>
      <c r="AZ203" s="12" t="s">
        <v>373</v>
      </c>
      <c r="BA203" s="12" t="s">
        <v>373</v>
      </c>
      <c r="BB203" s="12" t="s">
        <v>380</v>
      </c>
      <c r="BC203" s="12" t="s">
        <v>373</v>
      </c>
      <c r="BD203" s="14" t="s">
        <v>373</v>
      </c>
      <c r="BE203" s="15">
        <v>0</v>
      </c>
      <c r="BF203" s="12" t="s">
        <v>924</v>
      </c>
      <c r="BG203" s="12" t="s">
        <v>1362</v>
      </c>
      <c r="BH203" s="21" t="s">
        <v>381</v>
      </c>
      <c r="BI203" s="13" t="s">
        <v>10</v>
      </c>
      <c r="BJ203" s="22">
        <v>45875</v>
      </c>
      <c r="BK203" s="12"/>
      <c r="BL203" s="13" t="s">
        <v>12</v>
      </c>
      <c r="BM203" s="24" t="s">
        <v>13</v>
      </c>
      <c r="BN203" s="25" t="s">
        <v>15</v>
      </c>
      <c r="BO203" s="12" t="s">
        <v>25</v>
      </c>
      <c r="BP203" s="12">
        <v>0</v>
      </c>
      <c r="BQ203" s="26"/>
      <c r="BR203" s="27" t="s">
        <v>382</v>
      </c>
    </row>
    <row r="204" spans="1:70" s="1" customFormat="1" ht="15" customHeight="1">
      <c r="A204" s="12">
        <v>200</v>
      </c>
      <c r="B204" s="13" t="s">
        <v>361</v>
      </c>
      <c r="C204" s="13" t="s">
        <v>130</v>
      </c>
      <c r="D204" s="13" t="s">
        <v>124</v>
      </c>
      <c r="E204" s="13" t="s">
        <v>123</v>
      </c>
      <c r="F204" s="13" t="s">
        <v>122</v>
      </c>
      <c r="G204" s="12" t="s">
        <v>120</v>
      </c>
      <c r="H204" s="13" t="s">
        <v>121</v>
      </c>
      <c r="I204" s="12">
        <v>216676</v>
      </c>
      <c r="J204" s="13" t="s">
        <v>588</v>
      </c>
      <c r="K204" s="12">
        <v>216676</v>
      </c>
      <c r="L204" s="12" t="s">
        <v>363</v>
      </c>
      <c r="M204" s="13" t="s">
        <v>364</v>
      </c>
      <c r="N204" s="12">
        <v>501816</v>
      </c>
      <c r="O204" s="12" t="s">
        <v>879</v>
      </c>
      <c r="P204" s="12">
        <v>867632</v>
      </c>
      <c r="Q204" s="13" t="s">
        <v>880</v>
      </c>
      <c r="R204" s="13" t="s">
        <v>367</v>
      </c>
      <c r="S204" s="12" t="s">
        <v>1126</v>
      </c>
      <c r="T204" s="12" t="s">
        <v>1126</v>
      </c>
      <c r="U204" s="12" t="s">
        <v>403</v>
      </c>
      <c r="V204" s="12" t="s">
        <v>404</v>
      </c>
      <c r="W204" s="12">
        <v>0</v>
      </c>
      <c r="X204" s="13" t="s">
        <v>371</v>
      </c>
      <c r="Y204" s="12">
        <v>358943226</v>
      </c>
      <c r="Z204" s="13" t="s">
        <v>1127</v>
      </c>
      <c r="AA204" s="14" t="s">
        <v>1128</v>
      </c>
      <c r="AB204" s="15">
        <v>45000</v>
      </c>
      <c r="AC204" s="14" t="s">
        <v>373</v>
      </c>
      <c r="AD204" s="12">
        <v>75</v>
      </c>
      <c r="AE204" s="12" t="s">
        <v>910</v>
      </c>
      <c r="AF204" s="12" t="s">
        <v>710</v>
      </c>
      <c r="AG204" s="14" t="s">
        <v>1129</v>
      </c>
      <c r="AH204" s="12" t="s">
        <v>377</v>
      </c>
      <c r="AI204" s="14" t="s">
        <v>1093</v>
      </c>
      <c r="AJ204" s="15">
        <v>710</v>
      </c>
      <c r="AK204" s="15">
        <v>710</v>
      </c>
      <c r="AL204" s="14" t="s">
        <v>469</v>
      </c>
      <c r="AM204" s="15">
        <v>19293.990000000002</v>
      </c>
      <c r="AN204" s="15">
        <v>6266.01</v>
      </c>
      <c r="AO204" s="15">
        <v>25560</v>
      </c>
      <c r="AP204" s="15">
        <v>25706.01</v>
      </c>
      <c r="AQ204" s="15">
        <v>2564.9899999999998</v>
      </c>
      <c r="AR204" s="15">
        <v>28271</v>
      </c>
      <c r="AS204" s="15">
        <v>0</v>
      </c>
      <c r="AT204" s="15">
        <v>0</v>
      </c>
      <c r="AU204" s="15">
        <v>0</v>
      </c>
      <c r="AV204" s="12">
        <v>36</v>
      </c>
      <c r="AW204" s="12" t="s">
        <v>373</v>
      </c>
      <c r="AX204" s="12" t="s">
        <v>373</v>
      </c>
      <c r="AY204" s="14" t="s">
        <v>373</v>
      </c>
      <c r="AZ204" s="12" t="s">
        <v>373</v>
      </c>
      <c r="BA204" s="12" t="s">
        <v>373</v>
      </c>
      <c r="BB204" s="12" t="s">
        <v>380</v>
      </c>
      <c r="BC204" s="12" t="s">
        <v>373</v>
      </c>
      <c r="BD204" s="14" t="s">
        <v>373</v>
      </c>
      <c r="BE204" s="15">
        <v>0</v>
      </c>
      <c r="BF204" s="12" t="s">
        <v>1126</v>
      </c>
      <c r="BG204" s="12" t="s">
        <v>1363</v>
      </c>
      <c r="BH204" s="21" t="s">
        <v>381</v>
      </c>
      <c r="BI204" s="13" t="s">
        <v>10</v>
      </c>
      <c r="BJ204" s="22">
        <v>45875</v>
      </c>
      <c r="BK204" s="12"/>
      <c r="BL204" s="13" t="s">
        <v>12</v>
      </c>
      <c r="BM204" s="24" t="s">
        <v>13</v>
      </c>
      <c r="BN204" s="25" t="s">
        <v>15</v>
      </c>
      <c r="BO204" s="12" t="s">
        <v>25</v>
      </c>
      <c r="BP204" s="12">
        <v>0</v>
      </c>
      <c r="BQ204" s="26"/>
      <c r="BR204" s="27" t="s">
        <v>382</v>
      </c>
    </row>
    <row r="205" spans="1:70" s="1" customFormat="1" ht="15" customHeight="1">
      <c r="A205" s="12">
        <v>201</v>
      </c>
      <c r="B205" s="13" t="s">
        <v>361</v>
      </c>
      <c r="C205" s="13" t="s">
        <v>130</v>
      </c>
      <c r="D205" s="13" t="s">
        <v>124</v>
      </c>
      <c r="E205" s="13" t="s">
        <v>123</v>
      </c>
      <c r="F205" s="13" t="s">
        <v>122</v>
      </c>
      <c r="G205" s="12" t="s">
        <v>120</v>
      </c>
      <c r="H205" s="13" t="s">
        <v>121</v>
      </c>
      <c r="I205" s="12">
        <v>216676</v>
      </c>
      <c r="J205" s="13" t="s">
        <v>588</v>
      </c>
      <c r="K205" s="12">
        <v>216676</v>
      </c>
      <c r="L205" s="12" t="s">
        <v>363</v>
      </c>
      <c r="M205" s="13" t="s">
        <v>364</v>
      </c>
      <c r="N205" s="12">
        <v>503621</v>
      </c>
      <c r="O205" s="12" t="s">
        <v>241</v>
      </c>
      <c r="P205" s="12">
        <v>859021</v>
      </c>
      <c r="Q205" s="13" t="s">
        <v>589</v>
      </c>
      <c r="R205" s="13" t="s">
        <v>367</v>
      </c>
      <c r="S205" s="12" t="s">
        <v>857</v>
      </c>
      <c r="T205" s="12" t="s">
        <v>857</v>
      </c>
      <c r="U205" s="12" t="s">
        <v>591</v>
      </c>
      <c r="V205" s="12" t="s">
        <v>404</v>
      </c>
      <c r="W205" s="12">
        <v>541</v>
      </c>
      <c r="X205" s="13" t="s">
        <v>371</v>
      </c>
      <c r="Y205" s="12">
        <v>356692913</v>
      </c>
      <c r="Z205" s="13" t="s">
        <v>858</v>
      </c>
      <c r="AA205" s="14" t="s">
        <v>229</v>
      </c>
      <c r="AB205" s="15">
        <v>42000</v>
      </c>
      <c r="AC205" s="14" t="s">
        <v>373</v>
      </c>
      <c r="AD205" s="12">
        <v>75</v>
      </c>
      <c r="AE205" s="12" t="s">
        <v>374</v>
      </c>
      <c r="AF205" s="12" t="s">
        <v>710</v>
      </c>
      <c r="AG205" s="14" t="s">
        <v>859</v>
      </c>
      <c r="AH205" s="12" t="s">
        <v>377</v>
      </c>
      <c r="AI205" s="14" t="s">
        <v>860</v>
      </c>
      <c r="AJ205" s="15">
        <v>670</v>
      </c>
      <c r="AK205" s="15">
        <v>670</v>
      </c>
      <c r="AL205" s="14" t="s">
        <v>739</v>
      </c>
      <c r="AM205" s="15">
        <v>14358.67</v>
      </c>
      <c r="AN205" s="15">
        <v>5051.33</v>
      </c>
      <c r="AO205" s="15">
        <v>19410</v>
      </c>
      <c r="AP205" s="15">
        <v>27641.33</v>
      </c>
      <c r="AQ205" s="15">
        <v>3226.67</v>
      </c>
      <c r="AR205" s="15">
        <v>30868</v>
      </c>
      <c r="AS205" s="15">
        <v>19820.04</v>
      </c>
      <c r="AT205" s="15">
        <v>2979.96</v>
      </c>
      <c r="AU205" s="15">
        <v>22800</v>
      </c>
      <c r="AV205" s="12">
        <v>63</v>
      </c>
      <c r="AW205" s="12" t="s">
        <v>373</v>
      </c>
      <c r="AX205" s="12" t="s">
        <v>373</v>
      </c>
      <c r="AY205" s="14" t="s">
        <v>373</v>
      </c>
      <c r="AZ205" s="12" t="s">
        <v>373</v>
      </c>
      <c r="BA205" s="12" t="s">
        <v>373</v>
      </c>
      <c r="BB205" s="12" t="s">
        <v>380</v>
      </c>
      <c r="BC205" s="12" t="s">
        <v>373</v>
      </c>
      <c r="BD205" s="14" t="s">
        <v>373</v>
      </c>
      <c r="BE205" s="15">
        <v>0</v>
      </c>
      <c r="BF205" s="12" t="s">
        <v>857</v>
      </c>
      <c r="BG205" s="12" t="s">
        <v>1364</v>
      </c>
      <c r="BH205" s="21" t="s">
        <v>381</v>
      </c>
      <c r="BI205" s="13" t="s">
        <v>10</v>
      </c>
      <c r="BJ205" s="22">
        <v>45875</v>
      </c>
      <c r="BK205" s="12"/>
      <c r="BL205" s="13" t="s">
        <v>20</v>
      </c>
      <c r="BM205" s="24" t="s">
        <v>30</v>
      </c>
      <c r="BN205" s="25" t="s">
        <v>23</v>
      </c>
      <c r="BO205" s="12" t="s">
        <v>33</v>
      </c>
      <c r="BP205" s="12">
        <v>0</v>
      </c>
      <c r="BQ205" s="26"/>
      <c r="BR205" s="27" t="s">
        <v>410</v>
      </c>
    </row>
    <row r="206" spans="1:70" s="1" customFormat="1" ht="15" customHeight="1">
      <c r="A206" s="12">
        <v>202</v>
      </c>
      <c r="B206" s="13" t="s">
        <v>361</v>
      </c>
      <c r="C206" s="13" t="s">
        <v>130</v>
      </c>
      <c r="D206" s="13" t="s">
        <v>124</v>
      </c>
      <c r="E206" s="13" t="s">
        <v>123</v>
      </c>
      <c r="F206" s="13" t="s">
        <v>122</v>
      </c>
      <c r="G206" s="12" t="s">
        <v>120</v>
      </c>
      <c r="H206" s="13" t="s">
        <v>121</v>
      </c>
      <c r="I206" s="12">
        <v>216676</v>
      </c>
      <c r="J206" s="13" t="s">
        <v>588</v>
      </c>
      <c r="K206" s="12">
        <v>216676</v>
      </c>
      <c r="L206" s="12" t="s">
        <v>363</v>
      </c>
      <c r="M206" s="13" t="s">
        <v>364</v>
      </c>
      <c r="N206" s="12">
        <v>501816</v>
      </c>
      <c r="O206" s="12" t="s">
        <v>879</v>
      </c>
      <c r="P206" s="12">
        <v>865332</v>
      </c>
      <c r="Q206" s="13" t="s">
        <v>880</v>
      </c>
      <c r="R206" s="13" t="s">
        <v>367</v>
      </c>
      <c r="S206" s="12" t="s">
        <v>885</v>
      </c>
      <c r="T206" s="12" t="s">
        <v>885</v>
      </c>
      <c r="U206" s="12" t="s">
        <v>403</v>
      </c>
      <c r="V206" s="12" t="s">
        <v>404</v>
      </c>
      <c r="W206" s="12">
        <v>541</v>
      </c>
      <c r="X206" s="13" t="s">
        <v>371</v>
      </c>
      <c r="Y206" s="12">
        <v>356761358</v>
      </c>
      <c r="Z206" s="13" t="s">
        <v>886</v>
      </c>
      <c r="AA206" s="14" t="s">
        <v>237</v>
      </c>
      <c r="AB206" s="15">
        <v>42000</v>
      </c>
      <c r="AC206" s="14" t="s">
        <v>373</v>
      </c>
      <c r="AD206" s="12">
        <v>102</v>
      </c>
      <c r="AE206" s="12" t="s">
        <v>374</v>
      </c>
      <c r="AF206" s="12" t="s">
        <v>710</v>
      </c>
      <c r="AG206" s="14" t="s">
        <v>883</v>
      </c>
      <c r="AH206" s="12" t="s">
        <v>377</v>
      </c>
      <c r="AI206" s="14" t="s">
        <v>884</v>
      </c>
      <c r="AJ206" s="15">
        <v>520</v>
      </c>
      <c r="AK206" s="15">
        <v>520</v>
      </c>
      <c r="AL206" s="14" t="s">
        <v>469</v>
      </c>
      <c r="AM206" s="15">
        <v>22749.11</v>
      </c>
      <c r="AN206" s="15">
        <v>9490.89</v>
      </c>
      <c r="AO206" s="15">
        <v>32240</v>
      </c>
      <c r="AP206" s="15">
        <v>19250.89</v>
      </c>
      <c r="AQ206" s="15">
        <v>1991.11</v>
      </c>
      <c r="AR206" s="15">
        <v>21242</v>
      </c>
      <c r="AS206" s="15">
        <v>0</v>
      </c>
      <c r="AT206" s="15">
        <v>0</v>
      </c>
      <c r="AU206" s="15">
        <v>0</v>
      </c>
      <c r="AV206" s="12">
        <v>62</v>
      </c>
      <c r="AW206" s="12" t="s">
        <v>373</v>
      </c>
      <c r="AX206" s="12" t="s">
        <v>373</v>
      </c>
      <c r="AY206" s="14" t="s">
        <v>373</v>
      </c>
      <c r="AZ206" s="12" t="s">
        <v>373</v>
      </c>
      <c r="BA206" s="12" t="s">
        <v>373</v>
      </c>
      <c r="BB206" s="12" t="s">
        <v>380</v>
      </c>
      <c r="BC206" s="12" t="s">
        <v>373</v>
      </c>
      <c r="BD206" s="14" t="s">
        <v>373</v>
      </c>
      <c r="BE206" s="15">
        <v>0</v>
      </c>
      <c r="BF206" s="12" t="s">
        <v>885</v>
      </c>
      <c r="BG206" s="12" t="s">
        <v>1365</v>
      </c>
      <c r="BH206" s="21" t="s">
        <v>381</v>
      </c>
      <c r="BI206" s="13" t="s">
        <v>10</v>
      </c>
      <c r="BJ206" s="22">
        <v>45875</v>
      </c>
      <c r="BK206" s="12"/>
      <c r="BL206" s="13" t="s">
        <v>12</v>
      </c>
      <c r="BM206" s="24" t="s">
        <v>13</v>
      </c>
      <c r="BN206" s="25" t="s">
        <v>15</v>
      </c>
      <c r="BO206" s="12" t="s">
        <v>25</v>
      </c>
      <c r="BP206" s="12">
        <v>0</v>
      </c>
      <c r="BQ206" s="26"/>
      <c r="BR206" s="27" t="s">
        <v>382</v>
      </c>
    </row>
    <row r="207" spans="1:70" s="1" customFormat="1" ht="15" customHeight="1">
      <c r="A207" s="12">
        <v>203</v>
      </c>
      <c r="B207" s="13" t="s">
        <v>361</v>
      </c>
      <c r="C207" s="13" t="s">
        <v>130</v>
      </c>
      <c r="D207" s="13" t="s">
        <v>124</v>
      </c>
      <c r="E207" s="13" t="s">
        <v>123</v>
      </c>
      <c r="F207" s="13" t="s">
        <v>122</v>
      </c>
      <c r="G207" s="12" t="s">
        <v>120</v>
      </c>
      <c r="H207" s="13" t="s">
        <v>121</v>
      </c>
      <c r="I207" s="12">
        <v>211318</v>
      </c>
      <c r="J207" s="13" t="s">
        <v>480</v>
      </c>
      <c r="K207" s="12">
        <v>211318</v>
      </c>
      <c r="L207" s="12" t="s">
        <v>363</v>
      </c>
      <c r="M207" s="13" t="s">
        <v>364</v>
      </c>
      <c r="N207" s="12">
        <v>493305</v>
      </c>
      <c r="O207" s="12" t="s">
        <v>481</v>
      </c>
      <c r="P207" s="12">
        <v>865332</v>
      </c>
      <c r="Q207" s="13" t="s">
        <v>501</v>
      </c>
      <c r="R207" s="13" t="s">
        <v>367</v>
      </c>
      <c r="S207" s="12" t="s">
        <v>611</v>
      </c>
      <c r="T207" s="12" t="s">
        <v>611</v>
      </c>
      <c r="U207" s="12" t="s">
        <v>369</v>
      </c>
      <c r="V207" s="12" t="s">
        <v>370</v>
      </c>
      <c r="W207" s="12">
        <v>541</v>
      </c>
      <c r="X207" s="13" t="s">
        <v>371</v>
      </c>
      <c r="Y207" s="12">
        <v>355734879</v>
      </c>
      <c r="Z207" s="13" t="s">
        <v>612</v>
      </c>
      <c r="AA207" s="14" t="s">
        <v>223</v>
      </c>
      <c r="AB207" s="15">
        <v>42000</v>
      </c>
      <c r="AC207" s="14" t="s">
        <v>373</v>
      </c>
      <c r="AD207" s="12">
        <v>102</v>
      </c>
      <c r="AE207" s="12" t="s">
        <v>374</v>
      </c>
      <c r="AF207" s="12" t="s">
        <v>375</v>
      </c>
      <c r="AG207" s="14" t="s">
        <v>599</v>
      </c>
      <c r="AH207" s="12" t="s">
        <v>377</v>
      </c>
      <c r="AI207" s="14" t="s">
        <v>613</v>
      </c>
      <c r="AJ207" s="15">
        <v>520</v>
      </c>
      <c r="AK207" s="15">
        <v>520</v>
      </c>
      <c r="AL207" s="14" t="s">
        <v>614</v>
      </c>
      <c r="AM207" s="15">
        <v>14785.95</v>
      </c>
      <c r="AN207" s="15">
        <v>7054.05</v>
      </c>
      <c r="AO207" s="15">
        <v>21840</v>
      </c>
      <c r="AP207" s="15">
        <v>27214.05</v>
      </c>
      <c r="AQ207" s="15">
        <v>4194.95</v>
      </c>
      <c r="AR207" s="15">
        <v>31409</v>
      </c>
      <c r="AS207" s="15">
        <v>12535.6</v>
      </c>
      <c r="AT207" s="15">
        <v>3064.4</v>
      </c>
      <c r="AU207" s="15">
        <v>15600</v>
      </c>
      <c r="AV207" s="12">
        <v>72</v>
      </c>
      <c r="AW207" s="12" t="s">
        <v>373</v>
      </c>
      <c r="AX207" s="12" t="s">
        <v>373</v>
      </c>
      <c r="AY207" s="14" t="s">
        <v>373</v>
      </c>
      <c r="AZ207" s="12" t="s">
        <v>373</v>
      </c>
      <c r="BA207" s="12" t="s">
        <v>373</v>
      </c>
      <c r="BB207" s="12" t="s">
        <v>380</v>
      </c>
      <c r="BC207" s="12" t="s">
        <v>373</v>
      </c>
      <c r="BD207" s="14" t="s">
        <v>373</v>
      </c>
      <c r="BE207" s="15">
        <v>0</v>
      </c>
      <c r="BF207" s="12" t="s">
        <v>611</v>
      </c>
      <c r="BG207" s="12" t="s">
        <v>1366</v>
      </c>
      <c r="BH207" s="21" t="s">
        <v>381</v>
      </c>
      <c r="BI207" s="13" t="s">
        <v>10</v>
      </c>
      <c r="BJ207" s="22">
        <v>45875</v>
      </c>
      <c r="BK207" s="12"/>
      <c r="BL207" s="13" t="s">
        <v>29</v>
      </c>
      <c r="BM207" s="24" t="s">
        <v>37</v>
      </c>
      <c r="BN207" s="25" t="s">
        <v>23</v>
      </c>
      <c r="BO207" s="12" t="s">
        <v>33</v>
      </c>
      <c r="BP207" s="12">
        <v>0</v>
      </c>
      <c r="BQ207" s="26"/>
      <c r="BR207" s="27" t="s">
        <v>29</v>
      </c>
    </row>
    <row r="208" spans="1:70" s="1" customFormat="1" ht="15" customHeight="1">
      <c r="A208" s="12">
        <v>204</v>
      </c>
      <c r="B208" s="13" t="s">
        <v>361</v>
      </c>
      <c r="C208" s="13" t="s">
        <v>130</v>
      </c>
      <c r="D208" s="13" t="s">
        <v>124</v>
      </c>
      <c r="E208" s="13" t="s">
        <v>123</v>
      </c>
      <c r="F208" s="13" t="s">
        <v>122</v>
      </c>
      <c r="G208" s="12" t="s">
        <v>120</v>
      </c>
      <c r="H208" s="13" t="s">
        <v>121</v>
      </c>
      <c r="I208" s="12">
        <v>211318</v>
      </c>
      <c r="J208" s="13" t="s">
        <v>480</v>
      </c>
      <c r="K208" s="12">
        <v>211318</v>
      </c>
      <c r="L208" s="12" t="s">
        <v>363</v>
      </c>
      <c r="M208" s="13" t="s">
        <v>364</v>
      </c>
      <c r="N208" s="12">
        <v>493305</v>
      </c>
      <c r="O208" s="12" t="s">
        <v>481</v>
      </c>
      <c r="P208" s="12">
        <v>789728</v>
      </c>
      <c r="Q208" s="13" t="s">
        <v>501</v>
      </c>
      <c r="R208" s="13" t="s">
        <v>367</v>
      </c>
      <c r="S208" s="12" t="s">
        <v>938</v>
      </c>
      <c r="T208" s="12" t="s">
        <v>938</v>
      </c>
      <c r="U208" s="12" t="s">
        <v>403</v>
      </c>
      <c r="V208" s="12" t="s">
        <v>370</v>
      </c>
      <c r="W208" s="12">
        <v>541</v>
      </c>
      <c r="X208" s="13" t="s">
        <v>371</v>
      </c>
      <c r="Y208" s="12">
        <v>356916115</v>
      </c>
      <c r="Z208" s="13" t="s">
        <v>612</v>
      </c>
      <c r="AA208" s="14" t="s">
        <v>920</v>
      </c>
      <c r="AB208" s="15">
        <v>45000</v>
      </c>
      <c r="AC208" s="14" t="s">
        <v>373</v>
      </c>
      <c r="AD208" s="12">
        <v>102</v>
      </c>
      <c r="AE208" s="12" t="s">
        <v>910</v>
      </c>
      <c r="AF208" s="12" t="s">
        <v>710</v>
      </c>
      <c r="AG208" s="14" t="s">
        <v>921</v>
      </c>
      <c r="AH208" s="12" t="s">
        <v>377</v>
      </c>
      <c r="AI208" s="14" t="s">
        <v>936</v>
      </c>
      <c r="AJ208" s="15">
        <v>560</v>
      </c>
      <c r="AK208" s="15">
        <v>560</v>
      </c>
      <c r="AL208" s="14" t="s">
        <v>509</v>
      </c>
      <c r="AM208" s="15">
        <v>10926.94</v>
      </c>
      <c r="AN208" s="15">
        <v>5863.06</v>
      </c>
      <c r="AO208" s="15">
        <v>16790</v>
      </c>
      <c r="AP208" s="15">
        <v>34073.06</v>
      </c>
      <c r="AQ208" s="15">
        <v>6305.94</v>
      </c>
      <c r="AR208" s="15">
        <v>40379</v>
      </c>
      <c r="AS208" s="15">
        <v>13234</v>
      </c>
      <c r="AT208" s="15">
        <v>4136</v>
      </c>
      <c r="AU208" s="15">
        <v>17370</v>
      </c>
      <c r="AV208" s="12">
        <v>61</v>
      </c>
      <c r="AW208" s="12" t="s">
        <v>373</v>
      </c>
      <c r="AX208" s="12" t="s">
        <v>373</v>
      </c>
      <c r="AY208" s="14" t="s">
        <v>373</v>
      </c>
      <c r="AZ208" s="12" t="s">
        <v>373</v>
      </c>
      <c r="BA208" s="12" t="s">
        <v>373</v>
      </c>
      <c r="BB208" s="12" t="s">
        <v>380</v>
      </c>
      <c r="BC208" s="12" t="s">
        <v>373</v>
      </c>
      <c r="BD208" s="14" t="s">
        <v>373</v>
      </c>
      <c r="BE208" s="15">
        <v>0</v>
      </c>
      <c r="BF208" s="12" t="s">
        <v>938</v>
      </c>
      <c r="BG208" s="12" t="s">
        <v>1367</v>
      </c>
      <c r="BH208" s="21" t="s">
        <v>381</v>
      </c>
      <c r="BI208" s="13" t="s">
        <v>10</v>
      </c>
      <c r="BJ208" s="22">
        <v>45875</v>
      </c>
      <c r="BK208" s="12"/>
      <c r="BL208" s="13" t="s">
        <v>29</v>
      </c>
      <c r="BM208" s="24" t="s">
        <v>37</v>
      </c>
      <c r="BN208" s="25" t="s">
        <v>23</v>
      </c>
      <c r="BO208" s="12" t="s">
        <v>33</v>
      </c>
      <c r="BP208" s="12">
        <v>0</v>
      </c>
      <c r="BQ208" s="26"/>
      <c r="BR208" s="27" t="s">
        <v>29</v>
      </c>
    </row>
    <row r="209" spans="1:70" s="1" customFormat="1" ht="15" customHeight="1">
      <c r="A209" s="12">
        <v>205</v>
      </c>
      <c r="B209" s="13" t="s">
        <v>361</v>
      </c>
      <c r="C209" s="13" t="s">
        <v>130</v>
      </c>
      <c r="D209" s="13" t="s">
        <v>124</v>
      </c>
      <c r="E209" s="13" t="s">
        <v>123</v>
      </c>
      <c r="F209" s="13" t="s">
        <v>122</v>
      </c>
      <c r="G209" s="12" t="s">
        <v>120</v>
      </c>
      <c r="H209" s="13" t="s">
        <v>121</v>
      </c>
      <c r="I209" s="12">
        <v>216676</v>
      </c>
      <c r="J209" s="13" t="s">
        <v>588</v>
      </c>
      <c r="K209" s="12">
        <v>216676</v>
      </c>
      <c r="L209" s="12" t="s">
        <v>363</v>
      </c>
      <c r="M209" s="13" t="s">
        <v>364</v>
      </c>
      <c r="N209" s="12">
        <v>503317</v>
      </c>
      <c r="O209" s="12" t="s">
        <v>638</v>
      </c>
      <c r="P209" s="12">
        <v>788719</v>
      </c>
      <c r="Q209" s="13" t="s">
        <v>639</v>
      </c>
      <c r="R209" s="13" t="s">
        <v>367</v>
      </c>
      <c r="S209" s="12" t="s">
        <v>658</v>
      </c>
      <c r="T209" s="12" t="s">
        <v>658</v>
      </c>
      <c r="U209" s="12" t="s">
        <v>390</v>
      </c>
      <c r="V209" s="12" t="s">
        <v>370</v>
      </c>
      <c r="W209" s="12">
        <v>541</v>
      </c>
      <c r="X209" s="13" t="s">
        <v>371</v>
      </c>
      <c r="Y209" s="12">
        <v>355817820</v>
      </c>
      <c r="Z209" s="13" t="s">
        <v>659</v>
      </c>
      <c r="AA209" s="14" t="s">
        <v>642</v>
      </c>
      <c r="AB209" s="15">
        <v>45000</v>
      </c>
      <c r="AC209" s="14" t="s">
        <v>373</v>
      </c>
      <c r="AD209" s="12">
        <v>102</v>
      </c>
      <c r="AE209" s="12" t="s">
        <v>374</v>
      </c>
      <c r="AF209" s="12" t="s">
        <v>375</v>
      </c>
      <c r="AG209" s="14" t="s">
        <v>643</v>
      </c>
      <c r="AH209" s="12" t="s">
        <v>377</v>
      </c>
      <c r="AI209" s="14" t="s">
        <v>644</v>
      </c>
      <c r="AJ209" s="15">
        <v>560</v>
      </c>
      <c r="AK209" s="15">
        <v>560</v>
      </c>
      <c r="AL209" s="14" t="s">
        <v>469</v>
      </c>
      <c r="AM209" s="15">
        <v>28296.21</v>
      </c>
      <c r="AN209" s="15">
        <v>10903.79</v>
      </c>
      <c r="AO209" s="15">
        <v>39200</v>
      </c>
      <c r="AP209" s="15">
        <v>16703.79</v>
      </c>
      <c r="AQ209" s="15">
        <v>1365.21</v>
      </c>
      <c r="AR209" s="15">
        <v>18069</v>
      </c>
      <c r="AS209" s="15">
        <v>0</v>
      </c>
      <c r="AT209" s="15">
        <v>0</v>
      </c>
      <c r="AU209" s="15">
        <v>0</v>
      </c>
      <c r="AV209" s="12">
        <v>70</v>
      </c>
      <c r="AW209" s="12" t="s">
        <v>373</v>
      </c>
      <c r="AX209" s="12" t="s">
        <v>373</v>
      </c>
      <c r="AY209" s="14" t="s">
        <v>373</v>
      </c>
      <c r="AZ209" s="12" t="s">
        <v>373</v>
      </c>
      <c r="BA209" s="12" t="s">
        <v>373</v>
      </c>
      <c r="BB209" s="12" t="s">
        <v>380</v>
      </c>
      <c r="BC209" s="12" t="s">
        <v>373</v>
      </c>
      <c r="BD209" s="14" t="s">
        <v>373</v>
      </c>
      <c r="BE209" s="15">
        <v>0</v>
      </c>
      <c r="BF209" s="12" t="s">
        <v>658</v>
      </c>
      <c r="BG209" s="12" t="s">
        <v>1368</v>
      </c>
      <c r="BH209" s="21" t="s">
        <v>381</v>
      </c>
      <c r="BI209" s="13" t="s">
        <v>10</v>
      </c>
      <c r="BJ209" s="22">
        <v>45876</v>
      </c>
      <c r="BK209" s="12"/>
      <c r="BL209" s="13" t="s">
        <v>12</v>
      </c>
      <c r="BM209" s="24" t="s">
        <v>13</v>
      </c>
      <c r="BN209" s="25" t="s">
        <v>15</v>
      </c>
      <c r="BO209" s="12" t="s">
        <v>25</v>
      </c>
      <c r="BP209" s="12">
        <v>0</v>
      </c>
      <c r="BQ209" s="26"/>
      <c r="BR209" s="27" t="s">
        <v>382</v>
      </c>
    </row>
    <row r="210" spans="1:70" s="1" customFormat="1" ht="15" customHeight="1">
      <c r="A210" s="12">
        <v>206</v>
      </c>
      <c r="B210" s="13" t="s">
        <v>361</v>
      </c>
      <c r="C210" s="13" t="s">
        <v>130</v>
      </c>
      <c r="D210" s="13" t="s">
        <v>124</v>
      </c>
      <c r="E210" s="13" t="s">
        <v>123</v>
      </c>
      <c r="F210" s="13" t="s">
        <v>122</v>
      </c>
      <c r="G210" s="12" t="s">
        <v>120</v>
      </c>
      <c r="H210" s="13" t="s">
        <v>121</v>
      </c>
      <c r="I210" s="12">
        <v>211322</v>
      </c>
      <c r="J210" s="13" t="s">
        <v>362</v>
      </c>
      <c r="K210" s="12">
        <v>211322</v>
      </c>
      <c r="L210" s="12" t="s">
        <v>363</v>
      </c>
      <c r="M210" s="13" t="s">
        <v>364</v>
      </c>
      <c r="N210" s="12">
        <v>493609</v>
      </c>
      <c r="O210" s="12" t="s">
        <v>215</v>
      </c>
      <c r="P210" s="12">
        <v>818707</v>
      </c>
      <c r="Q210" s="13" t="s">
        <v>516</v>
      </c>
      <c r="R210" s="13" t="s">
        <v>367</v>
      </c>
      <c r="S210" s="12" t="s">
        <v>539</v>
      </c>
      <c r="T210" s="12" t="s">
        <v>539</v>
      </c>
      <c r="U210" s="12" t="s">
        <v>403</v>
      </c>
      <c r="V210" s="12" t="s">
        <v>370</v>
      </c>
      <c r="W210" s="12">
        <v>541</v>
      </c>
      <c r="X210" s="13" t="s">
        <v>371</v>
      </c>
      <c r="Y210" s="12">
        <v>355479342</v>
      </c>
      <c r="Z210" s="13" t="s">
        <v>540</v>
      </c>
      <c r="AA210" s="14" t="s">
        <v>218</v>
      </c>
      <c r="AB210" s="15">
        <v>45000</v>
      </c>
      <c r="AC210" s="14" t="s">
        <v>373</v>
      </c>
      <c r="AD210" s="12">
        <v>102</v>
      </c>
      <c r="AE210" s="12" t="s">
        <v>374</v>
      </c>
      <c r="AF210" s="12" t="s">
        <v>375</v>
      </c>
      <c r="AG210" s="14" t="s">
        <v>538</v>
      </c>
      <c r="AH210" s="12" t="s">
        <v>377</v>
      </c>
      <c r="AI210" s="14" t="s">
        <v>223</v>
      </c>
      <c r="AJ210" s="15">
        <v>560</v>
      </c>
      <c r="AK210" s="15">
        <v>560</v>
      </c>
      <c r="AL210" s="14" t="s">
        <v>541</v>
      </c>
      <c r="AM210" s="15">
        <v>30229.71</v>
      </c>
      <c r="AN210" s="15">
        <v>11210.29</v>
      </c>
      <c r="AO210" s="15">
        <v>41440</v>
      </c>
      <c r="AP210" s="15">
        <v>14770.29</v>
      </c>
      <c r="AQ210" s="15">
        <v>1058.71</v>
      </c>
      <c r="AR210" s="15">
        <v>15829</v>
      </c>
      <c r="AS210" s="15">
        <v>0</v>
      </c>
      <c r="AT210" s="15">
        <v>0</v>
      </c>
      <c r="AU210" s="15">
        <v>0</v>
      </c>
      <c r="AV210" s="12">
        <v>74</v>
      </c>
      <c r="AW210" s="12" t="s">
        <v>373</v>
      </c>
      <c r="AX210" s="12" t="s">
        <v>373</v>
      </c>
      <c r="AY210" s="14" t="s">
        <v>373</v>
      </c>
      <c r="AZ210" s="12" t="s">
        <v>373</v>
      </c>
      <c r="BA210" s="12" t="s">
        <v>373</v>
      </c>
      <c r="BB210" s="12" t="s">
        <v>380</v>
      </c>
      <c r="BC210" s="12" t="s">
        <v>373</v>
      </c>
      <c r="BD210" s="14" t="s">
        <v>373</v>
      </c>
      <c r="BE210" s="15">
        <v>0</v>
      </c>
      <c r="BF210" s="12" t="s">
        <v>539</v>
      </c>
      <c r="BG210" s="12" t="s">
        <v>1369</v>
      </c>
      <c r="BH210" s="21" t="s">
        <v>381</v>
      </c>
      <c r="BI210" s="13" t="s">
        <v>10</v>
      </c>
      <c r="BJ210" s="22">
        <v>45873</v>
      </c>
      <c r="BK210" s="12"/>
      <c r="BL210" s="13" t="s">
        <v>12</v>
      </c>
      <c r="BM210" s="24" t="s">
        <v>13</v>
      </c>
      <c r="BN210" s="25" t="s">
        <v>15</v>
      </c>
      <c r="BO210" s="12" t="s">
        <v>25</v>
      </c>
      <c r="BP210" s="12">
        <v>0</v>
      </c>
      <c r="BQ210" s="26"/>
      <c r="BR210" s="27" t="s">
        <v>382</v>
      </c>
    </row>
    <row r="211" spans="1:70" s="1" customFormat="1" ht="15" customHeight="1">
      <c r="A211" s="12">
        <v>207</v>
      </c>
      <c r="B211" s="13" t="s">
        <v>361</v>
      </c>
      <c r="C211" s="13" t="s">
        <v>130</v>
      </c>
      <c r="D211" s="13" t="s">
        <v>124</v>
      </c>
      <c r="E211" s="13" t="s">
        <v>123</v>
      </c>
      <c r="F211" s="13" t="s">
        <v>122</v>
      </c>
      <c r="G211" s="12" t="s">
        <v>120</v>
      </c>
      <c r="H211" s="13" t="s">
        <v>121</v>
      </c>
      <c r="I211" s="12">
        <v>211318</v>
      </c>
      <c r="J211" s="13" t="s">
        <v>480</v>
      </c>
      <c r="K211" s="12">
        <v>211318</v>
      </c>
      <c r="L211" s="12" t="s">
        <v>363</v>
      </c>
      <c r="M211" s="13" t="s">
        <v>364</v>
      </c>
      <c r="N211" s="12">
        <v>495332</v>
      </c>
      <c r="O211" s="12" t="s">
        <v>544</v>
      </c>
      <c r="P211" s="12">
        <v>818707</v>
      </c>
      <c r="Q211" s="13" t="s">
        <v>940</v>
      </c>
      <c r="R211" s="13" t="s">
        <v>367</v>
      </c>
      <c r="S211" s="12" t="s">
        <v>944</v>
      </c>
      <c r="T211" s="12" t="s">
        <v>944</v>
      </c>
      <c r="U211" s="12" t="s">
        <v>369</v>
      </c>
      <c r="V211" s="12" t="s">
        <v>370</v>
      </c>
      <c r="W211" s="12">
        <v>541</v>
      </c>
      <c r="X211" s="13" t="s">
        <v>371</v>
      </c>
      <c r="Y211" s="12">
        <v>356993536</v>
      </c>
      <c r="Z211" s="13" t="s">
        <v>945</v>
      </c>
      <c r="AA211" s="14" t="s">
        <v>942</v>
      </c>
      <c r="AB211" s="15">
        <v>45000</v>
      </c>
      <c r="AC211" s="14" t="s">
        <v>373</v>
      </c>
      <c r="AD211" s="12">
        <v>102</v>
      </c>
      <c r="AE211" s="12" t="s">
        <v>910</v>
      </c>
      <c r="AF211" s="12" t="s">
        <v>710</v>
      </c>
      <c r="AG211" s="14" t="s">
        <v>943</v>
      </c>
      <c r="AH211" s="12" t="s">
        <v>377</v>
      </c>
      <c r="AI211" s="14" t="s">
        <v>836</v>
      </c>
      <c r="AJ211" s="15">
        <v>560</v>
      </c>
      <c r="AK211" s="15">
        <v>560</v>
      </c>
      <c r="AL211" s="14" t="s">
        <v>551</v>
      </c>
      <c r="AM211" s="15">
        <v>24284.13</v>
      </c>
      <c r="AN211" s="15">
        <v>9875.8700000000008</v>
      </c>
      <c r="AO211" s="15">
        <v>34160</v>
      </c>
      <c r="AP211" s="15">
        <v>20715.87</v>
      </c>
      <c r="AQ211" s="15">
        <v>2143.13</v>
      </c>
      <c r="AR211" s="15">
        <v>22859</v>
      </c>
      <c r="AS211" s="15">
        <v>0</v>
      </c>
      <c r="AT211" s="15">
        <v>0</v>
      </c>
      <c r="AU211" s="15">
        <v>0</v>
      </c>
      <c r="AV211" s="12">
        <v>61</v>
      </c>
      <c r="AW211" s="12" t="s">
        <v>373</v>
      </c>
      <c r="AX211" s="12" t="s">
        <v>373</v>
      </c>
      <c r="AY211" s="14" t="s">
        <v>373</v>
      </c>
      <c r="AZ211" s="12" t="s">
        <v>373</v>
      </c>
      <c r="BA211" s="12" t="s">
        <v>373</v>
      </c>
      <c r="BB211" s="12" t="s">
        <v>380</v>
      </c>
      <c r="BC211" s="12" t="s">
        <v>373</v>
      </c>
      <c r="BD211" s="14" t="s">
        <v>373</v>
      </c>
      <c r="BE211" s="15">
        <v>0</v>
      </c>
      <c r="BF211" s="12" t="s">
        <v>944</v>
      </c>
      <c r="BG211" s="12" t="s">
        <v>1370</v>
      </c>
      <c r="BH211" s="21" t="s">
        <v>381</v>
      </c>
      <c r="BI211" s="13" t="s">
        <v>10</v>
      </c>
      <c r="BJ211" s="22">
        <v>45877</v>
      </c>
      <c r="BK211" s="12"/>
      <c r="BL211" s="13" t="s">
        <v>12</v>
      </c>
      <c r="BM211" s="24" t="s">
        <v>13</v>
      </c>
      <c r="BN211" s="25" t="s">
        <v>15</v>
      </c>
      <c r="BO211" s="12" t="s">
        <v>25</v>
      </c>
      <c r="BP211" s="12">
        <v>0</v>
      </c>
      <c r="BQ211" s="26"/>
      <c r="BR211" s="27" t="s">
        <v>382</v>
      </c>
    </row>
    <row r="212" spans="1:70" s="1" customFormat="1" ht="15" customHeight="1">
      <c r="A212" s="12">
        <v>208</v>
      </c>
      <c r="B212" s="13" t="s">
        <v>361</v>
      </c>
      <c r="C212" s="13" t="s">
        <v>130</v>
      </c>
      <c r="D212" s="13" t="s">
        <v>124</v>
      </c>
      <c r="E212" s="13" t="s">
        <v>123</v>
      </c>
      <c r="F212" s="13" t="s">
        <v>122</v>
      </c>
      <c r="G212" s="12" t="s">
        <v>120</v>
      </c>
      <c r="H212" s="13" t="s">
        <v>121</v>
      </c>
      <c r="I212" s="12">
        <v>211318</v>
      </c>
      <c r="J212" s="13" t="s">
        <v>480</v>
      </c>
      <c r="K212" s="12">
        <v>211318</v>
      </c>
      <c r="L212" s="12" t="s">
        <v>363</v>
      </c>
      <c r="M212" s="13" t="s">
        <v>364</v>
      </c>
      <c r="N212" s="12">
        <v>495332</v>
      </c>
      <c r="O212" s="12" t="s">
        <v>544</v>
      </c>
      <c r="P212" s="12">
        <v>809915</v>
      </c>
      <c r="Q212" s="13" t="s">
        <v>742</v>
      </c>
      <c r="R212" s="13" t="s">
        <v>367</v>
      </c>
      <c r="S212" s="12" t="s">
        <v>898</v>
      </c>
      <c r="T212" s="12" t="s">
        <v>898</v>
      </c>
      <c r="U212" s="12" t="s">
        <v>403</v>
      </c>
      <c r="V212" s="12" t="s">
        <v>370</v>
      </c>
      <c r="W212" s="12">
        <v>541</v>
      </c>
      <c r="X212" s="13" t="s">
        <v>371</v>
      </c>
      <c r="Y212" s="12">
        <v>356769112</v>
      </c>
      <c r="Z212" s="13" t="s">
        <v>899</v>
      </c>
      <c r="AA212" s="14" t="s">
        <v>821</v>
      </c>
      <c r="AB212" s="15">
        <v>42000</v>
      </c>
      <c r="AC212" s="14" t="s">
        <v>373</v>
      </c>
      <c r="AD212" s="12">
        <v>102</v>
      </c>
      <c r="AE212" s="12" t="s">
        <v>374</v>
      </c>
      <c r="AF212" s="12" t="s">
        <v>710</v>
      </c>
      <c r="AG212" s="14" t="s">
        <v>891</v>
      </c>
      <c r="AH212" s="12" t="s">
        <v>377</v>
      </c>
      <c r="AI212" s="14" t="s">
        <v>876</v>
      </c>
      <c r="AJ212" s="15">
        <v>520</v>
      </c>
      <c r="AK212" s="15">
        <v>520</v>
      </c>
      <c r="AL212" s="14" t="s">
        <v>551</v>
      </c>
      <c r="AM212" s="15">
        <v>23215.46</v>
      </c>
      <c r="AN212" s="15">
        <v>9544.5400000000009</v>
      </c>
      <c r="AO212" s="15">
        <v>32760</v>
      </c>
      <c r="AP212" s="15">
        <v>18784.54</v>
      </c>
      <c r="AQ212" s="15">
        <v>1891.46</v>
      </c>
      <c r="AR212" s="15">
        <v>20676</v>
      </c>
      <c r="AS212" s="15">
        <v>0</v>
      </c>
      <c r="AT212" s="15">
        <v>0</v>
      </c>
      <c r="AU212" s="15">
        <v>0</v>
      </c>
      <c r="AV212" s="12">
        <v>63</v>
      </c>
      <c r="AW212" s="12" t="s">
        <v>373</v>
      </c>
      <c r="AX212" s="12" t="s">
        <v>373</v>
      </c>
      <c r="AY212" s="14" t="s">
        <v>373</v>
      </c>
      <c r="AZ212" s="12" t="s">
        <v>373</v>
      </c>
      <c r="BA212" s="12" t="s">
        <v>373</v>
      </c>
      <c r="BB212" s="12" t="s">
        <v>380</v>
      </c>
      <c r="BC212" s="12" t="s">
        <v>373</v>
      </c>
      <c r="BD212" s="14" t="s">
        <v>373</v>
      </c>
      <c r="BE212" s="15">
        <v>0</v>
      </c>
      <c r="BF212" s="12" t="s">
        <v>898</v>
      </c>
      <c r="BG212" s="12" t="s">
        <v>1371</v>
      </c>
      <c r="BH212" s="21" t="s">
        <v>381</v>
      </c>
      <c r="BI212" s="13" t="s">
        <v>10</v>
      </c>
      <c r="BJ212" s="22">
        <v>45877</v>
      </c>
      <c r="BK212" s="12"/>
      <c r="BL212" s="13" t="s">
        <v>12</v>
      </c>
      <c r="BM212" s="24" t="s">
        <v>13</v>
      </c>
      <c r="BN212" s="25" t="s">
        <v>15</v>
      </c>
      <c r="BO212" s="12" t="s">
        <v>25</v>
      </c>
      <c r="BP212" s="12">
        <v>0</v>
      </c>
      <c r="BQ212" s="26"/>
      <c r="BR212" s="27" t="s">
        <v>382</v>
      </c>
    </row>
    <row r="213" spans="1:70" s="1" customFormat="1" ht="15" customHeight="1">
      <c r="A213" s="12">
        <v>209</v>
      </c>
      <c r="B213" s="13" t="s">
        <v>361</v>
      </c>
      <c r="C213" s="13" t="s">
        <v>130</v>
      </c>
      <c r="D213" s="13" t="s">
        <v>124</v>
      </c>
      <c r="E213" s="13" t="s">
        <v>123</v>
      </c>
      <c r="F213" s="13" t="s">
        <v>122</v>
      </c>
      <c r="G213" s="12" t="s">
        <v>120</v>
      </c>
      <c r="H213" s="13" t="s">
        <v>121</v>
      </c>
      <c r="I213" s="12">
        <v>211322</v>
      </c>
      <c r="J213" s="13" t="s">
        <v>362</v>
      </c>
      <c r="K213" s="12">
        <v>211322</v>
      </c>
      <c r="L213" s="12" t="s">
        <v>363</v>
      </c>
      <c r="M213" s="13" t="s">
        <v>364</v>
      </c>
      <c r="N213" s="12">
        <v>498628</v>
      </c>
      <c r="O213" s="12" t="s">
        <v>220</v>
      </c>
      <c r="P213" s="12">
        <v>809915</v>
      </c>
      <c r="Q213" s="13" t="s">
        <v>596</v>
      </c>
      <c r="R213" s="13" t="s">
        <v>367</v>
      </c>
      <c r="S213" s="12" t="s">
        <v>631</v>
      </c>
      <c r="T213" s="12" t="s">
        <v>631</v>
      </c>
      <c r="U213" s="12" t="s">
        <v>390</v>
      </c>
      <c r="V213" s="12" t="s">
        <v>370</v>
      </c>
      <c r="W213" s="12">
        <v>541</v>
      </c>
      <c r="X213" s="13" t="s">
        <v>371</v>
      </c>
      <c r="Y213" s="12">
        <v>355750537</v>
      </c>
      <c r="Z213" s="13" t="s">
        <v>632</v>
      </c>
      <c r="AA213" s="14" t="s">
        <v>223</v>
      </c>
      <c r="AB213" s="15">
        <v>42000</v>
      </c>
      <c r="AC213" s="14" t="s">
        <v>373</v>
      </c>
      <c r="AD213" s="12">
        <v>102</v>
      </c>
      <c r="AE213" s="12" t="s">
        <v>374</v>
      </c>
      <c r="AF213" s="12" t="s">
        <v>375</v>
      </c>
      <c r="AG213" s="14" t="s">
        <v>599</v>
      </c>
      <c r="AH213" s="12" t="s">
        <v>377</v>
      </c>
      <c r="AI213" s="14" t="s">
        <v>600</v>
      </c>
      <c r="AJ213" s="15">
        <v>520</v>
      </c>
      <c r="AK213" s="15">
        <v>520</v>
      </c>
      <c r="AL213" s="14" t="s">
        <v>379</v>
      </c>
      <c r="AM213" s="15">
        <v>27281.21</v>
      </c>
      <c r="AN213" s="15">
        <v>10158.790000000001</v>
      </c>
      <c r="AO213" s="15">
        <v>37440</v>
      </c>
      <c r="AP213" s="15">
        <v>14718.79</v>
      </c>
      <c r="AQ213" s="15">
        <v>1137.21</v>
      </c>
      <c r="AR213" s="15">
        <v>15856</v>
      </c>
      <c r="AS213" s="15">
        <v>0</v>
      </c>
      <c r="AT213" s="15">
        <v>0</v>
      </c>
      <c r="AU213" s="15">
        <v>0</v>
      </c>
      <c r="AV213" s="12">
        <v>72</v>
      </c>
      <c r="AW213" s="12" t="s">
        <v>373</v>
      </c>
      <c r="AX213" s="12" t="s">
        <v>373</v>
      </c>
      <c r="AY213" s="14" t="s">
        <v>373</v>
      </c>
      <c r="AZ213" s="12" t="s">
        <v>373</v>
      </c>
      <c r="BA213" s="12" t="s">
        <v>373</v>
      </c>
      <c r="BB213" s="12" t="s">
        <v>380</v>
      </c>
      <c r="BC213" s="12" t="s">
        <v>373</v>
      </c>
      <c r="BD213" s="14" t="s">
        <v>373</v>
      </c>
      <c r="BE213" s="15">
        <v>0</v>
      </c>
      <c r="BF213" s="12" t="s">
        <v>631</v>
      </c>
      <c r="BG213" s="12" t="s">
        <v>1372</v>
      </c>
      <c r="BH213" s="21" t="s">
        <v>381</v>
      </c>
      <c r="BI213" s="13" t="s">
        <v>10</v>
      </c>
      <c r="BJ213" s="22">
        <v>45874</v>
      </c>
      <c r="BK213" s="12"/>
      <c r="BL213" s="13" t="s">
        <v>12</v>
      </c>
      <c r="BM213" s="24" t="s">
        <v>13</v>
      </c>
      <c r="BN213" s="25" t="s">
        <v>15</v>
      </c>
      <c r="BO213" s="12" t="s">
        <v>25</v>
      </c>
      <c r="BP213" s="12">
        <v>0</v>
      </c>
      <c r="BQ213" s="26"/>
      <c r="BR213" s="27" t="s">
        <v>382</v>
      </c>
    </row>
    <row r="214" spans="1:70" s="1" customFormat="1" ht="15" customHeight="1">
      <c r="A214" s="12">
        <v>210</v>
      </c>
      <c r="B214" s="13" t="s">
        <v>361</v>
      </c>
      <c r="C214" s="13" t="s">
        <v>130</v>
      </c>
      <c r="D214" s="13" t="s">
        <v>124</v>
      </c>
      <c r="E214" s="13" t="s">
        <v>123</v>
      </c>
      <c r="F214" s="13" t="s">
        <v>122</v>
      </c>
      <c r="G214" s="12" t="s">
        <v>120</v>
      </c>
      <c r="H214" s="13" t="s">
        <v>121</v>
      </c>
      <c r="I214" s="12">
        <v>216676</v>
      </c>
      <c r="J214" s="13" t="s">
        <v>588</v>
      </c>
      <c r="K214" s="12">
        <v>216676</v>
      </c>
      <c r="L214" s="12" t="s">
        <v>363</v>
      </c>
      <c r="M214" s="13" t="s">
        <v>364</v>
      </c>
      <c r="N214" s="12">
        <v>503317</v>
      </c>
      <c r="O214" s="12" t="s">
        <v>638</v>
      </c>
      <c r="P214" s="12">
        <v>809915</v>
      </c>
      <c r="Q214" s="13" t="s">
        <v>639</v>
      </c>
      <c r="R214" s="13" t="s">
        <v>367</v>
      </c>
      <c r="S214" s="12" t="s">
        <v>765</v>
      </c>
      <c r="T214" s="12" t="s">
        <v>765</v>
      </c>
      <c r="U214" s="12" t="s">
        <v>369</v>
      </c>
      <c r="V214" s="12" t="s">
        <v>370</v>
      </c>
      <c r="W214" s="12">
        <v>541</v>
      </c>
      <c r="X214" s="13" t="s">
        <v>371</v>
      </c>
      <c r="Y214" s="12">
        <v>356368297</v>
      </c>
      <c r="Z214" s="13" t="s">
        <v>766</v>
      </c>
      <c r="AA214" s="14" t="s">
        <v>679</v>
      </c>
      <c r="AB214" s="15">
        <v>40000</v>
      </c>
      <c r="AC214" s="14" t="s">
        <v>373</v>
      </c>
      <c r="AD214" s="12">
        <v>102</v>
      </c>
      <c r="AE214" s="12" t="s">
        <v>374</v>
      </c>
      <c r="AF214" s="12" t="s">
        <v>375</v>
      </c>
      <c r="AG214" s="14" t="s">
        <v>767</v>
      </c>
      <c r="AH214" s="12" t="s">
        <v>377</v>
      </c>
      <c r="AI214" s="14" t="s">
        <v>712</v>
      </c>
      <c r="AJ214" s="15">
        <v>500</v>
      </c>
      <c r="AK214" s="15">
        <v>500</v>
      </c>
      <c r="AL214" s="14" t="s">
        <v>768</v>
      </c>
      <c r="AM214" s="15">
        <v>17160.52</v>
      </c>
      <c r="AN214" s="15">
        <v>7839.48</v>
      </c>
      <c r="AO214" s="15">
        <v>25000</v>
      </c>
      <c r="AP214" s="15">
        <v>22839.48</v>
      </c>
      <c r="AQ214" s="15">
        <v>3001.52</v>
      </c>
      <c r="AR214" s="15">
        <v>25841</v>
      </c>
      <c r="AS214" s="15">
        <v>6899.26</v>
      </c>
      <c r="AT214" s="15">
        <v>1600.74</v>
      </c>
      <c r="AU214" s="15">
        <v>8500</v>
      </c>
      <c r="AV214" s="12">
        <v>67</v>
      </c>
      <c r="AW214" s="12" t="s">
        <v>373</v>
      </c>
      <c r="AX214" s="12" t="s">
        <v>373</v>
      </c>
      <c r="AY214" s="14" t="s">
        <v>373</v>
      </c>
      <c r="AZ214" s="12" t="s">
        <v>373</v>
      </c>
      <c r="BA214" s="12" t="s">
        <v>373</v>
      </c>
      <c r="BB214" s="12" t="s">
        <v>380</v>
      </c>
      <c r="BC214" s="12" t="s">
        <v>373</v>
      </c>
      <c r="BD214" s="14" t="s">
        <v>373</v>
      </c>
      <c r="BE214" s="15">
        <v>0</v>
      </c>
      <c r="BF214" s="12" t="s">
        <v>765</v>
      </c>
      <c r="BG214" s="12" t="s">
        <v>1373</v>
      </c>
      <c r="BH214" s="21" t="s">
        <v>381</v>
      </c>
      <c r="BI214" s="13" t="s">
        <v>10</v>
      </c>
      <c r="BJ214" s="22">
        <v>45876</v>
      </c>
      <c r="BK214" s="12"/>
      <c r="BL214" s="13" t="s">
        <v>12</v>
      </c>
      <c r="BM214" s="24" t="s">
        <v>13</v>
      </c>
      <c r="BN214" s="25" t="s">
        <v>15</v>
      </c>
      <c r="BO214" s="12" t="s">
        <v>25</v>
      </c>
      <c r="BP214" s="12">
        <v>0</v>
      </c>
      <c r="BQ214" s="26"/>
      <c r="BR214" s="27" t="s">
        <v>382</v>
      </c>
    </row>
    <row r="215" spans="1:70" s="1" customFormat="1" ht="15" customHeight="1">
      <c r="A215" s="12">
        <v>211</v>
      </c>
      <c r="B215" s="13" t="s">
        <v>361</v>
      </c>
      <c r="C215" s="13" t="s">
        <v>130</v>
      </c>
      <c r="D215" s="13" t="s">
        <v>124</v>
      </c>
      <c r="E215" s="13" t="s">
        <v>123</v>
      </c>
      <c r="F215" s="13" t="s">
        <v>122</v>
      </c>
      <c r="G215" s="12" t="s">
        <v>120</v>
      </c>
      <c r="H215" s="13" t="s">
        <v>121</v>
      </c>
      <c r="I215" s="12">
        <v>211609</v>
      </c>
      <c r="J215" s="13" t="s">
        <v>399</v>
      </c>
      <c r="K215" s="12">
        <v>211609</v>
      </c>
      <c r="L215" s="12" t="s">
        <v>363</v>
      </c>
      <c r="M215" s="13" t="s">
        <v>364</v>
      </c>
      <c r="N215" s="12">
        <v>484202</v>
      </c>
      <c r="O215" s="12" t="s">
        <v>400</v>
      </c>
      <c r="P215" s="12">
        <v>809915</v>
      </c>
      <c r="Q215" s="13" t="s">
        <v>675</v>
      </c>
      <c r="R215" s="13" t="s">
        <v>367</v>
      </c>
      <c r="S215" s="12" t="s">
        <v>695</v>
      </c>
      <c r="T215" s="12" t="s">
        <v>695</v>
      </c>
      <c r="U215" s="12" t="s">
        <v>369</v>
      </c>
      <c r="V215" s="12" t="s">
        <v>370</v>
      </c>
      <c r="W215" s="12">
        <v>541</v>
      </c>
      <c r="X215" s="13" t="s">
        <v>665</v>
      </c>
      <c r="Y215" s="12">
        <v>356170910</v>
      </c>
      <c r="Z215" s="13" t="s">
        <v>696</v>
      </c>
      <c r="AA215" s="14" t="s">
        <v>668</v>
      </c>
      <c r="AB215" s="15">
        <v>42000</v>
      </c>
      <c r="AC215" s="14" t="s">
        <v>373</v>
      </c>
      <c r="AD215" s="12">
        <v>75</v>
      </c>
      <c r="AE215" s="12" t="s">
        <v>374</v>
      </c>
      <c r="AF215" s="12" t="s">
        <v>375</v>
      </c>
      <c r="AG215" s="14" t="s">
        <v>685</v>
      </c>
      <c r="AH215" s="12" t="s">
        <v>377</v>
      </c>
      <c r="AI215" s="14" t="s">
        <v>683</v>
      </c>
      <c r="AJ215" s="15">
        <v>670</v>
      </c>
      <c r="AK215" s="15">
        <v>670</v>
      </c>
      <c r="AL215" s="14" t="s">
        <v>697</v>
      </c>
      <c r="AM215" s="15">
        <v>30294.57</v>
      </c>
      <c r="AN215" s="15">
        <v>7555.43</v>
      </c>
      <c r="AO215" s="15">
        <v>37850</v>
      </c>
      <c r="AP215" s="15">
        <v>11705.43</v>
      </c>
      <c r="AQ215" s="15">
        <v>517.57000000000005</v>
      </c>
      <c r="AR215" s="15">
        <v>12223</v>
      </c>
      <c r="AS215" s="15">
        <v>8575.89</v>
      </c>
      <c r="AT215" s="15">
        <v>474.11</v>
      </c>
      <c r="AU215" s="15">
        <v>9050</v>
      </c>
      <c r="AV215" s="12">
        <v>70</v>
      </c>
      <c r="AW215" s="12" t="s">
        <v>373</v>
      </c>
      <c r="AX215" s="12" t="s">
        <v>373</v>
      </c>
      <c r="AY215" s="14" t="s">
        <v>373</v>
      </c>
      <c r="AZ215" s="12" t="s">
        <v>373</v>
      </c>
      <c r="BA215" s="12" t="s">
        <v>373</v>
      </c>
      <c r="BB215" s="12" t="s">
        <v>380</v>
      </c>
      <c r="BC215" s="12" t="s">
        <v>373</v>
      </c>
      <c r="BD215" s="14" t="s">
        <v>373</v>
      </c>
      <c r="BE215" s="15">
        <v>0</v>
      </c>
      <c r="BF215" s="12" t="s">
        <v>695</v>
      </c>
      <c r="BG215" s="12" t="s">
        <v>1374</v>
      </c>
      <c r="BH215" s="21" t="s">
        <v>381</v>
      </c>
      <c r="BI215" s="13" t="s">
        <v>10</v>
      </c>
      <c r="BJ215" s="22">
        <v>45876</v>
      </c>
      <c r="BK215" s="12"/>
      <c r="BL215" s="13" t="s">
        <v>12</v>
      </c>
      <c r="BM215" s="24" t="s">
        <v>13</v>
      </c>
      <c r="BN215" s="25" t="s">
        <v>23</v>
      </c>
      <c r="BO215" s="12" t="s">
        <v>33</v>
      </c>
      <c r="BP215" s="12">
        <v>0</v>
      </c>
      <c r="BQ215" s="26"/>
      <c r="BR215" s="27" t="s">
        <v>410</v>
      </c>
    </row>
    <row r="216" spans="1:70" s="1" customFormat="1" ht="15" customHeight="1">
      <c r="A216" s="12">
        <v>212</v>
      </c>
      <c r="B216" s="13" t="s">
        <v>361</v>
      </c>
      <c r="C216" s="13" t="s">
        <v>130</v>
      </c>
      <c r="D216" s="13" t="s">
        <v>124</v>
      </c>
      <c r="E216" s="13" t="s">
        <v>123</v>
      </c>
      <c r="F216" s="13" t="s">
        <v>122</v>
      </c>
      <c r="G216" s="12" t="s">
        <v>120</v>
      </c>
      <c r="H216" s="13" t="s">
        <v>121</v>
      </c>
      <c r="I216" s="12">
        <v>211322</v>
      </c>
      <c r="J216" s="13" t="s">
        <v>362</v>
      </c>
      <c r="K216" s="12">
        <v>211322</v>
      </c>
      <c r="L216" s="12" t="s">
        <v>363</v>
      </c>
      <c r="M216" s="13" t="s">
        <v>364</v>
      </c>
      <c r="N216" s="12">
        <v>496786</v>
      </c>
      <c r="O216" s="12" t="s">
        <v>567</v>
      </c>
      <c r="P216" s="12">
        <v>789728</v>
      </c>
      <c r="Q216" s="13" t="s">
        <v>568</v>
      </c>
      <c r="R216" s="13" t="s">
        <v>367</v>
      </c>
      <c r="S216" s="12" t="s">
        <v>569</v>
      </c>
      <c r="T216" s="12" t="s">
        <v>569</v>
      </c>
      <c r="U216" s="12" t="s">
        <v>403</v>
      </c>
      <c r="V216" s="12" t="s">
        <v>370</v>
      </c>
      <c r="W216" s="12">
        <v>541</v>
      </c>
      <c r="X216" s="13" t="s">
        <v>371</v>
      </c>
      <c r="Y216" s="12">
        <v>355553283</v>
      </c>
      <c r="Z216" s="13" t="s">
        <v>570</v>
      </c>
      <c r="AA216" s="14" t="s">
        <v>548</v>
      </c>
      <c r="AB216" s="15">
        <v>45000</v>
      </c>
      <c r="AC216" s="14" t="s">
        <v>373</v>
      </c>
      <c r="AD216" s="12">
        <v>102</v>
      </c>
      <c r="AE216" s="12" t="s">
        <v>374</v>
      </c>
      <c r="AF216" s="12" t="s">
        <v>375</v>
      </c>
      <c r="AG216" s="14" t="s">
        <v>549</v>
      </c>
      <c r="AH216" s="12" t="s">
        <v>377</v>
      </c>
      <c r="AI216" s="14" t="s">
        <v>571</v>
      </c>
      <c r="AJ216" s="15">
        <v>560</v>
      </c>
      <c r="AK216" s="15">
        <v>560</v>
      </c>
      <c r="AL216" s="14" t="s">
        <v>462</v>
      </c>
      <c r="AM216" s="15">
        <v>29786.41</v>
      </c>
      <c r="AN216" s="15">
        <v>11093.59</v>
      </c>
      <c r="AO216" s="15">
        <v>40880</v>
      </c>
      <c r="AP216" s="15">
        <v>15213.59</v>
      </c>
      <c r="AQ216" s="15">
        <v>1125.4100000000001</v>
      </c>
      <c r="AR216" s="15">
        <v>16339</v>
      </c>
      <c r="AS216" s="15">
        <v>0</v>
      </c>
      <c r="AT216" s="15">
        <v>0</v>
      </c>
      <c r="AU216" s="15">
        <v>0</v>
      </c>
      <c r="AV216" s="12">
        <v>73</v>
      </c>
      <c r="AW216" s="12" t="s">
        <v>373</v>
      </c>
      <c r="AX216" s="12" t="s">
        <v>373</v>
      </c>
      <c r="AY216" s="14" t="s">
        <v>373</v>
      </c>
      <c r="AZ216" s="12" t="s">
        <v>373</v>
      </c>
      <c r="BA216" s="12" t="s">
        <v>373</v>
      </c>
      <c r="BB216" s="12" t="s">
        <v>380</v>
      </c>
      <c r="BC216" s="12" t="s">
        <v>373</v>
      </c>
      <c r="BD216" s="14" t="s">
        <v>373</v>
      </c>
      <c r="BE216" s="15">
        <v>0</v>
      </c>
      <c r="BF216" s="12" t="s">
        <v>569</v>
      </c>
      <c r="BG216" s="12" t="s">
        <v>1375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 t="s">
        <v>382</v>
      </c>
    </row>
    <row r="217" spans="1:70" s="1" customFormat="1" ht="15" customHeight="1">
      <c r="A217" s="12">
        <v>213</v>
      </c>
      <c r="B217" s="13" t="s">
        <v>361</v>
      </c>
      <c r="C217" s="13" t="s">
        <v>130</v>
      </c>
      <c r="D217" s="13" t="s">
        <v>124</v>
      </c>
      <c r="E217" s="13" t="s">
        <v>123</v>
      </c>
      <c r="F217" s="13" t="s">
        <v>122</v>
      </c>
      <c r="G217" s="12" t="s">
        <v>120</v>
      </c>
      <c r="H217" s="13" t="s">
        <v>121</v>
      </c>
      <c r="I217" s="12">
        <v>211318</v>
      </c>
      <c r="J217" s="13" t="s">
        <v>480</v>
      </c>
      <c r="K217" s="12">
        <v>211318</v>
      </c>
      <c r="L217" s="12" t="s">
        <v>363</v>
      </c>
      <c r="M217" s="13" t="s">
        <v>364</v>
      </c>
      <c r="N217" s="12">
        <v>495332</v>
      </c>
      <c r="O217" s="12" t="s">
        <v>544</v>
      </c>
      <c r="P217" s="12">
        <v>809915</v>
      </c>
      <c r="Q217" s="13" t="s">
        <v>946</v>
      </c>
      <c r="R217" s="13" t="s">
        <v>367</v>
      </c>
      <c r="S217" s="12" t="s">
        <v>959</v>
      </c>
      <c r="T217" s="12" t="s">
        <v>959</v>
      </c>
      <c r="U217" s="12" t="s">
        <v>403</v>
      </c>
      <c r="V217" s="12" t="s">
        <v>370</v>
      </c>
      <c r="W217" s="12">
        <v>541</v>
      </c>
      <c r="X217" s="13" t="s">
        <v>371</v>
      </c>
      <c r="Y217" s="12">
        <v>356998063</v>
      </c>
      <c r="Z217" s="13" t="s">
        <v>960</v>
      </c>
      <c r="AA217" s="14" t="s">
        <v>949</v>
      </c>
      <c r="AB217" s="15">
        <v>45000</v>
      </c>
      <c r="AC217" s="14" t="s">
        <v>373</v>
      </c>
      <c r="AD217" s="12">
        <v>75</v>
      </c>
      <c r="AE217" s="12" t="s">
        <v>910</v>
      </c>
      <c r="AF217" s="12" t="s">
        <v>710</v>
      </c>
      <c r="AG217" s="14" t="s">
        <v>950</v>
      </c>
      <c r="AH217" s="12" t="s">
        <v>377</v>
      </c>
      <c r="AI217" s="14" t="s">
        <v>951</v>
      </c>
      <c r="AJ217" s="15">
        <v>720</v>
      </c>
      <c r="AK217" s="15">
        <v>720</v>
      </c>
      <c r="AL217" s="14" t="s">
        <v>551</v>
      </c>
      <c r="AM217" s="15">
        <v>34754.9</v>
      </c>
      <c r="AN217" s="15">
        <v>8445.1</v>
      </c>
      <c r="AO217" s="15">
        <v>43200</v>
      </c>
      <c r="AP217" s="15">
        <v>10245.1</v>
      </c>
      <c r="AQ217" s="15">
        <v>392.9</v>
      </c>
      <c r="AR217" s="15">
        <v>10638</v>
      </c>
      <c r="AS217" s="15">
        <v>0</v>
      </c>
      <c r="AT217" s="15">
        <v>0</v>
      </c>
      <c r="AU217" s="15">
        <v>0</v>
      </c>
      <c r="AV217" s="12">
        <v>60</v>
      </c>
      <c r="AW217" s="12" t="s">
        <v>373</v>
      </c>
      <c r="AX217" s="12" t="s">
        <v>373</v>
      </c>
      <c r="AY217" s="14" t="s">
        <v>373</v>
      </c>
      <c r="AZ217" s="12" t="s">
        <v>373</v>
      </c>
      <c r="BA217" s="12" t="s">
        <v>373</v>
      </c>
      <c r="BB217" s="12" t="s">
        <v>380</v>
      </c>
      <c r="BC217" s="12" t="s">
        <v>373</v>
      </c>
      <c r="BD217" s="14" t="s">
        <v>373</v>
      </c>
      <c r="BE217" s="15">
        <v>0</v>
      </c>
      <c r="BF217" s="12" t="s">
        <v>959</v>
      </c>
      <c r="BG217" s="12" t="s">
        <v>1376</v>
      </c>
      <c r="BH217" s="21" t="s">
        <v>381</v>
      </c>
      <c r="BI217" s="13" t="s">
        <v>10</v>
      </c>
      <c r="BJ217" s="22">
        <v>45877</v>
      </c>
      <c r="BK217" s="12"/>
      <c r="BL217" s="13" t="s">
        <v>12</v>
      </c>
      <c r="BM217" s="24" t="s">
        <v>13</v>
      </c>
      <c r="BN217" s="25" t="s">
        <v>15</v>
      </c>
      <c r="BO217" s="12" t="s">
        <v>25</v>
      </c>
      <c r="BP217" s="12">
        <v>0</v>
      </c>
      <c r="BQ217" s="26"/>
      <c r="BR217" s="27" t="s">
        <v>382</v>
      </c>
    </row>
    <row r="218" spans="1:70" s="1" customFormat="1" ht="15" customHeight="1">
      <c r="A218" s="12">
        <v>214</v>
      </c>
      <c r="B218" s="13" t="s">
        <v>361</v>
      </c>
      <c r="C218" s="13" t="s">
        <v>130</v>
      </c>
      <c r="D218" s="13" t="s">
        <v>124</v>
      </c>
      <c r="E218" s="13" t="s">
        <v>123</v>
      </c>
      <c r="F218" s="13" t="s">
        <v>122</v>
      </c>
      <c r="G218" s="12" t="s">
        <v>120</v>
      </c>
      <c r="H218" s="13" t="s">
        <v>121</v>
      </c>
      <c r="I218" s="12">
        <v>211318</v>
      </c>
      <c r="J218" s="13" t="s">
        <v>480</v>
      </c>
      <c r="K218" s="12">
        <v>211318</v>
      </c>
      <c r="L218" s="12" t="s">
        <v>363</v>
      </c>
      <c r="M218" s="13" t="s">
        <v>364</v>
      </c>
      <c r="N218" s="12">
        <v>493305</v>
      </c>
      <c r="O218" s="12" t="s">
        <v>481</v>
      </c>
      <c r="P218" s="12">
        <v>798362</v>
      </c>
      <c r="Q218" s="13" t="s">
        <v>501</v>
      </c>
      <c r="R218" s="13" t="s">
        <v>367</v>
      </c>
      <c r="S218" s="12" t="s">
        <v>510</v>
      </c>
      <c r="T218" s="12" t="s">
        <v>510</v>
      </c>
      <c r="U218" s="12" t="s">
        <v>369</v>
      </c>
      <c r="V218" s="12" t="s">
        <v>370</v>
      </c>
      <c r="W218" s="12">
        <v>541</v>
      </c>
      <c r="X218" s="13" t="s">
        <v>371</v>
      </c>
      <c r="Y218" s="12">
        <v>355399441</v>
      </c>
      <c r="Z218" s="13" t="s">
        <v>511</v>
      </c>
      <c r="AA218" s="14" t="s">
        <v>434</v>
      </c>
      <c r="AB218" s="15">
        <v>42000</v>
      </c>
      <c r="AC218" s="14" t="s">
        <v>373</v>
      </c>
      <c r="AD218" s="12">
        <v>102</v>
      </c>
      <c r="AE218" s="12" t="s">
        <v>374</v>
      </c>
      <c r="AF218" s="12" t="s">
        <v>375</v>
      </c>
      <c r="AG218" s="14" t="s">
        <v>504</v>
      </c>
      <c r="AH218" s="12" t="s">
        <v>377</v>
      </c>
      <c r="AI218" s="14" t="s">
        <v>505</v>
      </c>
      <c r="AJ218" s="15">
        <v>520</v>
      </c>
      <c r="AK218" s="15">
        <v>520</v>
      </c>
      <c r="AL218" s="14" t="s">
        <v>512</v>
      </c>
      <c r="AM218" s="15">
        <v>23567.68</v>
      </c>
      <c r="AN218" s="15">
        <v>9732.32</v>
      </c>
      <c r="AO218" s="15">
        <v>33300</v>
      </c>
      <c r="AP218" s="15">
        <v>18432.32</v>
      </c>
      <c r="AQ218" s="15">
        <v>1796.68</v>
      </c>
      <c r="AR218" s="15">
        <v>20229</v>
      </c>
      <c r="AS218" s="15">
        <v>4410.57</v>
      </c>
      <c r="AT218" s="15">
        <v>769.43</v>
      </c>
      <c r="AU218" s="15">
        <v>5180</v>
      </c>
      <c r="AV218" s="12">
        <v>74</v>
      </c>
      <c r="AW218" s="12" t="s">
        <v>373</v>
      </c>
      <c r="AX218" s="12" t="s">
        <v>373</v>
      </c>
      <c r="AY218" s="14" t="s">
        <v>373</v>
      </c>
      <c r="AZ218" s="12" t="s">
        <v>373</v>
      </c>
      <c r="BA218" s="12" t="s">
        <v>373</v>
      </c>
      <c r="BB218" s="12" t="s">
        <v>380</v>
      </c>
      <c r="BC218" s="12" t="s">
        <v>373</v>
      </c>
      <c r="BD218" s="14" t="s">
        <v>373</v>
      </c>
      <c r="BE218" s="15">
        <v>0</v>
      </c>
      <c r="BF218" s="12" t="s">
        <v>510</v>
      </c>
      <c r="BG218" s="12" t="s">
        <v>1377</v>
      </c>
      <c r="BH218" s="21" t="s">
        <v>381</v>
      </c>
      <c r="BI218" s="13" t="s">
        <v>10</v>
      </c>
      <c r="BJ218" s="21">
        <v>45875</v>
      </c>
      <c r="BK218" s="12"/>
      <c r="BL218" s="13" t="s">
        <v>29</v>
      </c>
      <c r="BM218" s="24" t="s">
        <v>37</v>
      </c>
      <c r="BN218" s="25" t="s">
        <v>23</v>
      </c>
      <c r="BO218" s="12" t="s">
        <v>33</v>
      </c>
      <c r="BP218" s="12">
        <v>0</v>
      </c>
      <c r="BQ218" s="26"/>
      <c r="BR218" s="27" t="s">
        <v>29</v>
      </c>
    </row>
    <row r="219" spans="1:70" s="1" customFormat="1" ht="15" customHeight="1">
      <c r="A219" s="12">
        <v>215</v>
      </c>
      <c r="B219" s="13" t="s">
        <v>361</v>
      </c>
      <c r="C219" s="13" t="s">
        <v>130</v>
      </c>
      <c r="D219" s="13" t="s">
        <v>124</v>
      </c>
      <c r="E219" s="13" t="s">
        <v>123</v>
      </c>
      <c r="F219" s="13" t="s">
        <v>122</v>
      </c>
      <c r="G219" s="12" t="s">
        <v>120</v>
      </c>
      <c r="H219" s="13" t="s">
        <v>121</v>
      </c>
      <c r="I219" s="12">
        <v>211322</v>
      </c>
      <c r="J219" s="13" t="s">
        <v>362</v>
      </c>
      <c r="K219" s="12">
        <v>211322</v>
      </c>
      <c r="L219" s="12" t="s">
        <v>363</v>
      </c>
      <c r="M219" s="13" t="s">
        <v>364</v>
      </c>
      <c r="N219" s="12">
        <v>493609</v>
      </c>
      <c r="O219" s="12" t="s">
        <v>215</v>
      </c>
      <c r="P219" s="12">
        <v>798362</v>
      </c>
      <c r="Q219" s="13" t="s">
        <v>516</v>
      </c>
      <c r="R219" s="13" t="s">
        <v>367</v>
      </c>
      <c r="S219" s="12" t="s">
        <v>525</v>
      </c>
      <c r="T219" s="12" t="s">
        <v>525</v>
      </c>
      <c r="U219" s="12" t="s">
        <v>369</v>
      </c>
      <c r="V219" s="12" t="s">
        <v>370</v>
      </c>
      <c r="W219" s="12">
        <v>541</v>
      </c>
      <c r="X219" s="13" t="s">
        <v>371</v>
      </c>
      <c r="Y219" s="12">
        <v>355416667</v>
      </c>
      <c r="Z219" s="13" t="s">
        <v>511</v>
      </c>
      <c r="AA219" s="14" t="s">
        <v>526</v>
      </c>
      <c r="AB219" s="15">
        <v>45000</v>
      </c>
      <c r="AC219" s="14" t="s">
        <v>373</v>
      </c>
      <c r="AD219" s="12">
        <v>102</v>
      </c>
      <c r="AE219" s="12" t="s">
        <v>374</v>
      </c>
      <c r="AF219" s="12" t="s">
        <v>375</v>
      </c>
      <c r="AG219" s="14" t="s">
        <v>527</v>
      </c>
      <c r="AH219" s="12" t="s">
        <v>377</v>
      </c>
      <c r="AI219" s="14" t="s">
        <v>505</v>
      </c>
      <c r="AJ219" s="15">
        <v>560</v>
      </c>
      <c r="AK219" s="15">
        <v>560</v>
      </c>
      <c r="AL219" s="14" t="s">
        <v>528</v>
      </c>
      <c r="AM219" s="15">
        <v>25043.32</v>
      </c>
      <c r="AN219" s="15">
        <v>10196.68</v>
      </c>
      <c r="AO219" s="15">
        <v>35240</v>
      </c>
      <c r="AP219" s="15">
        <v>19956.68</v>
      </c>
      <c r="AQ219" s="15">
        <v>1972.32</v>
      </c>
      <c r="AR219" s="15">
        <v>21929</v>
      </c>
      <c r="AS219" s="15">
        <v>5273.86</v>
      </c>
      <c r="AT219" s="15">
        <v>926.14</v>
      </c>
      <c r="AU219" s="15">
        <v>6200</v>
      </c>
      <c r="AV219" s="12">
        <v>74</v>
      </c>
      <c r="AW219" s="12" t="s">
        <v>373</v>
      </c>
      <c r="AX219" s="12" t="s">
        <v>373</v>
      </c>
      <c r="AY219" s="14" t="s">
        <v>373</v>
      </c>
      <c r="AZ219" s="12" t="s">
        <v>373</v>
      </c>
      <c r="BA219" s="12" t="s">
        <v>373</v>
      </c>
      <c r="BB219" s="12" t="s">
        <v>380</v>
      </c>
      <c r="BC219" s="12" t="s">
        <v>373</v>
      </c>
      <c r="BD219" s="14" t="s">
        <v>373</v>
      </c>
      <c r="BE219" s="15">
        <v>0</v>
      </c>
      <c r="BF219" s="12" t="s">
        <v>525</v>
      </c>
      <c r="BG219" s="12" t="s">
        <v>1378</v>
      </c>
      <c r="BH219" s="21" t="s">
        <v>381</v>
      </c>
      <c r="BI219" s="13" t="s">
        <v>10</v>
      </c>
      <c r="BJ219" s="21">
        <v>45873</v>
      </c>
      <c r="BK219" s="12"/>
      <c r="BL219" s="13" t="s">
        <v>20</v>
      </c>
      <c r="BM219" s="24" t="s">
        <v>30</v>
      </c>
      <c r="BN219" s="25" t="s">
        <v>23</v>
      </c>
      <c r="BO219" s="12" t="s">
        <v>33</v>
      </c>
      <c r="BP219" s="12">
        <v>0</v>
      </c>
      <c r="BQ219" s="26"/>
      <c r="BR219" s="27" t="s">
        <v>410</v>
      </c>
    </row>
    <row r="220" spans="1:70" s="1" customFormat="1" ht="15" customHeight="1">
      <c r="A220" s="12">
        <v>216</v>
      </c>
      <c r="B220" s="13" t="s">
        <v>361</v>
      </c>
      <c r="C220" s="13" t="s">
        <v>130</v>
      </c>
      <c r="D220" s="13" t="s">
        <v>124</v>
      </c>
      <c r="E220" s="13" t="s">
        <v>123</v>
      </c>
      <c r="F220" s="13" t="s">
        <v>122</v>
      </c>
      <c r="G220" s="12" t="s">
        <v>120</v>
      </c>
      <c r="H220" s="13" t="s">
        <v>121</v>
      </c>
      <c r="I220" s="12">
        <v>211318</v>
      </c>
      <c r="J220" s="13" t="s">
        <v>480</v>
      </c>
      <c r="K220" s="12">
        <v>211318</v>
      </c>
      <c r="L220" s="12" t="s">
        <v>363</v>
      </c>
      <c r="M220" s="13" t="s">
        <v>364</v>
      </c>
      <c r="N220" s="12">
        <v>493305</v>
      </c>
      <c r="O220" s="12" t="s">
        <v>481</v>
      </c>
      <c r="P220" s="12">
        <v>798362</v>
      </c>
      <c r="Q220" s="13" t="s">
        <v>501</v>
      </c>
      <c r="R220" s="13" t="s">
        <v>367</v>
      </c>
      <c r="S220" s="12" t="s">
        <v>722</v>
      </c>
      <c r="T220" s="12" t="s">
        <v>722</v>
      </c>
      <c r="U220" s="12" t="s">
        <v>369</v>
      </c>
      <c r="V220" s="12" t="s">
        <v>370</v>
      </c>
      <c r="W220" s="12">
        <v>541</v>
      </c>
      <c r="X220" s="13" t="s">
        <v>371</v>
      </c>
      <c r="Y220" s="12">
        <v>356279805</v>
      </c>
      <c r="Z220" s="13" t="s">
        <v>511</v>
      </c>
      <c r="AA220" s="14" t="s">
        <v>700</v>
      </c>
      <c r="AB220" s="15">
        <v>42000</v>
      </c>
      <c r="AC220" s="14" t="s">
        <v>373</v>
      </c>
      <c r="AD220" s="12">
        <v>75</v>
      </c>
      <c r="AE220" s="12" t="s">
        <v>374</v>
      </c>
      <c r="AF220" s="12" t="s">
        <v>375</v>
      </c>
      <c r="AG220" s="14" t="s">
        <v>701</v>
      </c>
      <c r="AH220" s="12" t="s">
        <v>377</v>
      </c>
      <c r="AI220" s="14" t="s">
        <v>702</v>
      </c>
      <c r="AJ220" s="15">
        <v>670</v>
      </c>
      <c r="AK220" s="15">
        <v>670</v>
      </c>
      <c r="AL220" s="14" t="s">
        <v>614</v>
      </c>
      <c r="AM220" s="15">
        <v>19482.310000000001</v>
      </c>
      <c r="AN220" s="15">
        <v>5977.69</v>
      </c>
      <c r="AO220" s="15">
        <v>25460</v>
      </c>
      <c r="AP220" s="15">
        <v>22517.69</v>
      </c>
      <c r="AQ220" s="15">
        <v>2095.31</v>
      </c>
      <c r="AR220" s="15">
        <v>24613</v>
      </c>
      <c r="AS220" s="15">
        <v>18087.52</v>
      </c>
      <c r="AT220" s="15">
        <v>2012.48</v>
      </c>
      <c r="AU220" s="15">
        <v>20100</v>
      </c>
      <c r="AV220" s="12">
        <v>68</v>
      </c>
      <c r="AW220" s="12" t="s">
        <v>373</v>
      </c>
      <c r="AX220" s="12" t="s">
        <v>373</v>
      </c>
      <c r="AY220" s="14" t="s">
        <v>373</v>
      </c>
      <c r="AZ220" s="12" t="s">
        <v>373</v>
      </c>
      <c r="BA220" s="12" t="s">
        <v>373</v>
      </c>
      <c r="BB220" s="12" t="s">
        <v>380</v>
      </c>
      <c r="BC220" s="12" t="s">
        <v>373</v>
      </c>
      <c r="BD220" s="14" t="s">
        <v>373</v>
      </c>
      <c r="BE220" s="15">
        <v>0</v>
      </c>
      <c r="BF220" s="12" t="s">
        <v>722</v>
      </c>
      <c r="BG220" s="12" t="s">
        <v>1379</v>
      </c>
      <c r="BH220" s="21" t="s">
        <v>381</v>
      </c>
      <c r="BI220" s="13" t="s">
        <v>10</v>
      </c>
      <c r="BJ220" s="21">
        <v>45875</v>
      </c>
      <c r="BK220" s="12"/>
      <c r="BL220" s="13" t="s">
        <v>29</v>
      </c>
      <c r="BM220" s="24" t="s">
        <v>37</v>
      </c>
      <c r="BN220" s="25" t="s">
        <v>23</v>
      </c>
      <c r="BO220" s="12" t="s">
        <v>33</v>
      </c>
      <c r="BP220" s="12">
        <v>0</v>
      </c>
      <c r="BQ220" s="26"/>
      <c r="BR220" s="27" t="s">
        <v>29</v>
      </c>
    </row>
    <row r="221" spans="1:70" s="1" customFormat="1" ht="15" customHeight="1">
      <c r="A221" s="12">
        <v>217</v>
      </c>
      <c r="B221" s="13" t="s">
        <v>361</v>
      </c>
      <c r="C221" s="13" t="s">
        <v>130</v>
      </c>
      <c r="D221" s="13" t="s">
        <v>124</v>
      </c>
      <c r="E221" s="13" t="s">
        <v>123</v>
      </c>
      <c r="F221" s="13" t="s">
        <v>122</v>
      </c>
      <c r="G221" s="12" t="s">
        <v>120</v>
      </c>
      <c r="H221" s="13" t="s">
        <v>121</v>
      </c>
      <c r="I221" s="12">
        <v>216676</v>
      </c>
      <c r="J221" s="13" t="s">
        <v>588</v>
      </c>
      <c r="K221" s="12">
        <v>216676</v>
      </c>
      <c r="L221" s="12" t="s">
        <v>363</v>
      </c>
      <c r="M221" s="13" t="s">
        <v>364</v>
      </c>
      <c r="N221" s="12">
        <v>503621</v>
      </c>
      <c r="O221" s="12" t="s">
        <v>241</v>
      </c>
      <c r="P221" s="12">
        <v>798362</v>
      </c>
      <c r="Q221" s="13" t="s">
        <v>589</v>
      </c>
      <c r="R221" s="13" t="s">
        <v>367</v>
      </c>
      <c r="S221" s="12" t="s">
        <v>863</v>
      </c>
      <c r="T221" s="12" t="s">
        <v>863</v>
      </c>
      <c r="U221" s="12" t="s">
        <v>369</v>
      </c>
      <c r="V221" s="12" t="s">
        <v>370</v>
      </c>
      <c r="W221" s="12">
        <v>541</v>
      </c>
      <c r="X221" s="13" t="s">
        <v>371</v>
      </c>
      <c r="Y221" s="12">
        <v>356694165</v>
      </c>
      <c r="Z221" s="13" t="s">
        <v>511</v>
      </c>
      <c r="AA221" s="14" t="s">
        <v>229</v>
      </c>
      <c r="AB221" s="15">
        <v>42000</v>
      </c>
      <c r="AC221" s="14" t="s">
        <v>373</v>
      </c>
      <c r="AD221" s="12">
        <v>75</v>
      </c>
      <c r="AE221" s="12" t="s">
        <v>374</v>
      </c>
      <c r="AF221" s="12" t="s">
        <v>710</v>
      </c>
      <c r="AG221" s="14" t="s">
        <v>859</v>
      </c>
      <c r="AH221" s="12" t="s">
        <v>377</v>
      </c>
      <c r="AI221" s="14" t="s">
        <v>860</v>
      </c>
      <c r="AJ221" s="15">
        <v>670</v>
      </c>
      <c r="AK221" s="15">
        <v>670</v>
      </c>
      <c r="AL221" s="14" t="s">
        <v>864</v>
      </c>
      <c r="AM221" s="15">
        <v>10686.83</v>
      </c>
      <c r="AN221" s="15">
        <v>4053.17</v>
      </c>
      <c r="AO221" s="15">
        <v>14740</v>
      </c>
      <c r="AP221" s="15">
        <v>31313.17</v>
      </c>
      <c r="AQ221" s="15">
        <v>4224.83</v>
      </c>
      <c r="AR221" s="15">
        <v>35538</v>
      </c>
      <c r="AS221" s="15">
        <v>23491.88</v>
      </c>
      <c r="AT221" s="15">
        <v>3978.12</v>
      </c>
      <c r="AU221" s="15">
        <v>27470</v>
      </c>
      <c r="AV221" s="12">
        <v>63</v>
      </c>
      <c r="AW221" s="12" t="s">
        <v>373</v>
      </c>
      <c r="AX221" s="12" t="s">
        <v>373</v>
      </c>
      <c r="AY221" s="14" t="s">
        <v>373</v>
      </c>
      <c r="AZ221" s="12" t="s">
        <v>373</v>
      </c>
      <c r="BA221" s="12" t="s">
        <v>373</v>
      </c>
      <c r="BB221" s="12" t="s">
        <v>380</v>
      </c>
      <c r="BC221" s="12" t="s">
        <v>373</v>
      </c>
      <c r="BD221" s="14" t="s">
        <v>373</v>
      </c>
      <c r="BE221" s="15">
        <v>0</v>
      </c>
      <c r="BF221" s="12" t="s">
        <v>863</v>
      </c>
      <c r="BG221" s="12" t="s">
        <v>1380</v>
      </c>
      <c r="BH221" s="21" t="s">
        <v>381</v>
      </c>
      <c r="BI221" s="13" t="s">
        <v>10</v>
      </c>
      <c r="BJ221" s="21">
        <v>45875</v>
      </c>
      <c r="BK221" s="12"/>
      <c r="BL221" s="13" t="s">
        <v>20</v>
      </c>
      <c r="BM221" s="24" t="s">
        <v>30</v>
      </c>
      <c r="BN221" s="25" t="s">
        <v>23</v>
      </c>
      <c r="BO221" s="12" t="s">
        <v>33</v>
      </c>
      <c r="BP221" s="12">
        <v>0</v>
      </c>
      <c r="BQ221" s="26"/>
      <c r="BR221" s="27" t="s">
        <v>410</v>
      </c>
    </row>
    <row r="222" spans="1:70" s="1" customFormat="1" ht="15" customHeight="1">
      <c r="A222" s="12">
        <v>218</v>
      </c>
      <c r="B222" s="13" t="s">
        <v>361</v>
      </c>
      <c r="C222" s="13" t="s">
        <v>130</v>
      </c>
      <c r="D222" s="13" t="s">
        <v>124</v>
      </c>
      <c r="E222" s="13" t="s">
        <v>123</v>
      </c>
      <c r="F222" s="13" t="s">
        <v>122</v>
      </c>
      <c r="G222" s="12" t="s">
        <v>120</v>
      </c>
      <c r="H222" s="13" t="s">
        <v>121</v>
      </c>
      <c r="I222" s="12">
        <v>211609</v>
      </c>
      <c r="J222" s="13" t="s">
        <v>399</v>
      </c>
      <c r="K222" s="12">
        <v>211609</v>
      </c>
      <c r="L222" s="12" t="s">
        <v>363</v>
      </c>
      <c r="M222" s="13" t="s">
        <v>364</v>
      </c>
      <c r="N222" s="12">
        <v>484202</v>
      </c>
      <c r="O222" s="12" t="s">
        <v>400</v>
      </c>
      <c r="P222" s="12">
        <v>809915</v>
      </c>
      <c r="Q222" s="13" t="s">
        <v>675</v>
      </c>
      <c r="R222" s="13" t="s">
        <v>367</v>
      </c>
      <c r="S222" s="12" t="s">
        <v>676</v>
      </c>
      <c r="T222" s="12" t="s">
        <v>676</v>
      </c>
      <c r="U222" s="12" t="s">
        <v>403</v>
      </c>
      <c r="V222" s="12" t="s">
        <v>370</v>
      </c>
      <c r="W222" s="12">
        <v>541</v>
      </c>
      <c r="X222" s="13" t="s">
        <v>665</v>
      </c>
      <c r="Y222" s="12">
        <v>355926104</v>
      </c>
      <c r="Z222" s="13" t="s">
        <v>677</v>
      </c>
      <c r="AA222" s="14" t="s">
        <v>619</v>
      </c>
      <c r="AB222" s="15">
        <v>22000</v>
      </c>
      <c r="AC222" s="14" t="s">
        <v>373</v>
      </c>
      <c r="AD222" s="12">
        <v>75</v>
      </c>
      <c r="AE222" s="12" t="s">
        <v>374</v>
      </c>
      <c r="AF222" s="12" t="s">
        <v>375</v>
      </c>
      <c r="AG222" s="14" t="s">
        <v>678</v>
      </c>
      <c r="AH222" s="12" t="s">
        <v>377</v>
      </c>
      <c r="AI222" s="14" t="s">
        <v>679</v>
      </c>
      <c r="AJ222" s="15">
        <v>350</v>
      </c>
      <c r="AK222" s="15">
        <v>350</v>
      </c>
      <c r="AL222" s="14" t="s">
        <v>680</v>
      </c>
      <c r="AM222" s="15">
        <v>16832.650000000001</v>
      </c>
      <c r="AN222" s="15">
        <v>4167.3500000000004</v>
      </c>
      <c r="AO222" s="15">
        <v>21000</v>
      </c>
      <c r="AP222" s="15">
        <v>5167.3500000000004</v>
      </c>
      <c r="AQ222" s="15">
        <v>204.65</v>
      </c>
      <c r="AR222" s="15">
        <v>5372</v>
      </c>
      <c r="AS222" s="15">
        <v>2983.79</v>
      </c>
      <c r="AT222" s="15">
        <v>166.21</v>
      </c>
      <c r="AU222" s="15">
        <v>3150</v>
      </c>
      <c r="AV222" s="12">
        <v>69</v>
      </c>
      <c r="AW222" s="12" t="s">
        <v>373</v>
      </c>
      <c r="AX222" s="12" t="s">
        <v>373</v>
      </c>
      <c r="AY222" s="14" t="s">
        <v>373</v>
      </c>
      <c r="AZ222" s="12" t="s">
        <v>373</v>
      </c>
      <c r="BA222" s="12" t="s">
        <v>373</v>
      </c>
      <c r="BB222" s="12" t="s">
        <v>380</v>
      </c>
      <c r="BC222" s="12" t="s">
        <v>373</v>
      </c>
      <c r="BD222" s="14" t="s">
        <v>373</v>
      </c>
      <c r="BE222" s="15">
        <v>0</v>
      </c>
      <c r="BF222" s="12" t="s">
        <v>676</v>
      </c>
      <c r="BG222" s="12" t="s">
        <v>1381</v>
      </c>
      <c r="BH222" s="21" t="s">
        <v>381</v>
      </c>
      <c r="BI222" s="13" t="s">
        <v>10</v>
      </c>
      <c r="BJ222" s="22">
        <v>45876</v>
      </c>
      <c r="BK222" s="12"/>
      <c r="BL222" s="13" t="s">
        <v>12</v>
      </c>
      <c r="BM222" s="24" t="s">
        <v>13</v>
      </c>
      <c r="BN222" s="25" t="s">
        <v>23</v>
      </c>
      <c r="BO222" s="12" t="s">
        <v>33</v>
      </c>
      <c r="BP222" s="12">
        <v>0</v>
      </c>
      <c r="BQ222" s="26"/>
      <c r="BR222" s="27" t="s">
        <v>410</v>
      </c>
    </row>
    <row r="223" spans="1:70" s="1" customFormat="1" ht="15" customHeight="1">
      <c r="A223" s="12">
        <v>219</v>
      </c>
      <c r="B223" s="13" t="s">
        <v>361</v>
      </c>
      <c r="C223" s="13" t="s">
        <v>130</v>
      </c>
      <c r="D223" s="13" t="s">
        <v>124</v>
      </c>
      <c r="E223" s="13" t="s">
        <v>123</v>
      </c>
      <c r="F223" s="13" t="s">
        <v>122</v>
      </c>
      <c r="G223" s="12" t="s">
        <v>120</v>
      </c>
      <c r="H223" s="13" t="s">
        <v>121</v>
      </c>
      <c r="I223" s="12">
        <v>211609</v>
      </c>
      <c r="J223" s="13" t="s">
        <v>399</v>
      </c>
      <c r="K223" s="12">
        <v>211609</v>
      </c>
      <c r="L223" s="12" t="s">
        <v>363</v>
      </c>
      <c r="M223" s="13" t="s">
        <v>364</v>
      </c>
      <c r="N223" s="12">
        <v>485403</v>
      </c>
      <c r="O223" s="12" t="s">
        <v>428</v>
      </c>
      <c r="P223" s="12">
        <v>776185</v>
      </c>
      <c r="Q223" s="13" t="s">
        <v>429</v>
      </c>
      <c r="R223" s="13" t="s">
        <v>367</v>
      </c>
      <c r="S223" s="12" t="s">
        <v>430</v>
      </c>
      <c r="T223" s="12" t="s">
        <v>430</v>
      </c>
      <c r="U223" s="12" t="s">
        <v>369</v>
      </c>
      <c r="V223" s="12" t="s">
        <v>370</v>
      </c>
      <c r="W223" s="12">
        <v>541</v>
      </c>
      <c r="X223" s="13" t="s">
        <v>371</v>
      </c>
      <c r="Y223" s="12">
        <v>354974376</v>
      </c>
      <c r="Z223" s="13" t="s">
        <v>431</v>
      </c>
      <c r="AA223" s="14" t="s">
        <v>432</v>
      </c>
      <c r="AB223" s="15">
        <v>45000</v>
      </c>
      <c r="AC223" s="14" t="s">
        <v>373</v>
      </c>
      <c r="AD223" s="12">
        <v>102</v>
      </c>
      <c r="AE223" s="12" t="s">
        <v>374</v>
      </c>
      <c r="AF223" s="12" t="s">
        <v>375</v>
      </c>
      <c r="AG223" s="14" t="s">
        <v>433</v>
      </c>
      <c r="AH223" s="12" t="s">
        <v>377</v>
      </c>
      <c r="AI223" s="14" t="s">
        <v>434</v>
      </c>
      <c r="AJ223" s="15">
        <v>560</v>
      </c>
      <c r="AK223" s="15">
        <v>560</v>
      </c>
      <c r="AL223" s="14" t="s">
        <v>435</v>
      </c>
      <c r="AM223" s="15">
        <v>23165.919999999998</v>
      </c>
      <c r="AN223" s="15">
        <v>9874.08</v>
      </c>
      <c r="AO223" s="15">
        <v>33040</v>
      </c>
      <c r="AP223" s="15">
        <v>21834.080000000002</v>
      </c>
      <c r="AQ223" s="15">
        <v>2394.92</v>
      </c>
      <c r="AR223" s="15">
        <v>24229</v>
      </c>
      <c r="AS223" s="15">
        <v>8044.5</v>
      </c>
      <c r="AT223" s="15">
        <v>1475.5</v>
      </c>
      <c r="AU223" s="15">
        <v>9520</v>
      </c>
      <c r="AV223" s="12">
        <v>76</v>
      </c>
      <c r="AW223" s="12" t="s">
        <v>373</v>
      </c>
      <c r="AX223" s="12" t="s">
        <v>373</v>
      </c>
      <c r="AY223" s="14" t="s">
        <v>373</v>
      </c>
      <c r="AZ223" s="12" t="s">
        <v>373</v>
      </c>
      <c r="BA223" s="12" t="s">
        <v>373</v>
      </c>
      <c r="BB223" s="12" t="s">
        <v>380</v>
      </c>
      <c r="BC223" s="12" t="s">
        <v>373</v>
      </c>
      <c r="BD223" s="14" t="s">
        <v>373</v>
      </c>
      <c r="BE223" s="15">
        <v>0</v>
      </c>
      <c r="BF223" s="12" t="s">
        <v>430</v>
      </c>
      <c r="BG223" s="12" t="s">
        <v>1382</v>
      </c>
      <c r="BH223" s="21" t="s">
        <v>381</v>
      </c>
      <c r="BI223" s="13" t="s">
        <v>10</v>
      </c>
      <c r="BJ223" s="22">
        <v>45874</v>
      </c>
      <c r="BK223" s="12"/>
      <c r="BL223" s="13" t="s">
        <v>12</v>
      </c>
      <c r="BM223" s="24" t="s">
        <v>13</v>
      </c>
      <c r="BN223" s="25" t="s">
        <v>15</v>
      </c>
      <c r="BO223" s="12" t="s">
        <v>25</v>
      </c>
      <c r="BP223" s="12">
        <v>0</v>
      </c>
      <c r="BQ223" s="26"/>
      <c r="BR223" s="27" t="s">
        <v>382</v>
      </c>
    </row>
    <row r="224" spans="1:70" s="1" customFormat="1" ht="15" customHeight="1">
      <c r="A224" s="12">
        <v>220</v>
      </c>
      <c r="B224" s="13" t="s">
        <v>361</v>
      </c>
      <c r="C224" s="13" t="s">
        <v>130</v>
      </c>
      <c r="D224" s="13" t="s">
        <v>124</v>
      </c>
      <c r="E224" s="13" t="s">
        <v>123</v>
      </c>
      <c r="F224" s="13" t="s">
        <v>122</v>
      </c>
      <c r="G224" s="12" t="s">
        <v>120</v>
      </c>
      <c r="H224" s="13" t="s">
        <v>121</v>
      </c>
      <c r="I224" s="12">
        <v>211322</v>
      </c>
      <c r="J224" s="13" t="s">
        <v>362</v>
      </c>
      <c r="K224" s="12">
        <v>211322</v>
      </c>
      <c r="L224" s="12" t="s">
        <v>363</v>
      </c>
      <c r="M224" s="13" t="s">
        <v>364</v>
      </c>
      <c r="N224" s="12">
        <v>496786</v>
      </c>
      <c r="O224" s="12" t="s">
        <v>567</v>
      </c>
      <c r="P224" s="12">
        <v>788719</v>
      </c>
      <c r="Q224" s="13" t="s">
        <v>568</v>
      </c>
      <c r="R224" s="13" t="s">
        <v>367</v>
      </c>
      <c r="S224" s="12" t="s">
        <v>574</v>
      </c>
      <c r="T224" s="12" t="s">
        <v>574</v>
      </c>
      <c r="U224" s="12" t="s">
        <v>369</v>
      </c>
      <c r="V224" s="12" t="s">
        <v>370</v>
      </c>
      <c r="W224" s="12">
        <v>541</v>
      </c>
      <c r="X224" s="13" t="s">
        <v>371</v>
      </c>
      <c r="Y224" s="12">
        <v>355553313</v>
      </c>
      <c r="Z224" s="13" t="s">
        <v>431</v>
      </c>
      <c r="AA224" s="14" t="s">
        <v>548</v>
      </c>
      <c r="AB224" s="15">
        <v>45000</v>
      </c>
      <c r="AC224" s="14" t="s">
        <v>373</v>
      </c>
      <c r="AD224" s="12">
        <v>102</v>
      </c>
      <c r="AE224" s="12" t="s">
        <v>374</v>
      </c>
      <c r="AF224" s="12" t="s">
        <v>375</v>
      </c>
      <c r="AG224" s="14" t="s">
        <v>549</v>
      </c>
      <c r="AH224" s="12" t="s">
        <v>377</v>
      </c>
      <c r="AI224" s="14" t="s">
        <v>571</v>
      </c>
      <c r="AJ224" s="15">
        <v>560</v>
      </c>
      <c r="AK224" s="15">
        <v>560</v>
      </c>
      <c r="AL224" s="14" t="s">
        <v>462</v>
      </c>
      <c r="AM224" s="15">
        <v>29786.41</v>
      </c>
      <c r="AN224" s="15">
        <v>11093.59</v>
      </c>
      <c r="AO224" s="15">
        <v>40880</v>
      </c>
      <c r="AP224" s="15">
        <v>15213.59</v>
      </c>
      <c r="AQ224" s="15">
        <v>1125.4100000000001</v>
      </c>
      <c r="AR224" s="15">
        <v>16339</v>
      </c>
      <c r="AS224" s="15">
        <v>0</v>
      </c>
      <c r="AT224" s="15">
        <v>0</v>
      </c>
      <c r="AU224" s="15">
        <v>0</v>
      </c>
      <c r="AV224" s="12">
        <v>73</v>
      </c>
      <c r="AW224" s="12" t="s">
        <v>373</v>
      </c>
      <c r="AX224" s="12" t="s">
        <v>373</v>
      </c>
      <c r="AY224" s="14" t="s">
        <v>373</v>
      </c>
      <c r="AZ224" s="12" t="s">
        <v>373</v>
      </c>
      <c r="BA224" s="12" t="s">
        <v>373</v>
      </c>
      <c r="BB224" s="12" t="s">
        <v>380</v>
      </c>
      <c r="BC224" s="12" t="s">
        <v>373</v>
      </c>
      <c r="BD224" s="14" t="s">
        <v>373</v>
      </c>
      <c r="BE224" s="15">
        <v>0</v>
      </c>
      <c r="BF224" s="12" t="s">
        <v>574</v>
      </c>
      <c r="BG224" s="12" t="s">
        <v>1383</v>
      </c>
      <c r="BH224" s="21" t="s">
        <v>381</v>
      </c>
      <c r="BI224" s="13" t="s">
        <v>10</v>
      </c>
      <c r="BJ224" s="22">
        <v>45873</v>
      </c>
      <c r="BK224" s="12"/>
      <c r="BL224" s="13" t="s">
        <v>12</v>
      </c>
      <c r="BM224" s="24" t="s">
        <v>13</v>
      </c>
      <c r="BN224" s="25" t="s">
        <v>15</v>
      </c>
      <c r="BO224" s="12" t="s">
        <v>25</v>
      </c>
      <c r="BP224" s="12">
        <v>0</v>
      </c>
      <c r="BQ224" s="26"/>
      <c r="BR224" s="27" t="s">
        <v>382</v>
      </c>
    </row>
    <row r="225" spans="1:70" s="1" customFormat="1" ht="15" customHeight="1">
      <c r="A225" s="12">
        <v>221</v>
      </c>
      <c r="B225" s="13" t="s">
        <v>361</v>
      </c>
      <c r="C225" s="13" t="s">
        <v>130</v>
      </c>
      <c r="D225" s="13" t="s">
        <v>124</v>
      </c>
      <c r="E225" s="13" t="s">
        <v>123</v>
      </c>
      <c r="F225" s="13" t="s">
        <v>122</v>
      </c>
      <c r="G225" s="12" t="s">
        <v>120</v>
      </c>
      <c r="H225" s="13" t="s">
        <v>121</v>
      </c>
      <c r="I225" s="12">
        <v>211318</v>
      </c>
      <c r="J225" s="13" t="s">
        <v>480</v>
      </c>
      <c r="K225" s="12">
        <v>211318</v>
      </c>
      <c r="L225" s="12" t="s">
        <v>363</v>
      </c>
      <c r="M225" s="13" t="s">
        <v>364</v>
      </c>
      <c r="N225" s="12">
        <v>493305</v>
      </c>
      <c r="O225" s="12" t="s">
        <v>481</v>
      </c>
      <c r="P225" s="12">
        <v>872164</v>
      </c>
      <c r="Q225" s="13" t="s">
        <v>482</v>
      </c>
      <c r="R225" s="13" t="s">
        <v>367</v>
      </c>
      <c r="S225" s="12" t="s">
        <v>494</v>
      </c>
      <c r="T225" s="12" t="s">
        <v>494</v>
      </c>
      <c r="U225" s="12" t="s">
        <v>369</v>
      </c>
      <c r="V225" s="12" t="s">
        <v>370</v>
      </c>
      <c r="W225" s="12">
        <v>541</v>
      </c>
      <c r="X225" s="13" t="s">
        <v>371</v>
      </c>
      <c r="Y225" s="12">
        <v>355234410</v>
      </c>
      <c r="Z225" s="13" t="s">
        <v>495</v>
      </c>
      <c r="AA225" s="14" t="s">
        <v>467</v>
      </c>
      <c r="AB225" s="15">
        <v>42000</v>
      </c>
      <c r="AC225" s="14" t="s">
        <v>373</v>
      </c>
      <c r="AD225" s="12">
        <v>102</v>
      </c>
      <c r="AE225" s="12" t="s">
        <v>374</v>
      </c>
      <c r="AF225" s="12" t="s">
        <v>375</v>
      </c>
      <c r="AG225" s="14" t="s">
        <v>468</v>
      </c>
      <c r="AH225" s="12" t="s">
        <v>377</v>
      </c>
      <c r="AI225" s="14" t="s">
        <v>485</v>
      </c>
      <c r="AJ225" s="15">
        <v>520</v>
      </c>
      <c r="AK225" s="15">
        <v>520</v>
      </c>
      <c r="AL225" s="14" t="s">
        <v>489</v>
      </c>
      <c r="AM225" s="15">
        <v>29133.02</v>
      </c>
      <c r="AN225" s="15">
        <v>10386.98</v>
      </c>
      <c r="AO225" s="15">
        <v>39520</v>
      </c>
      <c r="AP225" s="15">
        <v>12866.98</v>
      </c>
      <c r="AQ225" s="15">
        <v>862.02</v>
      </c>
      <c r="AR225" s="15">
        <v>13729</v>
      </c>
      <c r="AS225" s="15">
        <v>0</v>
      </c>
      <c r="AT225" s="15">
        <v>0</v>
      </c>
      <c r="AU225" s="15">
        <v>0</v>
      </c>
      <c r="AV225" s="12">
        <v>76</v>
      </c>
      <c r="AW225" s="12" t="s">
        <v>373</v>
      </c>
      <c r="AX225" s="12" t="s">
        <v>373</v>
      </c>
      <c r="AY225" s="14" t="s">
        <v>373</v>
      </c>
      <c r="AZ225" s="12" t="s">
        <v>373</v>
      </c>
      <c r="BA225" s="12" t="s">
        <v>373</v>
      </c>
      <c r="BB225" s="12" t="s">
        <v>380</v>
      </c>
      <c r="BC225" s="12" t="s">
        <v>373</v>
      </c>
      <c r="BD225" s="14" t="s">
        <v>373</v>
      </c>
      <c r="BE225" s="15">
        <v>0</v>
      </c>
      <c r="BF225" s="12" t="s">
        <v>494</v>
      </c>
      <c r="BG225" s="12" t="s">
        <v>1384</v>
      </c>
      <c r="BH225" s="21" t="s">
        <v>381</v>
      </c>
      <c r="BI225" s="13" t="s">
        <v>10</v>
      </c>
      <c r="BJ225" s="22">
        <v>45875</v>
      </c>
      <c r="BK225" s="12"/>
      <c r="BL225" s="13" t="s">
        <v>12</v>
      </c>
      <c r="BM225" s="24" t="s">
        <v>13</v>
      </c>
      <c r="BN225" s="25" t="s">
        <v>15</v>
      </c>
      <c r="BO225" s="12" t="s">
        <v>25</v>
      </c>
      <c r="BP225" s="12">
        <v>0</v>
      </c>
      <c r="BQ225" s="26"/>
      <c r="BR225" s="27" t="s">
        <v>382</v>
      </c>
    </row>
    <row r="226" spans="1:70" s="1" customFormat="1" ht="15" customHeight="1">
      <c r="A226" s="12">
        <v>222</v>
      </c>
      <c r="B226" s="13" t="s">
        <v>361</v>
      </c>
      <c r="C226" s="13" t="s">
        <v>130</v>
      </c>
      <c r="D226" s="13" t="s">
        <v>124</v>
      </c>
      <c r="E226" s="13" t="s">
        <v>123</v>
      </c>
      <c r="F226" s="13" t="s">
        <v>122</v>
      </c>
      <c r="G226" s="12" t="s">
        <v>120</v>
      </c>
      <c r="H226" s="13" t="s">
        <v>121</v>
      </c>
      <c r="I226" s="12">
        <v>211322</v>
      </c>
      <c r="J226" s="13" t="s">
        <v>362</v>
      </c>
      <c r="K226" s="12">
        <v>211322</v>
      </c>
      <c r="L226" s="12" t="s">
        <v>363</v>
      </c>
      <c r="M226" s="13" t="s">
        <v>364</v>
      </c>
      <c r="N226" s="12">
        <v>493609</v>
      </c>
      <c r="O226" s="12" t="s">
        <v>215</v>
      </c>
      <c r="P226" s="12">
        <v>872164</v>
      </c>
      <c r="Q226" s="13" t="s">
        <v>516</v>
      </c>
      <c r="R226" s="13" t="s">
        <v>367</v>
      </c>
      <c r="S226" s="12" t="s">
        <v>216</v>
      </c>
      <c r="T226" s="12" t="s">
        <v>216</v>
      </c>
      <c r="U226" s="12" t="s">
        <v>369</v>
      </c>
      <c r="V226" s="12" t="s">
        <v>370</v>
      </c>
      <c r="W226" s="12">
        <v>541</v>
      </c>
      <c r="X226" s="13" t="s">
        <v>542</v>
      </c>
      <c r="Y226" s="12">
        <v>355479376</v>
      </c>
      <c r="Z226" s="13" t="s">
        <v>217</v>
      </c>
      <c r="AA226" s="14" t="s">
        <v>218</v>
      </c>
      <c r="AB226" s="15">
        <v>42000</v>
      </c>
      <c r="AC226" s="14" t="s">
        <v>373</v>
      </c>
      <c r="AD226" s="12">
        <v>102</v>
      </c>
      <c r="AE226" s="12" t="s">
        <v>374</v>
      </c>
      <c r="AF226" s="12" t="s">
        <v>375</v>
      </c>
      <c r="AG226" s="14" t="s">
        <v>538</v>
      </c>
      <c r="AH226" s="12" t="s">
        <v>377</v>
      </c>
      <c r="AI226" s="14" t="s">
        <v>223</v>
      </c>
      <c r="AJ226" s="15">
        <v>520</v>
      </c>
      <c r="AK226" s="15">
        <v>520</v>
      </c>
      <c r="AL226" s="14" t="s">
        <v>543</v>
      </c>
      <c r="AM226" s="15">
        <v>20900.82</v>
      </c>
      <c r="AN226" s="15">
        <v>9139.18</v>
      </c>
      <c r="AO226" s="15">
        <v>30040</v>
      </c>
      <c r="AP226" s="15">
        <v>21099.18</v>
      </c>
      <c r="AQ226" s="15">
        <v>2389.8200000000002</v>
      </c>
      <c r="AR226" s="15">
        <v>23489</v>
      </c>
      <c r="AS226" s="15">
        <v>6626.82</v>
      </c>
      <c r="AT226" s="15">
        <v>1293.18</v>
      </c>
      <c r="AU226" s="15">
        <v>7920</v>
      </c>
      <c r="AV226" s="12">
        <v>73</v>
      </c>
      <c r="AW226" s="12" t="s">
        <v>373</v>
      </c>
      <c r="AX226" s="12" t="s">
        <v>373</v>
      </c>
      <c r="AY226" s="14" t="s">
        <v>373</v>
      </c>
      <c r="AZ226" s="12" t="s">
        <v>373</v>
      </c>
      <c r="BA226" s="12" t="s">
        <v>373</v>
      </c>
      <c r="BB226" s="12" t="s">
        <v>380</v>
      </c>
      <c r="BC226" s="12" t="s">
        <v>373</v>
      </c>
      <c r="BD226" s="14" t="s">
        <v>373</v>
      </c>
      <c r="BE226" s="15">
        <v>0</v>
      </c>
      <c r="BF226" s="12" t="s">
        <v>216</v>
      </c>
      <c r="BG226" s="12" t="s">
        <v>1385</v>
      </c>
      <c r="BH226" s="21" t="s">
        <v>381</v>
      </c>
      <c r="BI226" s="13" t="s">
        <v>10</v>
      </c>
      <c r="BJ226" s="22">
        <v>45873</v>
      </c>
      <c r="BK226" s="12"/>
      <c r="BL226" s="13" t="s">
        <v>12</v>
      </c>
      <c r="BM226" s="24" t="s">
        <v>13</v>
      </c>
      <c r="BN226" s="25" t="s">
        <v>15</v>
      </c>
      <c r="BO226" s="12" t="s">
        <v>16</v>
      </c>
      <c r="BP226" s="12">
        <v>520</v>
      </c>
      <c r="BQ226" s="26" t="s">
        <v>7</v>
      </c>
      <c r="BR226" s="27" t="s">
        <v>219</v>
      </c>
    </row>
    <row r="227" spans="1:70" s="1" customFormat="1" ht="15" customHeight="1">
      <c r="A227" s="12">
        <v>223</v>
      </c>
      <c r="B227" s="13" t="s">
        <v>361</v>
      </c>
      <c r="C227" s="13" t="s">
        <v>130</v>
      </c>
      <c r="D227" s="13" t="s">
        <v>124</v>
      </c>
      <c r="E227" s="13" t="s">
        <v>123</v>
      </c>
      <c r="F227" s="13" t="s">
        <v>122</v>
      </c>
      <c r="G227" s="12" t="s">
        <v>120</v>
      </c>
      <c r="H227" s="13" t="s">
        <v>121</v>
      </c>
      <c r="I227" s="12">
        <v>211318</v>
      </c>
      <c r="J227" s="13" t="s">
        <v>480</v>
      </c>
      <c r="K227" s="12">
        <v>211318</v>
      </c>
      <c r="L227" s="12" t="s">
        <v>363</v>
      </c>
      <c r="M227" s="13" t="s">
        <v>364</v>
      </c>
      <c r="N227" s="12">
        <v>495332</v>
      </c>
      <c r="O227" s="12" t="s">
        <v>544</v>
      </c>
      <c r="P227" s="12">
        <v>872164</v>
      </c>
      <c r="Q227" s="13" t="s">
        <v>562</v>
      </c>
      <c r="R227" s="13" t="s">
        <v>367</v>
      </c>
      <c r="S227" s="12" t="s">
        <v>578</v>
      </c>
      <c r="T227" s="12" t="s">
        <v>578</v>
      </c>
      <c r="U227" s="12" t="s">
        <v>369</v>
      </c>
      <c r="V227" s="12" t="s">
        <v>370</v>
      </c>
      <c r="W227" s="12">
        <v>541</v>
      </c>
      <c r="X227" s="13" t="s">
        <v>371</v>
      </c>
      <c r="Y227" s="12">
        <v>355558164</v>
      </c>
      <c r="Z227" s="13" t="s">
        <v>579</v>
      </c>
      <c r="AA227" s="14" t="s">
        <v>564</v>
      </c>
      <c r="AB227" s="15">
        <v>45000</v>
      </c>
      <c r="AC227" s="14" t="s">
        <v>373</v>
      </c>
      <c r="AD227" s="12">
        <v>75</v>
      </c>
      <c r="AE227" s="12" t="s">
        <v>374</v>
      </c>
      <c r="AF227" s="12" t="s">
        <v>375</v>
      </c>
      <c r="AG227" s="14" t="s">
        <v>565</v>
      </c>
      <c r="AH227" s="12" t="s">
        <v>377</v>
      </c>
      <c r="AI227" s="14" t="s">
        <v>566</v>
      </c>
      <c r="AJ227" s="15">
        <v>720</v>
      </c>
      <c r="AK227" s="15">
        <v>720</v>
      </c>
      <c r="AL227" s="14" t="s">
        <v>551</v>
      </c>
      <c r="AM227" s="15">
        <v>43107.79</v>
      </c>
      <c r="AN227" s="15">
        <v>8732.2099999999991</v>
      </c>
      <c r="AO227" s="15">
        <v>51840</v>
      </c>
      <c r="AP227" s="15">
        <v>1892.21</v>
      </c>
      <c r="AQ227" s="15">
        <v>17.79</v>
      </c>
      <c r="AR227" s="15">
        <v>1910</v>
      </c>
      <c r="AS227" s="15">
        <v>0</v>
      </c>
      <c r="AT227" s="15">
        <v>0</v>
      </c>
      <c r="AU227" s="15">
        <v>0</v>
      </c>
      <c r="AV227" s="12">
        <v>72</v>
      </c>
      <c r="AW227" s="12" t="s">
        <v>373</v>
      </c>
      <c r="AX227" s="12" t="s">
        <v>373</v>
      </c>
      <c r="AY227" s="14" t="s">
        <v>373</v>
      </c>
      <c r="AZ227" s="12" t="s">
        <v>373</v>
      </c>
      <c r="BA227" s="12" t="s">
        <v>373</v>
      </c>
      <c r="BB227" s="12" t="s">
        <v>380</v>
      </c>
      <c r="BC227" s="12" t="s">
        <v>373</v>
      </c>
      <c r="BD227" s="14" t="s">
        <v>373</v>
      </c>
      <c r="BE227" s="15">
        <v>0</v>
      </c>
      <c r="BF227" s="12" t="s">
        <v>578</v>
      </c>
      <c r="BG227" s="12" t="s">
        <v>1386</v>
      </c>
      <c r="BH227" s="21" t="s">
        <v>381</v>
      </c>
      <c r="BI227" s="13" t="s">
        <v>10</v>
      </c>
      <c r="BJ227" s="22">
        <v>45877</v>
      </c>
      <c r="BK227" s="12"/>
      <c r="BL227" s="13" t="s">
        <v>12</v>
      </c>
      <c r="BM227" s="24" t="s">
        <v>13</v>
      </c>
      <c r="BN227" s="25" t="s">
        <v>15</v>
      </c>
      <c r="BO227" s="12" t="s">
        <v>25</v>
      </c>
      <c r="BP227" s="12">
        <v>0</v>
      </c>
      <c r="BQ227" s="26"/>
      <c r="BR227" s="27" t="s">
        <v>382</v>
      </c>
    </row>
    <row r="228" spans="1:70" s="1" customFormat="1" ht="15" customHeight="1">
      <c r="A228" s="12">
        <v>224</v>
      </c>
      <c r="B228" s="13" t="s">
        <v>361</v>
      </c>
      <c r="C228" s="13" t="s">
        <v>130</v>
      </c>
      <c r="D228" s="13" t="s">
        <v>124</v>
      </c>
      <c r="E228" s="13" t="s">
        <v>123</v>
      </c>
      <c r="F228" s="13" t="s">
        <v>122</v>
      </c>
      <c r="G228" s="12" t="s">
        <v>120</v>
      </c>
      <c r="H228" s="13" t="s">
        <v>121</v>
      </c>
      <c r="I228" s="12">
        <v>211318</v>
      </c>
      <c r="J228" s="13" t="s">
        <v>480</v>
      </c>
      <c r="K228" s="12">
        <v>211318</v>
      </c>
      <c r="L228" s="12" t="s">
        <v>363</v>
      </c>
      <c r="M228" s="13" t="s">
        <v>364</v>
      </c>
      <c r="N228" s="12">
        <v>495332</v>
      </c>
      <c r="O228" s="12" t="s">
        <v>544</v>
      </c>
      <c r="P228" s="12">
        <v>872164</v>
      </c>
      <c r="Q228" s="13" t="s">
        <v>940</v>
      </c>
      <c r="R228" s="13" t="s">
        <v>367</v>
      </c>
      <c r="S228" s="12" t="s">
        <v>966</v>
      </c>
      <c r="T228" s="12" t="s">
        <v>966</v>
      </c>
      <c r="U228" s="12" t="s">
        <v>369</v>
      </c>
      <c r="V228" s="12" t="s">
        <v>370</v>
      </c>
      <c r="W228" s="12">
        <v>541</v>
      </c>
      <c r="X228" s="13" t="s">
        <v>371</v>
      </c>
      <c r="Y228" s="12">
        <v>357015720</v>
      </c>
      <c r="Z228" s="13" t="s">
        <v>967</v>
      </c>
      <c r="AA228" s="14" t="s">
        <v>942</v>
      </c>
      <c r="AB228" s="15">
        <v>45000</v>
      </c>
      <c r="AC228" s="14" t="s">
        <v>373</v>
      </c>
      <c r="AD228" s="12">
        <v>102</v>
      </c>
      <c r="AE228" s="12" t="s">
        <v>910</v>
      </c>
      <c r="AF228" s="12" t="s">
        <v>710</v>
      </c>
      <c r="AG228" s="14" t="s">
        <v>943</v>
      </c>
      <c r="AH228" s="12" t="s">
        <v>377</v>
      </c>
      <c r="AI228" s="14" t="s">
        <v>836</v>
      </c>
      <c r="AJ228" s="15">
        <v>560</v>
      </c>
      <c r="AK228" s="15">
        <v>560</v>
      </c>
      <c r="AL228" s="14" t="s">
        <v>968</v>
      </c>
      <c r="AM228" s="15">
        <v>20235.71</v>
      </c>
      <c r="AN228" s="15">
        <v>8884.2900000000009</v>
      </c>
      <c r="AO228" s="15">
        <v>29120</v>
      </c>
      <c r="AP228" s="15">
        <v>24764.29</v>
      </c>
      <c r="AQ228" s="15">
        <v>3134.71</v>
      </c>
      <c r="AR228" s="15">
        <v>27899</v>
      </c>
      <c r="AS228" s="15">
        <v>4048.42</v>
      </c>
      <c r="AT228" s="15">
        <v>991.58</v>
      </c>
      <c r="AU228" s="15">
        <v>5040</v>
      </c>
      <c r="AV228" s="12">
        <v>61</v>
      </c>
      <c r="AW228" s="12" t="s">
        <v>373</v>
      </c>
      <c r="AX228" s="12" t="s">
        <v>373</v>
      </c>
      <c r="AY228" s="14" t="s">
        <v>373</v>
      </c>
      <c r="AZ228" s="12" t="s">
        <v>373</v>
      </c>
      <c r="BA228" s="12" t="s">
        <v>373</v>
      </c>
      <c r="BB228" s="12" t="s">
        <v>380</v>
      </c>
      <c r="BC228" s="12" t="s">
        <v>373</v>
      </c>
      <c r="BD228" s="14" t="s">
        <v>373</v>
      </c>
      <c r="BE228" s="15">
        <v>0</v>
      </c>
      <c r="BF228" s="12" t="s">
        <v>966</v>
      </c>
      <c r="BG228" s="12" t="s">
        <v>1387</v>
      </c>
      <c r="BH228" s="21" t="s">
        <v>381</v>
      </c>
      <c r="BI228" s="13" t="s">
        <v>10</v>
      </c>
      <c r="BJ228" s="22">
        <v>45877</v>
      </c>
      <c r="BK228" s="12"/>
      <c r="BL228" s="13" t="s">
        <v>12</v>
      </c>
      <c r="BM228" s="24" t="s">
        <v>13</v>
      </c>
      <c r="BN228" s="25" t="s">
        <v>15</v>
      </c>
      <c r="BO228" s="12" t="s">
        <v>25</v>
      </c>
      <c r="BP228" s="12">
        <v>0</v>
      </c>
      <c r="BQ228" s="26"/>
      <c r="BR228" s="27" t="s">
        <v>382</v>
      </c>
    </row>
    <row r="229" spans="1:70" s="1" customFormat="1" ht="15" customHeight="1">
      <c r="A229" s="12">
        <v>225</v>
      </c>
      <c r="B229" s="13" t="s">
        <v>361</v>
      </c>
      <c r="C229" s="13" t="s">
        <v>130</v>
      </c>
      <c r="D229" s="13" t="s">
        <v>124</v>
      </c>
      <c r="E229" s="13" t="s">
        <v>123</v>
      </c>
      <c r="F229" s="13" t="s">
        <v>122</v>
      </c>
      <c r="G229" s="12" t="s">
        <v>120</v>
      </c>
      <c r="H229" s="13" t="s">
        <v>121</v>
      </c>
      <c r="I229" s="12">
        <v>216676</v>
      </c>
      <c r="J229" s="13" t="s">
        <v>588</v>
      </c>
      <c r="K229" s="12">
        <v>216676</v>
      </c>
      <c r="L229" s="12" t="s">
        <v>363</v>
      </c>
      <c r="M229" s="13" t="s">
        <v>364</v>
      </c>
      <c r="N229" s="12">
        <v>503317</v>
      </c>
      <c r="O229" s="12" t="s">
        <v>638</v>
      </c>
      <c r="P229" s="12">
        <v>818707</v>
      </c>
      <c r="Q229" s="13" t="s">
        <v>639</v>
      </c>
      <c r="R229" s="13" t="s">
        <v>367</v>
      </c>
      <c r="S229" s="12" t="s">
        <v>783</v>
      </c>
      <c r="T229" s="12" t="s">
        <v>783</v>
      </c>
      <c r="U229" s="12" t="s">
        <v>369</v>
      </c>
      <c r="V229" s="12" t="s">
        <v>370</v>
      </c>
      <c r="W229" s="12">
        <v>541</v>
      </c>
      <c r="X229" s="13" t="s">
        <v>371</v>
      </c>
      <c r="Y229" s="12">
        <v>356408325</v>
      </c>
      <c r="Z229" s="13" t="s">
        <v>784</v>
      </c>
      <c r="AA229" s="14" t="s">
        <v>776</v>
      </c>
      <c r="AB229" s="15">
        <v>42000</v>
      </c>
      <c r="AC229" s="14" t="s">
        <v>373</v>
      </c>
      <c r="AD229" s="12">
        <v>102</v>
      </c>
      <c r="AE229" s="12" t="s">
        <v>374</v>
      </c>
      <c r="AF229" s="12" t="s">
        <v>710</v>
      </c>
      <c r="AG229" s="14" t="s">
        <v>777</v>
      </c>
      <c r="AH229" s="12" t="s">
        <v>377</v>
      </c>
      <c r="AI229" s="14" t="s">
        <v>712</v>
      </c>
      <c r="AJ229" s="15">
        <v>520</v>
      </c>
      <c r="AK229" s="15">
        <v>520</v>
      </c>
      <c r="AL229" s="14" t="s">
        <v>469</v>
      </c>
      <c r="AM229" s="15">
        <v>24987.08</v>
      </c>
      <c r="AN229" s="15">
        <v>9852.92</v>
      </c>
      <c r="AO229" s="15">
        <v>34840</v>
      </c>
      <c r="AP229" s="15">
        <v>17012.919999999998</v>
      </c>
      <c r="AQ229" s="15">
        <v>1536.08</v>
      </c>
      <c r="AR229" s="15">
        <v>18549</v>
      </c>
      <c r="AS229" s="15">
        <v>0</v>
      </c>
      <c r="AT229" s="15">
        <v>0</v>
      </c>
      <c r="AU229" s="15">
        <v>0</v>
      </c>
      <c r="AV229" s="12">
        <v>67</v>
      </c>
      <c r="AW229" s="12" t="s">
        <v>373</v>
      </c>
      <c r="AX229" s="12" t="s">
        <v>373</v>
      </c>
      <c r="AY229" s="14" t="s">
        <v>373</v>
      </c>
      <c r="AZ229" s="12" t="s">
        <v>373</v>
      </c>
      <c r="BA229" s="12" t="s">
        <v>373</v>
      </c>
      <c r="BB229" s="12" t="s">
        <v>380</v>
      </c>
      <c r="BC229" s="12" t="s">
        <v>373</v>
      </c>
      <c r="BD229" s="14" t="s">
        <v>373</v>
      </c>
      <c r="BE229" s="15">
        <v>0</v>
      </c>
      <c r="BF229" s="12" t="s">
        <v>783</v>
      </c>
      <c r="BG229" s="12" t="s">
        <v>1388</v>
      </c>
      <c r="BH229" s="21" t="s">
        <v>381</v>
      </c>
      <c r="BI229" s="13" t="s">
        <v>10</v>
      </c>
      <c r="BJ229" s="22">
        <v>45876</v>
      </c>
      <c r="BK229" s="12"/>
      <c r="BL229" s="13" t="s">
        <v>12</v>
      </c>
      <c r="BM229" s="24" t="s">
        <v>13</v>
      </c>
      <c r="BN229" s="25" t="s">
        <v>15</v>
      </c>
      <c r="BO229" s="12" t="s">
        <v>25</v>
      </c>
      <c r="BP229" s="12">
        <v>0</v>
      </c>
      <c r="BQ229" s="26"/>
      <c r="BR229" s="27" t="s">
        <v>382</v>
      </c>
    </row>
    <row r="230" spans="1:70" s="1" customFormat="1" ht="15" customHeight="1">
      <c r="A230" s="12">
        <v>226</v>
      </c>
      <c r="B230" s="13" t="s">
        <v>361</v>
      </c>
      <c r="C230" s="13" t="s">
        <v>130</v>
      </c>
      <c r="D230" s="13" t="s">
        <v>124</v>
      </c>
      <c r="E230" s="13" t="s">
        <v>123</v>
      </c>
      <c r="F230" s="13" t="s">
        <v>122</v>
      </c>
      <c r="G230" s="12" t="s">
        <v>120</v>
      </c>
      <c r="H230" s="13" t="s">
        <v>121</v>
      </c>
      <c r="I230" s="12">
        <v>211318</v>
      </c>
      <c r="J230" s="13" t="s">
        <v>480</v>
      </c>
      <c r="K230" s="12">
        <v>211318</v>
      </c>
      <c r="L230" s="12" t="s">
        <v>363</v>
      </c>
      <c r="M230" s="13" t="s">
        <v>364</v>
      </c>
      <c r="N230" s="12">
        <v>495332</v>
      </c>
      <c r="O230" s="12" t="s">
        <v>544</v>
      </c>
      <c r="P230" s="12">
        <v>765283</v>
      </c>
      <c r="Q230" s="13" t="s">
        <v>562</v>
      </c>
      <c r="R230" s="13" t="s">
        <v>367</v>
      </c>
      <c r="S230" s="12" t="s">
        <v>939</v>
      </c>
      <c r="T230" s="12" t="s">
        <v>939</v>
      </c>
      <c r="U230" s="12" t="s">
        <v>369</v>
      </c>
      <c r="V230" s="12" t="s">
        <v>370</v>
      </c>
      <c r="W230" s="12">
        <v>541</v>
      </c>
      <c r="X230" s="13" t="s">
        <v>371</v>
      </c>
      <c r="Y230" s="12">
        <v>356973161</v>
      </c>
      <c r="Z230" s="13" t="s">
        <v>784</v>
      </c>
      <c r="AA230" s="14" t="s">
        <v>834</v>
      </c>
      <c r="AB230" s="15">
        <v>45000</v>
      </c>
      <c r="AC230" s="14" t="s">
        <v>373</v>
      </c>
      <c r="AD230" s="12">
        <v>102</v>
      </c>
      <c r="AE230" s="12" t="s">
        <v>910</v>
      </c>
      <c r="AF230" s="12" t="s">
        <v>710</v>
      </c>
      <c r="AG230" s="14" t="s">
        <v>835</v>
      </c>
      <c r="AH230" s="12" t="s">
        <v>377</v>
      </c>
      <c r="AI230" s="14" t="s">
        <v>836</v>
      </c>
      <c r="AJ230" s="15">
        <v>560</v>
      </c>
      <c r="AK230" s="15">
        <v>560</v>
      </c>
      <c r="AL230" s="14" t="s">
        <v>551</v>
      </c>
      <c r="AM230" s="15">
        <v>24202.02</v>
      </c>
      <c r="AN230" s="15">
        <v>9957.98</v>
      </c>
      <c r="AO230" s="15">
        <v>34160</v>
      </c>
      <c r="AP230" s="15">
        <v>20797.98</v>
      </c>
      <c r="AQ230" s="15">
        <v>2161.02</v>
      </c>
      <c r="AR230" s="15">
        <v>22959</v>
      </c>
      <c r="AS230" s="15">
        <v>0</v>
      </c>
      <c r="AT230" s="15">
        <v>0</v>
      </c>
      <c r="AU230" s="15">
        <v>0</v>
      </c>
      <c r="AV230" s="12">
        <v>61</v>
      </c>
      <c r="AW230" s="12" t="s">
        <v>373</v>
      </c>
      <c r="AX230" s="12" t="s">
        <v>373</v>
      </c>
      <c r="AY230" s="14" t="s">
        <v>373</v>
      </c>
      <c r="AZ230" s="12" t="s">
        <v>373</v>
      </c>
      <c r="BA230" s="12" t="s">
        <v>373</v>
      </c>
      <c r="BB230" s="12" t="s">
        <v>380</v>
      </c>
      <c r="BC230" s="12" t="s">
        <v>373</v>
      </c>
      <c r="BD230" s="14" t="s">
        <v>373</v>
      </c>
      <c r="BE230" s="15">
        <v>0</v>
      </c>
      <c r="BF230" s="12" t="s">
        <v>939</v>
      </c>
      <c r="BG230" s="12" t="s">
        <v>1389</v>
      </c>
      <c r="BH230" s="21" t="s">
        <v>381</v>
      </c>
      <c r="BI230" s="13" t="s">
        <v>10</v>
      </c>
      <c r="BJ230" s="22">
        <v>45877</v>
      </c>
      <c r="BK230" s="12"/>
      <c r="BL230" s="13" t="s">
        <v>12</v>
      </c>
      <c r="BM230" s="24" t="s">
        <v>13</v>
      </c>
      <c r="BN230" s="25" t="s">
        <v>15</v>
      </c>
      <c r="BO230" s="12" t="s">
        <v>25</v>
      </c>
      <c r="BP230" s="12">
        <v>0</v>
      </c>
      <c r="BQ230" s="26"/>
      <c r="BR230" s="27" t="s">
        <v>382</v>
      </c>
    </row>
    <row r="231" spans="1:70" s="1" customFormat="1" ht="15" customHeight="1">
      <c r="A231" s="12">
        <v>227</v>
      </c>
      <c r="B231" s="13" t="s">
        <v>361</v>
      </c>
      <c r="C231" s="13" t="s">
        <v>130</v>
      </c>
      <c r="D231" s="13" t="s">
        <v>124</v>
      </c>
      <c r="E231" s="13" t="s">
        <v>123</v>
      </c>
      <c r="F231" s="13" t="s">
        <v>122</v>
      </c>
      <c r="G231" s="12" t="s">
        <v>120</v>
      </c>
      <c r="H231" s="13" t="s">
        <v>121</v>
      </c>
      <c r="I231" s="12">
        <v>211318</v>
      </c>
      <c r="J231" s="13" t="s">
        <v>480</v>
      </c>
      <c r="K231" s="12">
        <v>211318</v>
      </c>
      <c r="L231" s="12" t="s">
        <v>363</v>
      </c>
      <c r="M231" s="13" t="s">
        <v>364</v>
      </c>
      <c r="N231" s="12">
        <v>493305</v>
      </c>
      <c r="O231" s="12" t="s">
        <v>481</v>
      </c>
      <c r="P231" s="12">
        <v>882736</v>
      </c>
      <c r="Q231" s="13" t="s">
        <v>501</v>
      </c>
      <c r="R231" s="13" t="s">
        <v>367</v>
      </c>
      <c r="S231" s="12" t="s">
        <v>870</v>
      </c>
      <c r="T231" s="12" t="s">
        <v>870</v>
      </c>
      <c r="U231" s="12" t="s">
        <v>591</v>
      </c>
      <c r="V231" s="12" t="s">
        <v>370</v>
      </c>
      <c r="W231" s="12">
        <v>541</v>
      </c>
      <c r="X231" s="13" t="s">
        <v>371</v>
      </c>
      <c r="Y231" s="12">
        <v>356696600</v>
      </c>
      <c r="Z231" s="13" t="s">
        <v>871</v>
      </c>
      <c r="AA231" s="14" t="s">
        <v>229</v>
      </c>
      <c r="AB231" s="15">
        <v>45000</v>
      </c>
      <c r="AC231" s="14" t="s">
        <v>373</v>
      </c>
      <c r="AD231" s="12">
        <v>75</v>
      </c>
      <c r="AE231" s="12" t="s">
        <v>374</v>
      </c>
      <c r="AF231" s="12" t="s">
        <v>710</v>
      </c>
      <c r="AG231" s="14" t="s">
        <v>859</v>
      </c>
      <c r="AH231" s="12" t="s">
        <v>377</v>
      </c>
      <c r="AI231" s="14" t="s">
        <v>872</v>
      </c>
      <c r="AJ231" s="15">
        <v>720</v>
      </c>
      <c r="AK231" s="15">
        <v>720</v>
      </c>
      <c r="AL231" s="14" t="s">
        <v>822</v>
      </c>
      <c r="AM231" s="15">
        <v>16101.48</v>
      </c>
      <c r="AN231" s="15">
        <v>5478.52</v>
      </c>
      <c r="AO231" s="15">
        <v>21580</v>
      </c>
      <c r="AP231" s="15">
        <v>28898.52</v>
      </c>
      <c r="AQ231" s="15">
        <v>3271.48</v>
      </c>
      <c r="AR231" s="15">
        <v>32170</v>
      </c>
      <c r="AS231" s="15">
        <v>20758.669999999998</v>
      </c>
      <c r="AT231" s="15">
        <v>3021.33</v>
      </c>
      <c r="AU231" s="15">
        <v>23780</v>
      </c>
      <c r="AV231" s="12">
        <v>63</v>
      </c>
      <c r="AW231" s="12" t="s">
        <v>373</v>
      </c>
      <c r="AX231" s="12" t="s">
        <v>373</v>
      </c>
      <c r="AY231" s="14" t="s">
        <v>373</v>
      </c>
      <c r="AZ231" s="12" t="s">
        <v>373</v>
      </c>
      <c r="BA231" s="12" t="s">
        <v>373</v>
      </c>
      <c r="BB231" s="12" t="s">
        <v>380</v>
      </c>
      <c r="BC231" s="12" t="s">
        <v>373</v>
      </c>
      <c r="BD231" s="14" t="s">
        <v>373</v>
      </c>
      <c r="BE231" s="15">
        <v>0</v>
      </c>
      <c r="BF231" s="12" t="s">
        <v>870</v>
      </c>
      <c r="BG231" s="12" t="s">
        <v>1390</v>
      </c>
      <c r="BH231" s="21" t="s">
        <v>381</v>
      </c>
      <c r="BI231" s="13" t="s">
        <v>10</v>
      </c>
      <c r="BJ231" s="22">
        <v>45875</v>
      </c>
      <c r="BK231" s="12"/>
      <c r="BL231" s="13" t="s">
        <v>29</v>
      </c>
      <c r="BM231" s="24" t="s">
        <v>37</v>
      </c>
      <c r="BN231" s="25" t="s">
        <v>23</v>
      </c>
      <c r="BO231" s="12" t="s">
        <v>33</v>
      </c>
      <c r="BP231" s="12">
        <v>0</v>
      </c>
      <c r="BQ231" s="26"/>
      <c r="BR231" s="27" t="s">
        <v>29</v>
      </c>
    </row>
    <row r="232" spans="1:70" s="1" customFormat="1" ht="15" customHeight="1">
      <c r="A232" s="12">
        <v>228</v>
      </c>
      <c r="B232" s="13" t="s">
        <v>361</v>
      </c>
      <c r="C232" s="13" t="s">
        <v>130</v>
      </c>
      <c r="D232" s="13" t="s">
        <v>124</v>
      </c>
      <c r="E232" s="13" t="s">
        <v>123</v>
      </c>
      <c r="F232" s="13" t="s">
        <v>122</v>
      </c>
      <c r="G232" s="12" t="s">
        <v>120</v>
      </c>
      <c r="H232" s="13" t="s">
        <v>121</v>
      </c>
      <c r="I232" s="12">
        <v>211318</v>
      </c>
      <c r="J232" s="13" t="s">
        <v>480</v>
      </c>
      <c r="K232" s="12">
        <v>211318</v>
      </c>
      <c r="L232" s="12" t="s">
        <v>363</v>
      </c>
      <c r="M232" s="13" t="s">
        <v>364</v>
      </c>
      <c r="N232" s="12">
        <v>495332</v>
      </c>
      <c r="O232" s="12" t="s">
        <v>544</v>
      </c>
      <c r="P232" s="12">
        <v>882736</v>
      </c>
      <c r="Q232" s="13" t="s">
        <v>1013</v>
      </c>
      <c r="R232" s="13" t="s">
        <v>367</v>
      </c>
      <c r="S232" s="12" t="s">
        <v>1018</v>
      </c>
      <c r="T232" s="12" t="s">
        <v>1018</v>
      </c>
      <c r="U232" s="12" t="s">
        <v>369</v>
      </c>
      <c r="V232" s="12" t="s">
        <v>370</v>
      </c>
      <c r="W232" s="12">
        <v>541</v>
      </c>
      <c r="X232" s="13" t="s">
        <v>371</v>
      </c>
      <c r="Y232" s="12">
        <v>357241641</v>
      </c>
      <c r="Z232" s="13" t="s">
        <v>1019</v>
      </c>
      <c r="AA232" s="14" t="s">
        <v>978</v>
      </c>
      <c r="AB232" s="15">
        <v>25000</v>
      </c>
      <c r="AC232" s="14" t="s">
        <v>373</v>
      </c>
      <c r="AD232" s="12">
        <v>75</v>
      </c>
      <c r="AE232" s="12" t="s">
        <v>910</v>
      </c>
      <c r="AF232" s="12" t="s">
        <v>710</v>
      </c>
      <c r="AG232" s="14" t="s">
        <v>1016</v>
      </c>
      <c r="AH232" s="12" t="s">
        <v>377</v>
      </c>
      <c r="AI232" s="14" t="s">
        <v>984</v>
      </c>
      <c r="AJ232" s="15">
        <v>400</v>
      </c>
      <c r="AK232" s="15">
        <v>400</v>
      </c>
      <c r="AL232" s="14" t="s">
        <v>551</v>
      </c>
      <c r="AM232" s="15">
        <v>19005.13</v>
      </c>
      <c r="AN232" s="15">
        <v>4594.87</v>
      </c>
      <c r="AO232" s="15">
        <v>23600</v>
      </c>
      <c r="AP232" s="15">
        <v>5994.87</v>
      </c>
      <c r="AQ232" s="15">
        <v>242.13</v>
      </c>
      <c r="AR232" s="15">
        <v>6237</v>
      </c>
      <c r="AS232" s="15">
        <v>0</v>
      </c>
      <c r="AT232" s="15">
        <v>0</v>
      </c>
      <c r="AU232" s="15">
        <v>0</v>
      </c>
      <c r="AV232" s="12">
        <v>59</v>
      </c>
      <c r="AW232" s="12" t="s">
        <v>373</v>
      </c>
      <c r="AX232" s="12" t="s">
        <v>373</v>
      </c>
      <c r="AY232" s="14" t="s">
        <v>373</v>
      </c>
      <c r="AZ232" s="12" t="s">
        <v>373</v>
      </c>
      <c r="BA232" s="12" t="s">
        <v>373</v>
      </c>
      <c r="BB232" s="12" t="s">
        <v>380</v>
      </c>
      <c r="BC232" s="12" t="s">
        <v>373</v>
      </c>
      <c r="BD232" s="14" t="s">
        <v>373</v>
      </c>
      <c r="BE232" s="15">
        <v>0</v>
      </c>
      <c r="BF232" s="12" t="s">
        <v>1018</v>
      </c>
      <c r="BG232" s="12" t="s">
        <v>1391</v>
      </c>
      <c r="BH232" s="21" t="s">
        <v>381</v>
      </c>
      <c r="BI232" s="13" t="s">
        <v>10</v>
      </c>
      <c r="BJ232" s="22">
        <v>45877</v>
      </c>
      <c r="BK232" s="12"/>
      <c r="BL232" s="13" t="s">
        <v>12</v>
      </c>
      <c r="BM232" s="24" t="s">
        <v>13</v>
      </c>
      <c r="BN232" s="25" t="s">
        <v>15</v>
      </c>
      <c r="BO232" s="12" t="s">
        <v>25</v>
      </c>
      <c r="BP232" s="12">
        <v>0</v>
      </c>
      <c r="BQ232" s="26"/>
      <c r="BR232" s="27" t="s">
        <v>382</v>
      </c>
    </row>
    <row r="233" spans="1:70" s="1" customFormat="1" ht="15" customHeight="1">
      <c r="A233" s="12">
        <v>229</v>
      </c>
      <c r="B233" s="13" t="s">
        <v>361</v>
      </c>
      <c r="C233" s="13" t="s">
        <v>130</v>
      </c>
      <c r="D233" s="13" t="s">
        <v>124</v>
      </c>
      <c r="E233" s="13" t="s">
        <v>123</v>
      </c>
      <c r="F233" s="13" t="s">
        <v>122</v>
      </c>
      <c r="G233" s="12" t="s">
        <v>120</v>
      </c>
      <c r="H233" s="13" t="s">
        <v>121</v>
      </c>
      <c r="I233" s="12">
        <v>216676</v>
      </c>
      <c r="J233" s="13" t="s">
        <v>588</v>
      </c>
      <c r="K233" s="12">
        <v>216676</v>
      </c>
      <c r="L233" s="12" t="s">
        <v>363</v>
      </c>
      <c r="M233" s="13" t="s">
        <v>364</v>
      </c>
      <c r="N233" s="12">
        <v>503621</v>
      </c>
      <c r="O233" s="12" t="s">
        <v>241</v>
      </c>
      <c r="P233" s="12">
        <v>818707</v>
      </c>
      <c r="Q233" s="13" t="s">
        <v>589</v>
      </c>
      <c r="R233" s="13" t="s">
        <v>367</v>
      </c>
      <c r="S233" s="12" t="s">
        <v>590</v>
      </c>
      <c r="T233" s="12" t="s">
        <v>590</v>
      </c>
      <c r="U233" s="12" t="s">
        <v>591</v>
      </c>
      <c r="V233" s="12" t="s">
        <v>370</v>
      </c>
      <c r="W233" s="12">
        <v>541</v>
      </c>
      <c r="X233" s="13" t="s">
        <v>371</v>
      </c>
      <c r="Y233" s="12">
        <v>355648424</v>
      </c>
      <c r="Z233" s="13" t="s">
        <v>592</v>
      </c>
      <c r="AA233" s="14" t="s">
        <v>593</v>
      </c>
      <c r="AB233" s="15">
        <v>45000</v>
      </c>
      <c r="AC233" s="14" t="s">
        <v>373</v>
      </c>
      <c r="AD233" s="12">
        <v>75</v>
      </c>
      <c r="AE233" s="12" t="s">
        <v>374</v>
      </c>
      <c r="AF233" s="12" t="s">
        <v>375</v>
      </c>
      <c r="AG233" s="14" t="s">
        <v>594</v>
      </c>
      <c r="AH233" s="12" t="s">
        <v>377</v>
      </c>
      <c r="AI233" s="14" t="s">
        <v>595</v>
      </c>
      <c r="AJ233" s="15">
        <v>720</v>
      </c>
      <c r="AK233" s="15">
        <v>720</v>
      </c>
      <c r="AL233" s="14" t="s">
        <v>469</v>
      </c>
      <c r="AM233" s="15">
        <v>42400.25</v>
      </c>
      <c r="AN233" s="15">
        <v>8719.75</v>
      </c>
      <c r="AO233" s="15">
        <v>51120</v>
      </c>
      <c r="AP233" s="15">
        <v>2599.75</v>
      </c>
      <c r="AQ233" s="15">
        <v>30.25</v>
      </c>
      <c r="AR233" s="15">
        <v>2630</v>
      </c>
      <c r="AS233" s="15">
        <v>0</v>
      </c>
      <c r="AT233" s="15">
        <v>0</v>
      </c>
      <c r="AU233" s="15">
        <v>0</v>
      </c>
      <c r="AV233" s="12">
        <v>71</v>
      </c>
      <c r="AW233" s="12" t="s">
        <v>373</v>
      </c>
      <c r="AX233" s="12" t="s">
        <v>373</v>
      </c>
      <c r="AY233" s="14" t="s">
        <v>373</v>
      </c>
      <c r="AZ233" s="12" t="s">
        <v>373</v>
      </c>
      <c r="BA233" s="12" t="s">
        <v>373</v>
      </c>
      <c r="BB233" s="12" t="s">
        <v>380</v>
      </c>
      <c r="BC233" s="12" t="s">
        <v>373</v>
      </c>
      <c r="BD233" s="14" t="s">
        <v>373</v>
      </c>
      <c r="BE233" s="15">
        <v>0</v>
      </c>
      <c r="BF233" s="12" t="s">
        <v>590</v>
      </c>
      <c r="BG233" s="12" t="s">
        <v>1392</v>
      </c>
      <c r="BH233" s="21" t="s">
        <v>381</v>
      </c>
      <c r="BI233" s="13" t="s">
        <v>10</v>
      </c>
      <c r="BJ233" s="22">
        <v>45875</v>
      </c>
      <c r="BK233" s="12"/>
      <c r="BL233" s="13" t="s">
        <v>12</v>
      </c>
      <c r="BM233" s="24" t="s">
        <v>13</v>
      </c>
      <c r="BN233" s="25" t="s">
        <v>15</v>
      </c>
      <c r="BO233" s="12" t="s">
        <v>25</v>
      </c>
      <c r="BP233" s="12">
        <v>0</v>
      </c>
      <c r="BQ233" s="26"/>
      <c r="BR233" s="27" t="s">
        <v>382</v>
      </c>
    </row>
    <row r="234" spans="1:70" s="1" customFormat="1" ht="15" customHeight="1">
      <c r="A234" s="12">
        <v>230</v>
      </c>
      <c r="B234" s="13" t="s">
        <v>361</v>
      </c>
      <c r="C234" s="13" t="s">
        <v>130</v>
      </c>
      <c r="D234" s="13" t="s">
        <v>124</v>
      </c>
      <c r="E234" s="13" t="s">
        <v>123</v>
      </c>
      <c r="F234" s="13" t="s">
        <v>122</v>
      </c>
      <c r="G234" s="12" t="s">
        <v>120</v>
      </c>
      <c r="H234" s="13" t="s">
        <v>121</v>
      </c>
      <c r="I234" s="12">
        <v>211318</v>
      </c>
      <c r="J234" s="13" t="s">
        <v>480</v>
      </c>
      <c r="K234" s="12">
        <v>211318</v>
      </c>
      <c r="L234" s="12" t="s">
        <v>363</v>
      </c>
      <c r="M234" s="13" t="s">
        <v>364</v>
      </c>
      <c r="N234" s="12">
        <v>495332</v>
      </c>
      <c r="O234" s="12" t="s">
        <v>544</v>
      </c>
      <c r="P234" s="12">
        <v>818707</v>
      </c>
      <c r="Q234" s="13" t="s">
        <v>742</v>
      </c>
      <c r="R234" s="13" t="s">
        <v>367</v>
      </c>
      <c r="S234" s="12" t="s">
        <v>892</v>
      </c>
      <c r="T234" s="12" t="s">
        <v>892</v>
      </c>
      <c r="U234" s="12" t="s">
        <v>369</v>
      </c>
      <c r="V234" s="12" t="s">
        <v>370</v>
      </c>
      <c r="W234" s="12">
        <v>541</v>
      </c>
      <c r="X234" s="13" t="s">
        <v>371</v>
      </c>
      <c r="Y234" s="12">
        <v>356763038</v>
      </c>
      <c r="Z234" s="13" t="s">
        <v>893</v>
      </c>
      <c r="AA234" s="14" t="s">
        <v>821</v>
      </c>
      <c r="AB234" s="15">
        <v>45000</v>
      </c>
      <c r="AC234" s="14" t="s">
        <v>373</v>
      </c>
      <c r="AD234" s="12">
        <v>102</v>
      </c>
      <c r="AE234" s="12" t="s">
        <v>374</v>
      </c>
      <c r="AF234" s="12" t="s">
        <v>710</v>
      </c>
      <c r="AG234" s="14" t="s">
        <v>891</v>
      </c>
      <c r="AH234" s="12" t="s">
        <v>377</v>
      </c>
      <c r="AI234" s="14" t="s">
        <v>876</v>
      </c>
      <c r="AJ234" s="15">
        <v>560</v>
      </c>
      <c r="AK234" s="15">
        <v>560</v>
      </c>
      <c r="AL234" s="14" t="s">
        <v>551</v>
      </c>
      <c r="AM234" s="15">
        <v>25083.32</v>
      </c>
      <c r="AN234" s="15">
        <v>10196.68</v>
      </c>
      <c r="AO234" s="15">
        <v>35280</v>
      </c>
      <c r="AP234" s="15">
        <v>19916.68</v>
      </c>
      <c r="AQ234" s="15">
        <v>1972.32</v>
      </c>
      <c r="AR234" s="15">
        <v>21889</v>
      </c>
      <c r="AS234" s="15">
        <v>0</v>
      </c>
      <c r="AT234" s="15">
        <v>0</v>
      </c>
      <c r="AU234" s="15">
        <v>0</v>
      </c>
      <c r="AV234" s="12">
        <v>63</v>
      </c>
      <c r="AW234" s="12" t="s">
        <v>373</v>
      </c>
      <c r="AX234" s="12" t="s">
        <v>373</v>
      </c>
      <c r="AY234" s="14" t="s">
        <v>373</v>
      </c>
      <c r="AZ234" s="12" t="s">
        <v>373</v>
      </c>
      <c r="BA234" s="12" t="s">
        <v>373</v>
      </c>
      <c r="BB234" s="12" t="s">
        <v>380</v>
      </c>
      <c r="BC234" s="12" t="s">
        <v>373</v>
      </c>
      <c r="BD234" s="14" t="s">
        <v>373</v>
      </c>
      <c r="BE234" s="15">
        <v>0</v>
      </c>
      <c r="BF234" s="12" t="s">
        <v>892</v>
      </c>
      <c r="BG234" s="12" t="s">
        <v>1393</v>
      </c>
      <c r="BH234" s="21" t="s">
        <v>381</v>
      </c>
      <c r="BI234" s="13" t="s">
        <v>10</v>
      </c>
      <c r="BJ234" s="22">
        <v>45877</v>
      </c>
      <c r="BK234" s="12"/>
      <c r="BL234" s="13" t="s">
        <v>12</v>
      </c>
      <c r="BM234" s="24" t="s">
        <v>13</v>
      </c>
      <c r="BN234" s="25" t="s">
        <v>15</v>
      </c>
      <c r="BO234" s="12" t="s">
        <v>25</v>
      </c>
      <c r="BP234" s="12">
        <v>0</v>
      </c>
      <c r="BQ234" s="26"/>
      <c r="BR234" s="27" t="s">
        <v>382</v>
      </c>
    </row>
    <row r="235" spans="1:70" s="1" customFormat="1" ht="15" customHeight="1">
      <c r="A235" s="12">
        <v>231</v>
      </c>
      <c r="B235" s="13" t="s">
        <v>361</v>
      </c>
      <c r="C235" s="13" t="s">
        <v>130</v>
      </c>
      <c r="D235" s="13" t="s">
        <v>124</v>
      </c>
      <c r="E235" s="13" t="s">
        <v>123</v>
      </c>
      <c r="F235" s="13" t="s">
        <v>122</v>
      </c>
      <c r="G235" s="12" t="s">
        <v>120</v>
      </c>
      <c r="H235" s="13" t="s">
        <v>121</v>
      </c>
      <c r="I235" s="12">
        <v>211318</v>
      </c>
      <c r="J235" s="13" t="s">
        <v>480</v>
      </c>
      <c r="K235" s="12">
        <v>211318</v>
      </c>
      <c r="L235" s="12" t="s">
        <v>363</v>
      </c>
      <c r="M235" s="13" t="s">
        <v>364</v>
      </c>
      <c r="N235" s="12">
        <v>495332</v>
      </c>
      <c r="O235" s="12" t="s">
        <v>544</v>
      </c>
      <c r="P235" s="12">
        <v>818707</v>
      </c>
      <c r="Q235" s="13" t="s">
        <v>900</v>
      </c>
      <c r="R235" s="13" t="s">
        <v>367</v>
      </c>
      <c r="S235" s="12" t="s">
        <v>963</v>
      </c>
      <c r="T235" s="12" t="s">
        <v>963</v>
      </c>
      <c r="U235" s="12" t="s">
        <v>403</v>
      </c>
      <c r="V235" s="12" t="s">
        <v>370</v>
      </c>
      <c r="W235" s="12">
        <v>541</v>
      </c>
      <c r="X235" s="13" t="s">
        <v>371</v>
      </c>
      <c r="Y235" s="12">
        <v>356999006</v>
      </c>
      <c r="Z235" s="13" t="s">
        <v>893</v>
      </c>
      <c r="AA235" s="14" t="s">
        <v>936</v>
      </c>
      <c r="AB235" s="15">
        <v>45000</v>
      </c>
      <c r="AC235" s="14" t="s">
        <v>373</v>
      </c>
      <c r="AD235" s="12">
        <v>102</v>
      </c>
      <c r="AE235" s="12" t="s">
        <v>910</v>
      </c>
      <c r="AF235" s="12" t="s">
        <v>710</v>
      </c>
      <c r="AG235" s="14" t="s">
        <v>956</v>
      </c>
      <c r="AH235" s="12" t="s">
        <v>377</v>
      </c>
      <c r="AI235" s="14" t="s">
        <v>951</v>
      </c>
      <c r="AJ235" s="15">
        <v>560</v>
      </c>
      <c r="AK235" s="15">
        <v>560</v>
      </c>
      <c r="AL235" s="14" t="s">
        <v>551</v>
      </c>
      <c r="AM235" s="15">
        <v>23703.05</v>
      </c>
      <c r="AN235" s="15">
        <v>9896.9500000000007</v>
      </c>
      <c r="AO235" s="15">
        <v>33600</v>
      </c>
      <c r="AP235" s="15">
        <v>21296.95</v>
      </c>
      <c r="AQ235" s="15">
        <v>2272.0500000000002</v>
      </c>
      <c r="AR235" s="15">
        <v>23569</v>
      </c>
      <c r="AS235" s="15">
        <v>0</v>
      </c>
      <c r="AT235" s="15">
        <v>0</v>
      </c>
      <c r="AU235" s="15">
        <v>0</v>
      </c>
      <c r="AV235" s="12">
        <v>60</v>
      </c>
      <c r="AW235" s="12" t="s">
        <v>373</v>
      </c>
      <c r="AX235" s="12" t="s">
        <v>373</v>
      </c>
      <c r="AY235" s="14" t="s">
        <v>373</v>
      </c>
      <c r="AZ235" s="12" t="s">
        <v>373</v>
      </c>
      <c r="BA235" s="12" t="s">
        <v>373</v>
      </c>
      <c r="BB235" s="12" t="s">
        <v>380</v>
      </c>
      <c r="BC235" s="12" t="s">
        <v>373</v>
      </c>
      <c r="BD235" s="14" t="s">
        <v>373</v>
      </c>
      <c r="BE235" s="15">
        <v>0</v>
      </c>
      <c r="BF235" s="12" t="s">
        <v>963</v>
      </c>
      <c r="BG235" s="12" t="s">
        <v>1394</v>
      </c>
      <c r="BH235" s="21" t="s">
        <v>381</v>
      </c>
      <c r="BI235" s="13" t="s">
        <v>10</v>
      </c>
      <c r="BJ235" s="22">
        <v>45877</v>
      </c>
      <c r="BK235" s="12"/>
      <c r="BL235" s="13" t="s">
        <v>12</v>
      </c>
      <c r="BM235" s="24" t="s">
        <v>13</v>
      </c>
      <c r="BN235" s="25" t="s">
        <v>15</v>
      </c>
      <c r="BO235" s="12" t="s">
        <v>25</v>
      </c>
      <c r="BP235" s="12">
        <v>0</v>
      </c>
      <c r="BQ235" s="26"/>
      <c r="BR235" s="27" t="s">
        <v>382</v>
      </c>
    </row>
    <row r="236" spans="1:70" s="1" customFormat="1" ht="15" customHeight="1">
      <c r="A236" s="12">
        <v>232</v>
      </c>
      <c r="B236" s="13" t="s">
        <v>361</v>
      </c>
      <c r="C236" s="13" t="s">
        <v>130</v>
      </c>
      <c r="D236" s="13" t="s">
        <v>124</v>
      </c>
      <c r="E236" s="13" t="s">
        <v>123</v>
      </c>
      <c r="F236" s="13" t="s">
        <v>122</v>
      </c>
      <c r="G236" s="12" t="s">
        <v>120</v>
      </c>
      <c r="H236" s="13" t="s">
        <v>121</v>
      </c>
      <c r="I236" s="12">
        <v>216676</v>
      </c>
      <c r="J236" s="13" t="s">
        <v>588</v>
      </c>
      <c r="K236" s="12">
        <v>216676</v>
      </c>
      <c r="L236" s="12" t="s">
        <v>363</v>
      </c>
      <c r="M236" s="13" t="s">
        <v>364</v>
      </c>
      <c r="N236" s="12">
        <v>503621</v>
      </c>
      <c r="O236" s="12" t="s">
        <v>241</v>
      </c>
      <c r="P236" s="12">
        <v>808901</v>
      </c>
      <c r="Q236" s="13" t="s">
        <v>589</v>
      </c>
      <c r="R236" s="13" t="s">
        <v>367</v>
      </c>
      <c r="S236" s="12" t="s">
        <v>723</v>
      </c>
      <c r="T236" s="12" t="s">
        <v>723</v>
      </c>
      <c r="U236" s="12" t="s">
        <v>369</v>
      </c>
      <c r="V236" s="12" t="s">
        <v>370</v>
      </c>
      <c r="W236" s="12">
        <v>541</v>
      </c>
      <c r="X236" s="13" t="s">
        <v>371</v>
      </c>
      <c r="Y236" s="12">
        <v>356284592</v>
      </c>
      <c r="Z236" s="13" t="s">
        <v>724</v>
      </c>
      <c r="AA236" s="14" t="s">
        <v>725</v>
      </c>
      <c r="AB236" s="15">
        <v>42000</v>
      </c>
      <c r="AC236" s="14" t="s">
        <v>373</v>
      </c>
      <c r="AD236" s="12">
        <v>75</v>
      </c>
      <c r="AE236" s="12" t="s">
        <v>374</v>
      </c>
      <c r="AF236" s="12" t="s">
        <v>375</v>
      </c>
      <c r="AG236" s="14" t="s">
        <v>726</v>
      </c>
      <c r="AH236" s="12" t="s">
        <v>377</v>
      </c>
      <c r="AI236" s="14" t="s">
        <v>727</v>
      </c>
      <c r="AJ236" s="15">
        <v>670</v>
      </c>
      <c r="AK236" s="15">
        <v>670</v>
      </c>
      <c r="AL236" s="14" t="s">
        <v>728</v>
      </c>
      <c r="AM236" s="15">
        <v>17358.36</v>
      </c>
      <c r="AN236" s="15">
        <v>5671.64</v>
      </c>
      <c r="AO236" s="15">
        <v>23030</v>
      </c>
      <c r="AP236" s="15">
        <v>24641.64</v>
      </c>
      <c r="AQ236" s="15">
        <v>2443.36</v>
      </c>
      <c r="AR236" s="15">
        <v>27085</v>
      </c>
      <c r="AS236" s="15">
        <v>20171.8</v>
      </c>
      <c r="AT236" s="15">
        <v>2358.1999999999998</v>
      </c>
      <c r="AU236" s="15">
        <v>22530</v>
      </c>
      <c r="AV236" s="12">
        <v>68</v>
      </c>
      <c r="AW236" s="12" t="s">
        <v>373</v>
      </c>
      <c r="AX236" s="12" t="s">
        <v>373</v>
      </c>
      <c r="AY236" s="14" t="s">
        <v>373</v>
      </c>
      <c r="AZ236" s="12" t="s">
        <v>373</v>
      </c>
      <c r="BA236" s="12" t="s">
        <v>373</v>
      </c>
      <c r="BB236" s="12" t="s">
        <v>380</v>
      </c>
      <c r="BC236" s="12" t="s">
        <v>373</v>
      </c>
      <c r="BD236" s="14" t="s">
        <v>373</v>
      </c>
      <c r="BE236" s="15">
        <v>0</v>
      </c>
      <c r="BF236" s="12" t="s">
        <v>723</v>
      </c>
      <c r="BG236" s="12" t="s">
        <v>1395</v>
      </c>
      <c r="BH236" s="21" t="s">
        <v>381</v>
      </c>
      <c r="BI236" s="13" t="s">
        <v>10</v>
      </c>
      <c r="BJ236" s="22">
        <v>45875</v>
      </c>
      <c r="BK236" s="12"/>
      <c r="BL236" s="13" t="s">
        <v>20</v>
      </c>
      <c r="BM236" s="24" t="s">
        <v>30</v>
      </c>
      <c r="BN236" s="25" t="s">
        <v>23</v>
      </c>
      <c r="BO236" s="12" t="s">
        <v>33</v>
      </c>
      <c r="BP236" s="12">
        <v>0</v>
      </c>
      <c r="BQ236" s="26"/>
      <c r="BR236" s="27" t="s">
        <v>410</v>
      </c>
    </row>
    <row r="237" spans="1:70" s="1" customFormat="1" ht="15" customHeight="1">
      <c r="A237" s="12">
        <v>233</v>
      </c>
      <c r="B237" s="13" t="s">
        <v>361</v>
      </c>
      <c r="C237" s="13" t="s">
        <v>130</v>
      </c>
      <c r="D237" s="13" t="s">
        <v>124</v>
      </c>
      <c r="E237" s="13" t="s">
        <v>123</v>
      </c>
      <c r="F237" s="13" t="s">
        <v>122</v>
      </c>
      <c r="G237" s="12" t="s">
        <v>120</v>
      </c>
      <c r="H237" s="13" t="s">
        <v>121</v>
      </c>
      <c r="I237" s="12">
        <v>211322</v>
      </c>
      <c r="J237" s="13" t="s">
        <v>362</v>
      </c>
      <c r="K237" s="12">
        <v>211322</v>
      </c>
      <c r="L237" s="12" t="s">
        <v>363</v>
      </c>
      <c r="M237" s="13" t="s">
        <v>364</v>
      </c>
      <c r="N237" s="12">
        <v>493609</v>
      </c>
      <c r="O237" s="12" t="s">
        <v>215</v>
      </c>
      <c r="P237" s="12">
        <v>808901</v>
      </c>
      <c r="Q237" s="13" t="s">
        <v>516</v>
      </c>
      <c r="R237" s="13" t="s">
        <v>367</v>
      </c>
      <c r="S237" s="12" t="s">
        <v>529</v>
      </c>
      <c r="T237" s="12" t="s">
        <v>529</v>
      </c>
      <c r="U237" s="12" t="s">
        <v>403</v>
      </c>
      <c r="V237" s="12" t="s">
        <v>370</v>
      </c>
      <c r="W237" s="12">
        <v>541</v>
      </c>
      <c r="X237" s="13" t="s">
        <v>371</v>
      </c>
      <c r="Y237" s="12">
        <v>355416698</v>
      </c>
      <c r="Z237" s="13" t="s">
        <v>260</v>
      </c>
      <c r="AA237" s="14" t="s">
        <v>526</v>
      </c>
      <c r="AB237" s="15">
        <v>45000</v>
      </c>
      <c r="AC237" s="14" t="s">
        <v>373</v>
      </c>
      <c r="AD237" s="12">
        <v>102</v>
      </c>
      <c r="AE237" s="12" t="s">
        <v>374</v>
      </c>
      <c r="AF237" s="12" t="s">
        <v>375</v>
      </c>
      <c r="AG237" s="14" t="s">
        <v>527</v>
      </c>
      <c r="AH237" s="12" t="s">
        <v>377</v>
      </c>
      <c r="AI237" s="14" t="s">
        <v>505</v>
      </c>
      <c r="AJ237" s="15">
        <v>560</v>
      </c>
      <c r="AK237" s="15">
        <v>560</v>
      </c>
      <c r="AL237" s="14" t="s">
        <v>489</v>
      </c>
      <c r="AM237" s="15">
        <v>30317.18</v>
      </c>
      <c r="AN237" s="15">
        <v>11122.82</v>
      </c>
      <c r="AO237" s="15">
        <v>41440</v>
      </c>
      <c r="AP237" s="15">
        <v>14682.82</v>
      </c>
      <c r="AQ237" s="15">
        <v>1046.18</v>
      </c>
      <c r="AR237" s="15">
        <v>15729</v>
      </c>
      <c r="AS237" s="15">
        <v>0</v>
      </c>
      <c r="AT237" s="15">
        <v>0</v>
      </c>
      <c r="AU237" s="15">
        <v>0</v>
      </c>
      <c r="AV237" s="12">
        <v>74</v>
      </c>
      <c r="AW237" s="12" t="s">
        <v>373</v>
      </c>
      <c r="AX237" s="12" t="s">
        <v>373</v>
      </c>
      <c r="AY237" s="14" t="s">
        <v>373</v>
      </c>
      <c r="AZ237" s="12" t="s">
        <v>373</v>
      </c>
      <c r="BA237" s="12" t="s">
        <v>373</v>
      </c>
      <c r="BB237" s="12" t="s">
        <v>380</v>
      </c>
      <c r="BC237" s="12" t="s">
        <v>373</v>
      </c>
      <c r="BD237" s="14" t="s">
        <v>373</v>
      </c>
      <c r="BE237" s="15">
        <v>0</v>
      </c>
      <c r="BF237" s="12" t="s">
        <v>529</v>
      </c>
      <c r="BG237" s="12" t="s">
        <v>1396</v>
      </c>
      <c r="BH237" s="21" t="s">
        <v>381</v>
      </c>
      <c r="BI237" s="13" t="s">
        <v>10</v>
      </c>
      <c r="BJ237" s="22">
        <v>45873</v>
      </c>
      <c r="BK237" s="12"/>
      <c r="BL237" s="13" t="s">
        <v>12</v>
      </c>
      <c r="BM237" s="24" t="s">
        <v>13</v>
      </c>
      <c r="BN237" s="25" t="s">
        <v>15</v>
      </c>
      <c r="BO237" s="12" t="s">
        <v>25</v>
      </c>
      <c r="BP237" s="12">
        <v>0</v>
      </c>
      <c r="BQ237" s="26"/>
      <c r="BR237" s="27" t="s">
        <v>382</v>
      </c>
    </row>
    <row r="238" spans="1:70" s="1" customFormat="1" ht="15" customHeight="1">
      <c r="A238" s="12">
        <v>234</v>
      </c>
      <c r="B238" s="13" t="s">
        <v>361</v>
      </c>
      <c r="C238" s="13" t="s">
        <v>130</v>
      </c>
      <c r="D238" s="13" t="s">
        <v>124</v>
      </c>
      <c r="E238" s="13" t="s">
        <v>123</v>
      </c>
      <c r="F238" s="13" t="s">
        <v>122</v>
      </c>
      <c r="G238" s="12" t="s">
        <v>120</v>
      </c>
      <c r="H238" s="13" t="s">
        <v>121</v>
      </c>
      <c r="I238" s="12">
        <v>211609</v>
      </c>
      <c r="J238" s="13" t="s">
        <v>399</v>
      </c>
      <c r="K238" s="12">
        <v>211609</v>
      </c>
      <c r="L238" s="12" t="s">
        <v>363</v>
      </c>
      <c r="M238" s="13" t="s">
        <v>364</v>
      </c>
      <c r="N238" s="12">
        <v>484202</v>
      </c>
      <c r="O238" s="12" t="s">
        <v>400</v>
      </c>
      <c r="P238" s="12">
        <v>817817</v>
      </c>
      <c r="Q238" s="13" t="s">
        <v>675</v>
      </c>
      <c r="R238" s="13" t="s">
        <v>367</v>
      </c>
      <c r="S238" s="12" t="s">
        <v>688</v>
      </c>
      <c r="T238" s="12" t="s">
        <v>688</v>
      </c>
      <c r="U238" s="12" t="s">
        <v>369</v>
      </c>
      <c r="V238" s="12" t="s">
        <v>370</v>
      </c>
      <c r="W238" s="12">
        <v>541</v>
      </c>
      <c r="X238" s="13" t="s">
        <v>665</v>
      </c>
      <c r="Y238" s="12">
        <v>356167874</v>
      </c>
      <c r="Z238" s="13" t="s">
        <v>260</v>
      </c>
      <c r="AA238" s="14" t="s">
        <v>668</v>
      </c>
      <c r="AB238" s="15">
        <v>45000</v>
      </c>
      <c r="AC238" s="14" t="s">
        <v>373</v>
      </c>
      <c r="AD238" s="12">
        <v>75</v>
      </c>
      <c r="AE238" s="12" t="s">
        <v>374</v>
      </c>
      <c r="AF238" s="12" t="s">
        <v>375</v>
      </c>
      <c r="AG238" s="14" t="s">
        <v>685</v>
      </c>
      <c r="AH238" s="12" t="s">
        <v>377</v>
      </c>
      <c r="AI238" s="14" t="s">
        <v>683</v>
      </c>
      <c r="AJ238" s="15">
        <v>720</v>
      </c>
      <c r="AK238" s="15">
        <v>720</v>
      </c>
      <c r="AL238" s="14" t="s">
        <v>689</v>
      </c>
      <c r="AM238" s="15">
        <v>19166</v>
      </c>
      <c r="AN238" s="15">
        <v>6034</v>
      </c>
      <c r="AO238" s="15">
        <v>25200</v>
      </c>
      <c r="AP238" s="15">
        <v>25834</v>
      </c>
      <c r="AQ238" s="15">
        <v>2584</v>
      </c>
      <c r="AR238" s="15">
        <v>28418</v>
      </c>
      <c r="AS238" s="15">
        <v>22658.7</v>
      </c>
      <c r="AT238" s="15">
        <v>2541.3000000000002</v>
      </c>
      <c r="AU238" s="15">
        <v>25200</v>
      </c>
      <c r="AV238" s="12">
        <v>70</v>
      </c>
      <c r="AW238" s="12" t="s">
        <v>373</v>
      </c>
      <c r="AX238" s="12" t="s">
        <v>373</v>
      </c>
      <c r="AY238" s="14" t="s">
        <v>373</v>
      </c>
      <c r="AZ238" s="12" t="s">
        <v>373</v>
      </c>
      <c r="BA238" s="12" t="s">
        <v>373</v>
      </c>
      <c r="BB238" s="12" t="s">
        <v>380</v>
      </c>
      <c r="BC238" s="12" t="s">
        <v>373</v>
      </c>
      <c r="BD238" s="14" t="s">
        <v>373</v>
      </c>
      <c r="BE238" s="15">
        <v>0</v>
      </c>
      <c r="BF238" s="12" t="s">
        <v>688</v>
      </c>
      <c r="BG238" s="12" t="s">
        <v>1397</v>
      </c>
      <c r="BH238" s="21" t="s">
        <v>381</v>
      </c>
      <c r="BI238" s="13" t="s">
        <v>10</v>
      </c>
      <c r="BJ238" s="22">
        <v>45876</v>
      </c>
      <c r="BK238" s="12"/>
      <c r="BL238" s="13" t="s">
        <v>12</v>
      </c>
      <c r="BM238" s="24" t="s">
        <v>13</v>
      </c>
      <c r="BN238" s="25" t="s">
        <v>15</v>
      </c>
      <c r="BO238" s="12" t="s">
        <v>25</v>
      </c>
      <c r="BP238" s="12">
        <v>0</v>
      </c>
      <c r="BQ238" s="26"/>
      <c r="BR238" s="27" t="s">
        <v>382</v>
      </c>
    </row>
    <row r="239" spans="1:70" s="1" customFormat="1" ht="15" customHeight="1">
      <c r="A239" s="12">
        <v>235</v>
      </c>
      <c r="B239" s="13" t="s">
        <v>361</v>
      </c>
      <c r="C239" s="13" t="s">
        <v>130</v>
      </c>
      <c r="D239" s="13" t="s">
        <v>124</v>
      </c>
      <c r="E239" s="13" t="s">
        <v>123</v>
      </c>
      <c r="F239" s="13" t="s">
        <v>122</v>
      </c>
      <c r="G239" s="12" t="s">
        <v>120</v>
      </c>
      <c r="H239" s="13" t="s">
        <v>121</v>
      </c>
      <c r="I239" s="12">
        <v>211318</v>
      </c>
      <c r="J239" s="13" t="s">
        <v>480</v>
      </c>
      <c r="K239" s="12">
        <v>211318</v>
      </c>
      <c r="L239" s="12" t="s">
        <v>363</v>
      </c>
      <c r="M239" s="13" t="s">
        <v>364</v>
      </c>
      <c r="N239" s="12">
        <v>495332</v>
      </c>
      <c r="O239" s="12" t="s">
        <v>544</v>
      </c>
      <c r="P239" s="12">
        <v>818707</v>
      </c>
      <c r="Q239" s="13" t="s">
        <v>742</v>
      </c>
      <c r="R239" s="13" t="s">
        <v>367</v>
      </c>
      <c r="S239" s="12" t="s">
        <v>750</v>
      </c>
      <c r="T239" s="12" t="s">
        <v>750</v>
      </c>
      <c r="U239" s="12" t="s">
        <v>403</v>
      </c>
      <c r="V239" s="12" t="s">
        <v>370</v>
      </c>
      <c r="W239" s="12">
        <v>541</v>
      </c>
      <c r="X239" s="13" t="s">
        <v>371</v>
      </c>
      <c r="Y239" s="12">
        <v>356299751</v>
      </c>
      <c r="Z239" s="13" t="s">
        <v>260</v>
      </c>
      <c r="AA239" s="14" t="s">
        <v>725</v>
      </c>
      <c r="AB239" s="15">
        <v>45000</v>
      </c>
      <c r="AC239" s="14" t="s">
        <v>373</v>
      </c>
      <c r="AD239" s="12">
        <v>102</v>
      </c>
      <c r="AE239" s="12" t="s">
        <v>374</v>
      </c>
      <c r="AF239" s="12" t="s">
        <v>375</v>
      </c>
      <c r="AG239" s="14" t="s">
        <v>726</v>
      </c>
      <c r="AH239" s="12" t="s">
        <v>377</v>
      </c>
      <c r="AI239" s="14" t="s">
        <v>745</v>
      </c>
      <c r="AJ239" s="15">
        <v>560</v>
      </c>
      <c r="AK239" s="15">
        <v>560</v>
      </c>
      <c r="AL239" s="14" t="s">
        <v>551</v>
      </c>
      <c r="AM239" s="15">
        <v>27470.71</v>
      </c>
      <c r="AN239" s="15">
        <v>10609.29</v>
      </c>
      <c r="AO239" s="15">
        <v>38080</v>
      </c>
      <c r="AP239" s="15">
        <v>17529.29</v>
      </c>
      <c r="AQ239" s="15">
        <v>1509.71</v>
      </c>
      <c r="AR239" s="15">
        <v>19039</v>
      </c>
      <c r="AS239" s="15">
        <v>0</v>
      </c>
      <c r="AT239" s="15">
        <v>0</v>
      </c>
      <c r="AU239" s="15">
        <v>0</v>
      </c>
      <c r="AV239" s="12">
        <v>68</v>
      </c>
      <c r="AW239" s="12" t="s">
        <v>373</v>
      </c>
      <c r="AX239" s="12" t="s">
        <v>373</v>
      </c>
      <c r="AY239" s="14" t="s">
        <v>373</v>
      </c>
      <c r="AZ239" s="12" t="s">
        <v>373</v>
      </c>
      <c r="BA239" s="12" t="s">
        <v>373</v>
      </c>
      <c r="BB239" s="12" t="s">
        <v>380</v>
      </c>
      <c r="BC239" s="12" t="s">
        <v>373</v>
      </c>
      <c r="BD239" s="14" t="s">
        <v>373</v>
      </c>
      <c r="BE239" s="15">
        <v>0</v>
      </c>
      <c r="BF239" s="12" t="s">
        <v>750</v>
      </c>
      <c r="BG239" s="12" t="s">
        <v>1398</v>
      </c>
      <c r="BH239" s="21" t="s">
        <v>381</v>
      </c>
      <c r="BI239" s="13" t="s">
        <v>10</v>
      </c>
      <c r="BJ239" s="22">
        <v>45877</v>
      </c>
      <c r="BK239" s="12"/>
      <c r="BL239" s="13" t="s">
        <v>12</v>
      </c>
      <c r="BM239" s="24" t="s">
        <v>13</v>
      </c>
      <c r="BN239" s="25" t="s">
        <v>15</v>
      </c>
      <c r="BO239" s="12" t="s">
        <v>25</v>
      </c>
      <c r="BP239" s="12">
        <v>0</v>
      </c>
      <c r="BQ239" s="26"/>
      <c r="BR239" s="27" t="s">
        <v>382</v>
      </c>
    </row>
    <row r="240" spans="1:70" s="1" customFormat="1" ht="15" customHeight="1">
      <c r="A240" s="12">
        <v>236</v>
      </c>
      <c r="B240" s="13" t="s">
        <v>361</v>
      </c>
      <c r="C240" s="13" t="s">
        <v>130</v>
      </c>
      <c r="D240" s="13" t="s">
        <v>124</v>
      </c>
      <c r="E240" s="13" t="s">
        <v>123</v>
      </c>
      <c r="F240" s="13" t="s">
        <v>122</v>
      </c>
      <c r="G240" s="12" t="s">
        <v>120</v>
      </c>
      <c r="H240" s="13" t="s">
        <v>121</v>
      </c>
      <c r="I240" s="12">
        <v>216676</v>
      </c>
      <c r="J240" s="13" t="s">
        <v>588</v>
      </c>
      <c r="K240" s="12">
        <v>216676</v>
      </c>
      <c r="L240" s="12" t="s">
        <v>363</v>
      </c>
      <c r="M240" s="13" t="s">
        <v>364</v>
      </c>
      <c r="N240" s="12">
        <v>503621</v>
      </c>
      <c r="O240" s="12" t="s">
        <v>241</v>
      </c>
      <c r="P240" s="12">
        <v>818707</v>
      </c>
      <c r="Q240" s="13" t="s">
        <v>589</v>
      </c>
      <c r="R240" s="13" t="s">
        <v>367</v>
      </c>
      <c r="S240" s="12" t="s">
        <v>976</v>
      </c>
      <c r="T240" s="12" t="s">
        <v>976</v>
      </c>
      <c r="U240" s="12" t="s">
        <v>390</v>
      </c>
      <c r="V240" s="12" t="s">
        <v>370</v>
      </c>
      <c r="W240" s="12">
        <v>541</v>
      </c>
      <c r="X240" s="13" t="s">
        <v>371</v>
      </c>
      <c r="Y240" s="12">
        <v>357074080</v>
      </c>
      <c r="Z240" s="13" t="s">
        <v>260</v>
      </c>
      <c r="AA240" s="14" t="s">
        <v>915</v>
      </c>
      <c r="AB240" s="15">
        <v>45000</v>
      </c>
      <c r="AC240" s="14" t="s">
        <v>373</v>
      </c>
      <c r="AD240" s="12">
        <v>102</v>
      </c>
      <c r="AE240" s="12" t="s">
        <v>910</v>
      </c>
      <c r="AF240" s="12" t="s">
        <v>710</v>
      </c>
      <c r="AG240" s="14" t="s">
        <v>977</v>
      </c>
      <c r="AH240" s="12" t="s">
        <v>377</v>
      </c>
      <c r="AI240" s="14" t="s">
        <v>978</v>
      </c>
      <c r="AJ240" s="15">
        <v>560</v>
      </c>
      <c r="AK240" s="15">
        <v>560</v>
      </c>
      <c r="AL240" s="14" t="s">
        <v>979</v>
      </c>
      <c r="AM240" s="15">
        <v>17311.98</v>
      </c>
      <c r="AN240" s="15">
        <v>8128.02</v>
      </c>
      <c r="AO240" s="15">
        <v>25440</v>
      </c>
      <c r="AP240" s="15">
        <v>27688.02</v>
      </c>
      <c r="AQ240" s="15">
        <v>3890.98</v>
      </c>
      <c r="AR240" s="15">
        <v>31579</v>
      </c>
      <c r="AS240" s="15">
        <v>6513.67</v>
      </c>
      <c r="AT240" s="15">
        <v>1646.33</v>
      </c>
      <c r="AU240" s="15">
        <v>8160</v>
      </c>
      <c r="AV240" s="12">
        <v>60</v>
      </c>
      <c r="AW240" s="12" t="s">
        <v>373</v>
      </c>
      <c r="AX240" s="12" t="s">
        <v>373</v>
      </c>
      <c r="AY240" s="14" t="s">
        <v>373</v>
      </c>
      <c r="AZ240" s="12" t="s">
        <v>373</v>
      </c>
      <c r="BA240" s="12" t="s">
        <v>373</v>
      </c>
      <c r="BB240" s="12" t="s">
        <v>380</v>
      </c>
      <c r="BC240" s="12" t="s">
        <v>373</v>
      </c>
      <c r="BD240" s="14" t="s">
        <v>373</v>
      </c>
      <c r="BE240" s="15">
        <v>0</v>
      </c>
      <c r="BF240" s="12" t="s">
        <v>976</v>
      </c>
      <c r="BG240" s="12" t="s">
        <v>1399</v>
      </c>
      <c r="BH240" s="21" t="s">
        <v>381</v>
      </c>
      <c r="BI240" s="13" t="s">
        <v>10</v>
      </c>
      <c r="BJ240" s="22">
        <v>45875</v>
      </c>
      <c r="BK240" s="12"/>
      <c r="BL240" s="13" t="s">
        <v>20</v>
      </c>
      <c r="BM240" s="24" t="s">
        <v>30</v>
      </c>
      <c r="BN240" s="25" t="s">
        <v>23</v>
      </c>
      <c r="BO240" s="12" t="s">
        <v>33</v>
      </c>
      <c r="BP240" s="12">
        <v>0</v>
      </c>
      <c r="BQ240" s="26"/>
      <c r="BR240" s="27" t="s">
        <v>410</v>
      </c>
    </row>
    <row r="241" spans="1:70" s="1" customFormat="1" ht="15" customHeight="1">
      <c r="A241" s="12">
        <v>237</v>
      </c>
      <c r="B241" s="13" t="s">
        <v>361</v>
      </c>
      <c r="C241" s="13" t="s">
        <v>130</v>
      </c>
      <c r="D241" s="13" t="s">
        <v>124</v>
      </c>
      <c r="E241" s="13" t="s">
        <v>123</v>
      </c>
      <c r="F241" s="13" t="s">
        <v>122</v>
      </c>
      <c r="G241" s="12" t="s">
        <v>120</v>
      </c>
      <c r="H241" s="13" t="s">
        <v>121</v>
      </c>
      <c r="I241" s="12">
        <v>216676</v>
      </c>
      <c r="J241" s="13" t="s">
        <v>588</v>
      </c>
      <c r="K241" s="12">
        <v>216676</v>
      </c>
      <c r="L241" s="12" t="s">
        <v>363</v>
      </c>
      <c r="M241" s="13" t="s">
        <v>364</v>
      </c>
      <c r="N241" s="12">
        <v>503621</v>
      </c>
      <c r="O241" s="12" t="s">
        <v>241</v>
      </c>
      <c r="P241" s="12">
        <v>809915</v>
      </c>
      <c r="Q241" s="13" t="s">
        <v>589</v>
      </c>
      <c r="R241" s="13" t="s">
        <v>367</v>
      </c>
      <c r="S241" s="12" t="s">
        <v>1063</v>
      </c>
      <c r="T241" s="12" t="s">
        <v>1063</v>
      </c>
      <c r="U241" s="12" t="s">
        <v>369</v>
      </c>
      <c r="V241" s="12" t="s">
        <v>370</v>
      </c>
      <c r="W241" s="12">
        <v>541</v>
      </c>
      <c r="X241" s="13" t="s">
        <v>371</v>
      </c>
      <c r="Y241" s="12">
        <v>357613893</v>
      </c>
      <c r="Z241" s="13" t="s">
        <v>260</v>
      </c>
      <c r="AA241" s="14" t="s">
        <v>1064</v>
      </c>
      <c r="AB241" s="15">
        <v>45000</v>
      </c>
      <c r="AC241" s="14" t="s">
        <v>373</v>
      </c>
      <c r="AD241" s="12">
        <v>102</v>
      </c>
      <c r="AE241" s="12" t="s">
        <v>910</v>
      </c>
      <c r="AF241" s="12" t="s">
        <v>710</v>
      </c>
      <c r="AG241" s="14" t="s">
        <v>1065</v>
      </c>
      <c r="AH241" s="12" t="s">
        <v>377</v>
      </c>
      <c r="AI241" s="14" t="s">
        <v>1066</v>
      </c>
      <c r="AJ241" s="15">
        <v>560</v>
      </c>
      <c r="AK241" s="15">
        <v>560</v>
      </c>
      <c r="AL241" s="14" t="s">
        <v>469</v>
      </c>
      <c r="AM241" s="15">
        <v>21001.22</v>
      </c>
      <c r="AN241" s="15">
        <v>9238.7800000000007</v>
      </c>
      <c r="AO241" s="15">
        <v>30240</v>
      </c>
      <c r="AP241" s="15">
        <v>23998.78</v>
      </c>
      <c r="AQ241" s="15">
        <v>2930.22</v>
      </c>
      <c r="AR241" s="15">
        <v>26929</v>
      </c>
      <c r="AS241" s="15">
        <v>0</v>
      </c>
      <c r="AT241" s="15">
        <v>0</v>
      </c>
      <c r="AU241" s="15">
        <v>0</v>
      </c>
      <c r="AV241" s="12">
        <v>54</v>
      </c>
      <c r="AW241" s="12" t="s">
        <v>373</v>
      </c>
      <c r="AX241" s="12" t="s">
        <v>373</v>
      </c>
      <c r="AY241" s="14" t="s">
        <v>373</v>
      </c>
      <c r="AZ241" s="12" t="s">
        <v>373</v>
      </c>
      <c r="BA241" s="12" t="s">
        <v>373</v>
      </c>
      <c r="BB241" s="12" t="s">
        <v>380</v>
      </c>
      <c r="BC241" s="12" t="s">
        <v>373</v>
      </c>
      <c r="BD241" s="14" t="s">
        <v>373</v>
      </c>
      <c r="BE241" s="15">
        <v>0</v>
      </c>
      <c r="BF241" s="12" t="s">
        <v>1063</v>
      </c>
      <c r="BG241" s="12" t="s">
        <v>1400</v>
      </c>
      <c r="BH241" s="21" t="s">
        <v>381</v>
      </c>
      <c r="BI241" s="13" t="s">
        <v>10</v>
      </c>
      <c r="BJ241" s="22">
        <v>45875</v>
      </c>
      <c r="BK241" s="12"/>
      <c r="BL241" s="13" t="s">
        <v>12</v>
      </c>
      <c r="BM241" s="24" t="s">
        <v>13</v>
      </c>
      <c r="BN241" s="25" t="s">
        <v>15</v>
      </c>
      <c r="BO241" s="12" t="s">
        <v>25</v>
      </c>
      <c r="BP241" s="12">
        <v>0</v>
      </c>
      <c r="BQ241" s="26"/>
      <c r="BR241" s="27" t="s">
        <v>382</v>
      </c>
    </row>
    <row r="242" spans="1:70" s="1" customFormat="1" ht="15" customHeight="1">
      <c r="A242" s="12">
        <v>238</v>
      </c>
      <c r="B242" s="13" t="s">
        <v>361</v>
      </c>
      <c r="C242" s="13" t="s">
        <v>130</v>
      </c>
      <c r="D242" s="13" t="s">
        <v>124</v>
      </c>
      <c r="E242" s="13" t="s">
        <v>123</v>
      </c>
      <c r="F242" s="13" t="s">
        <v>122</v>
      </c>
      <c r="G242" s="12" t="s">
        <v>120</v>
      </c>
      <c r="H242" s="13" t="s">
        <v>121</v>
      </c>
      <c r="I242" s="12">
        <v>211318</v>
      </c>
      <c r="J242" s="13" t="s">
        <v>480</v>
      </c>
      <c r="K242" s="12">
        <v>211318</v>
      </c>
      <c r="L242" s="12" t="s">
        <v>1143</v>
      </c>
      <c r="M242" s="13" t="s">
        <v>1144</v>
      </c>
      <c r="N242" s="12">
        <v>496479</v>
      </c>
      <c r="O242" s="12" t="s">
        <v>258</v>
      </c>
      <c r="P242" s="12">
        <v>765283</v>
      </c>
      <c r="Q242" s="13" t="s">
        <v>1145</v>
      </c>
      <c r="R242" s="13" t="s">
        <v>367</v>
      </c>
      <c r="S242" s="12" t="s">
        <v>259</v>
      </c>
      <c r="T242" s="12" t="s">
        <v>259</v>
      </c>
      <c r="U242" s="12" t="s">
        <v>369</v>
      </c>
      <c r="V242" s="12" t="s">
        <v>370</v>
      </c>
      <c r="W242" s="12">
        <v>541</v>
      </c>
      <c r="X242" s="13" t="s">
        <v>371</v>
      </c>
      <c r="Y242" s="12">
        <v>355544239</v>
      </c>
      <c r="Z242" s="13" t="s">
        <v>260</v>
      </c>
      <c r="AA242" s="14" t="s">
        <v>261</v>
      </c>
      <c r="AB242" s="15">
        <v>45000</v>
      </c>
      <c r="AC242" s="14" t="s">
        <v>373</v>
      </c>
      <c r="AD242" s="12">
        <v>102</v>
      </c>
      <c r="AE242" s="12" t="s">
        <v>374</v>
      </c>
      <c r="AF242" s="12" t="s">
        <v>375</v>
      </c>
      <c r="AG242" s="14" t="s">
        <v>1146</v>
      </c>
      <c r="AH242" s="12" t="s">
        <v>377</v>
      </c>
      <c r="AI242" s="14" t="s">
        <v>1147</v>
      </c>
      <c r="AJ242" s="15">
        <v>560</v>
      </c>
      <c r="AK242" s="15">
        <v>560</v>
      </c>
      <c r="AL242" s="14" t="s">
        <v>1148</v>
      </c>
      <c r="AM242" s="15">
        <v>19510.75</v>
      </c>
      <c r="AN242" s="15">
        <v>8959.25</v>
      </c>
      <c r="AO242" s="15">
        <v>28470</v>
      </c>
      <c r="AP242" s="15">
        <v>25489.25</v>
      </c>
      <c r="AQ242" s="15">
        <v>3309.75</v>
      </c>
      <c r="AR242" s="15">
        <v>28799</v>
      </c>
      <c r="AS242" s="15">
        <v>9747.58</v>
      </c>
      <c r="AT242" s="15">
        <v>2102.42</v>
      </c>
      <c r="AU242" s="15">
        <v>11850</v>
      </c>
      <c r="AV242" s="12">
        <v>72</v>
      </c>
      <c r="AW242" s="12" t="s">
        <v>373</v>
      </c>
      <c r="AX242" s="12" t="s">
        <v>373</v>
      </c>
      <c r="AY242" s="14" t="s">
        <v>373</v>
      </c>
      <c r="AZ242" s="12" t="s">
        <v>373</v>
      </c>
      <c r="BA242" s="12" t="s">
        <v>373</v>
      </c>
      <c r="BB242" s="12" t="s">
        <v>380</v>
      </c>
      <c r="BC242" s="12" t="s">
        <v>373</v>
      </c>
      <c r="BD242" s="14" t="s">
        <v>373</v>
      </c>
      <c r="BE242" s="15">
        <v>0</v>
      </c>
      <c r="BF242" s="12" t="s">
        <v>259</v>
      </c>
      <c r="BG242" s="12" t="s">
        <v>1401</v>
      </c>
      <c r="BH242" s="21" t="s">
        <v>381</v>
      </c>
      <c r="BI242" s="13" t="s">
        <v>10</v>
      </c>
      <c r="BJ242" s="22">
        <v>45876</v>
      </c>
      <c r="BK242" s="12"/>
      <c r="BL242" s="13" t="s">
        <v>12</v>
      </c>
      <c r="BM242" s="24" t="s">
        <v>13</v>
      </c>
      <c r="BN242" s="25" t="s">
        <v>15</v>
      </c>
      <c r="BO242" s="12" t="s">
        <v>16</v>
      </c>
      <c r="BP242" s="12">
        <v>1680</v>
      </c>
      <c r="BQ242" s="26" t="s">
        <v>7</v>
      </c>
      <c r="BR242" s="27" t="s">
        <v>1149</v>
      </c>
    </row>
    <row r="243" spans="1:70" s="1" customFormat="1" ht="15" customHeight="1">
      <c r="A243" s="12">
        <v>239</v>
      </c>
      <c r="B243" s="13" t="s">
        <v>361</v>
      </c>
      <c r="C243" s="13" t="s">
        <v>130</v>
      </c>
      <c r="D243" s="13" t="s">
        <v>124</v>
      </c>
      <c r="E243" s="13" t="s">
        <v>123</v>
      </c>
      <c r="F243" s="13" t="s">
        <v>122</v>
      </c>
      <c r="G243" s="12" t="s">
        <v>120</v>
      </c>
      <c r="H243" s="13" t="s">
        <v>121</v>
      </c>
      <c r="I243" s="12">
        <v>211609</v>
      </c>
      <c r="J243" s="13" t="s">
        <v>399</v>
      </c>
      <c r="K243" s="12">
        <v>211609</v>
      </c>
      <c r="L243" s="12" t="s">
        <v>363</v>
      </c>
      <c r="M243" s="13" t="s">
        <v>364</v>
      </c>
      <c r="N243" s="12">
        <v>484202</v>
      </c>
      <c r="O243" s="12" t="s">
        <v>400</v>
      </c>
      <c r="P243" s="12">
        <v>765283</v>
      </c>
      <c r="Q243" s="13" t="s">
        <v>401</v>
      </c>
      <c r="R243" s="13" t="s">
        <v>367</v>
      </c>
      <c r="S243" s="12" t="s">
        <v>463</v>
      </c>
      <c r="T243" s="12" t="s">
        <v>463</v>
      </c>
      <c r="U243" s="12" t="s">
        <v>369</v>
      </c>
      <c r="V243" s="12" t="s">
        <v>370</v>
      </c>
      <c r="W243" s="12">
        <v>541</v>
      </c>
      <c r="X243" s="13" t="s">
        <v>371</v>
      </c>
      <c r="Y243" s="12">
        <v>355079526</v>
      </c>
      <c r="Z243" s="13" t="s">
        <v>464</v>
      </c>
      <c r="AA243" s="14" t="s">
        <v>432</v>
      </c>
      <c r="AB243" s="15">
        <v>42000</v>
      </c>
      <c r="AC243" s="14" t="s">
        <v>373</v>
      </c>
      <c r="AD243" s="12">
        <v>102</v>
      </c>
      <c r="AE243" s="12" t="s">
        <v>374</v>
      </c>
      <c r="AF243" s="12" t="s">
        <v>375</v>
      </c>
      <c r="AG243" s="14" t="s">
        <v>433</v>
      </c>
      <c r="AH243" s="12" t="s">
        <v>377</v>
      </c>
      <c r="AI243" s="14" t="s">
        <v>408</v>
      </c>
      <c r="AJ243" s="15">
        <v>520</v>
      </c>
      <c r="AK243" s="15">
        <v>520</v>
      </c>
      <c r="AL243" s="14" t="s">
        <v>465</v>
      </c>
      <c r="AM243" s="15">
        <v>19138.04</v>
      </c>
      <c r="AN243" s="15">
        <v>8421.9599999999991</v>
      </c>
      <c r="AO243" s="15">
        <v>27560</v>
      </c>
      <c r="AP243" s="15">
        <v>22861.96</v>
      </c>
      <c r="AQ243" s="15">
        <v>2874.04</v>
      </c>
      <c r="AR243" s="15">
        <v>25736</v>
      </c>
      <c r="AS243" s="15">
        <v>10411.98</v>
      </c>
      <c r="AT243" s="15">
        <v>2068.02</v>
      </c>
      <c r="AU243" s="15">
        <v>12480</v>
      </c>
      <c r="AV243" s="12">
        <v>77</v>
      </c>
      <c r="AW243" s="12" t="s">
        <v>373</v>
      </c>
      <c r="AX243" s="12" t="s">
        <v>373</v>
      </c>
      <c r="AY243" s="14" t="s">
        <v>373</v>
      </c>
      <c r="AZ243" s="12" t="s">
        <v>373</v>
      </c>
      <c r="BA243" s="12" t="s">
        <v>373</v>
      </c>
      <c r="BB243" s="12" t="s">
        <v>380</v>
      </c>
      <c r="BC243" s="12" t="s">
        <v>373</v>
      </c>
      <c r="BD243" s="14" t="s">
        <v>373</v>
      </c>
      <c r="BE243" s="15">
        <v>0</v>
      </c>
      <c r="BF243" s="12" t="s">
        <v>463</v>
      </c>
      <c r="BG243" s="12" t="s">
        <v>1402</v>
      </c>
      <c r="BH243" s="21" t="s">
        <v>381</v>
      </c>
      <c r="BI243" s="13" t="s">
        <v>10</v>
      </c>
      <c r="BJ243" s="22">
        <v>45876</v>
      </c>
      <c r="BK243" s="12"/>
      <c r="BL243" s="13" t="s">
        <v>12</v>
      </c>
      <c r="BM243" s="24" t="s">
        <v>13</v>
      </c>
      <c r="BN243" s="25" t="s">
        <v>23</v>
      </c>
      <c r="BO243" s="12" t="s">
        <v>33</v>
      </c>
      <c r="BP243" s="12">
        <v>0</v>
      </c>
      <c r="BQ243" s="26"/>
      <c r="BR243" s="27" t="s">
        <v>410</v>
      </c>
    </row>
    <row r="244" spans="1:70" s="1" customFormat="1" ht="15" customHeight="1">
      <c r="A244" s="12">
        <v>240</v>
      </c>
      <c r="B244" s="13" t="s">
        <v>361</v>
      </c>
      <c r="C244" s="13" t="s">
        <v>130</v>
      </c>
      <c r="D244" s="13" t="s">
        <v>124</v>
      </c>
      <c r="E244" s="13" t="s">
        <v>123</v>
      </c>
      <c r="F244" s="13" t="s">
        <v>122</v>
      </c>
      <c r="G244" s="12" t="s">
        <v>120</v>
      </c>
      <c r="H244" s="13" t="s">
        <v>121</v>
      </c>
      <c r="I244" s="12">
        <v>211318</v>
      </c>
      <c r="J244" s="13" t="s">
        <v>480</v>
      </c>
      <c r="K244" s="12">
        <v>211318</v>
      </c>
      <c r="L244" s="12" t="s">
        <v>363</v>
      </c>
      <c r="M244" s="13" t="s">
        <v>364</v>
      </c>
      <c r="N244" s="12">
        <v>495332</v>
      </c>
      <c r="O244" s="12" t="s">
        <v>544</v>
      </c>
      <c r="P244" s="12">
        <v>765283</v>
      </c>
      <c r="Q244" s="13" t="s">
        <v>742</v>
      </c>
      <c r="R244" s="13" t="s">
        <v>367</v>
      </c>
      <c r="S244" s="12" t="s">
        <v>894</v>
      </c>
      <c r="T244" s="12" t="s">
        <v>894</v>
      </c>
      <c r="U244" s="12" t="s">
        <v>403</v>
      </c>
      <c r="V244" s="12" t="s">
        <v>370</v>
      </c>
      <c r="W244" s="12">
        <v>541</v>
      </c>
      <c r="X244" s="13" t="s">
        <v>371</v>
      </c>
      <c r="Y244" s="12">
        <v>356763058</v>
      </c>
      <c r="Z244" s="13" t="s">
        <v>895</v>
      </c>
      <c r="AA244" s="14" t="s">
        <v>821</v>
      </c>
      <c r="AB244" s="15">
        <v>45000</v>
      </c>
      <c r="AC244" s="14" t="s">
        <v>373</v>
      </c>
      <c r="AD244" s="12">
        <v>102</v>
      </c>
      <c r="AE244" s="12" t="s">
        <v>374</v>
      </c>
      <c r="AF244" s="12" t="s">
        <v>710</v>
      </c>
      <c r="AG244" s="14" t="s">
        <v>891</v>
      </c>
      <c r="AH244" s="12" t="s">
        <v>377</v>
      </c>
      <c r="AI244" s="14" t="s">
        <v>876</v>
      </c>
      <c r="AJ244" s="15">
        <v>560</v>
      </c>
      <c r="AK244" s="15">
        <v>560</v>
      </c>
      <c r="AL244" s="14" t="s">
        <v>551</v>
      </c>
      <c r="AM244" s="15">
        <v>25083.32</v>
      </c>
      <c r="AN244" s="15">
        <v>10196.68</v>
      </c>
      <c r="AO244" s="15">
        <v>35280</v>
      </c>
      <c r="AP244" s="15">
        <v>19916.68</v>
      </c>
      <c r="AQ244" s="15">
        <v>1972.32</v>
      </c>
      <c r="AR244" s="15">
        <v>21889</v>
      </c>
      <c r="AS244" s="15">
        <v>0</v>
      </c>
      <c r="AT244" s="15">
        <v>0</v>
      </c>
      <c r="AU244" s="15">
        <v>0</v>
      </c>
      <c r="AV244" s="12">
        <v>63</v>
      </c>
      <c r="AW244" s="12" t="s">
        <v>373</v>
      </c>
      <c r="AX244" s="12" t="s">
        <v>373</v>
      </c>
      <c r="AY244" s="14" t="s">
        <v>373</v>
      </c>
      <c r="AZ244" s="12" t="s">
        <v>373</v>
      </c>
      <c r="BA244" s="12" t="s">
        <v>373</v>
      </c>
      <c r="BB244" s="12" t="s">
        <v>380</v>
      </c>
      <c r="BC244" s="12" t="s">
        <v>373</v>
      </c>
      <c r="BD244" s="14" t="s">
        <v>373</v>
      </c>
      <c r="BE244" s="15">
        <v>0</v>
      </c>
      <c r="BF244" s="12" t="s">
        <v>894</v>
      </c>
      <c r="BG244" s="12" t="s">
        <v>1403</v>
      </c>
      <c r="BH244" s="21" t="s">
        <v>381</v>
      </c>
      <c r="BI244" s="13" t="s">
        <v>10</v>
      </c>
      <c r="BJ244" s="22">
        <v>45877</v>
      </c>
      <c r="BK244" s="12"/>
      <c r="BL244" s="13" t="s">
        <v>12</v>
      </c>
      <c r="BM244" s="24" t="s">
        <v>13</v>
      </c>
      <c r="BN244" s="25" t="s">
        <v>15</v>
      </c>
      <c r="BO244" s="12" t="s">
        <v>25</v>
      </c>
      <c r="BP244" s="12">
        <v>0</v>
      </c>
      <c r="BQ244" s="26"/>
      <c r="BR244" s="27" t="s">
        <v>382</v>
      </c>
    </row>
    <row r="245" spans="1:70" s="1" customFormat="1" ht="15" customHeight="1">
      <c r="A245" s="12">
        <v>241</v>
      </c>
      <c r="B245" s="13" t="s">
        <v>361</v>
      </c>
      <c r="C245" s="13" t="s">
        <v>130</v>
      </c>
      <c r="D245" s="13" t="s">
        <v>124</v>
      </c>
      <c r="E245" s="13" t="s">
        <v>123</v>
      </c>
      <c r="F245" s="13" t="s">
        <v>122</v>
      </c>
      <c r="G245" s="12" t="s">
        <v>120</v>
      </c>
      <c r="H245" s="13" t="s">
        <v>121</v>
      </c>
      <c r="I245" s="12">
        <v>211318</v>
      </c>
      <c r="J245" s="13" t="s">
        <v>480</v>
      </c>
      <c r="K245" s="12">
        <v>211318</v>
      </c>
      <c r="L245" s="12" t="s">
        <v>363</v>
      </c>
      <c r="M245" s="13" t="s">
        <v>364</v>
      </c>
      <c r="N245" s="12">
        <v>495332</v>
      </c>
      <c r="O245" s="12" t="s">
        <v>544</v>
      </c>
      <c r="P245" s="12">
        <v>872164</v>
      </c>
      <c r="Q245" s="13" t="s">
        <v>545</v>
      </c>
      <c r="R245" s="13" t="s">
        <v>367</v>
      </c>
      <c r="S245" s="12" t="s">
        <v>558</v>
      </c>
      <c r="T245" s="12" t="s">
        <v>558</v>
      </c>
      <c r="U245" s="12" t="s">
        <v>403</v>
      </c>
      <c r="V245" s="12" t="s">
        <v>370</v>
      </c>
      <c r="W245" s="12">
        <v>541</v>
      </c>
      <c r="X245" s="13" t="s">
        <v>371</v>
      </c>
      <c r="Y245" s="12">
        <v>355492138</v>
      </c>
      <c r="Z245" s="13" t="s">
        <v>559</v>
      </c>
      <c r="AA245" s="14" t="s">
        <v>548</v>
      </c>
      <c r="AB245" s="15">
        <v>45000</v>
      </c>
      <c r="AC245" s="14" t="s">
        <v>373</v>
      </c>
      <c r="AD245" s="12">
        <v>102</v>
      </c>
      <c r="AE245" s="12" t="s">
        <v>374</v>
      </c>
      <c r="AF245" s="12" t="s">
        <v>375</v>
      </c>
      <c r="AG245" s="14" t="s">
        <v>549</v>
      </c>
      <c r="AH245" s="12" t="s">
        <v>377</v>
      </c>
      <c r="AI245" s="14" t="s">
        <v>550</v>
      </c>
      <c r="AJ245" s="15">
        <v>560</v>
      </c>
      <c r="AK245" s="15">
        <v>560</v>
      </c>
      <c r="AL245" s="14" t="s">
        <v>551</v>
      </c>
      <c r="AM245" s="15">
        <v>29742.86</v>
      </c>
      <c r="AN245" s="15">
        <v>11137.14</v>
      </c>
      <c r="AO245" s="15">
        <v>40880</v>
      </c>
      <c r="AP245" s="15">
        <v>15257.14</v>
      </c>
      <c r="AQ245" s="15">
        <v>1131.8599999999999</v>
      </c>
      <c r="AR245" s="15">
        <v>16389</v>
      </c>
      <c r="AS245" s="15">
        <v>0</v>
      </c>
      <c r="AT245" s="15">
        <v>0</v>
      </c>
      <c r="AU245" s="15">
        <v>0</v>
      </c>
      <c r="AV245" s="12">
        <v>73</v>
      </c>
      <c r="AW245" s="12" t="s">
        <v>373</v>
      </c>
      <c r="AX245" s="12" t="s">
        <v>373</v>
      </c>
      <c r="AY245" s="14" t="s">
        <v>373</v>
      </c>
      <c r="AZ245" s="12" t="s">
        <v>373</v>
      </c>
      <c r="BA245" s="12" t="s">
        <v>373</v>
      </c>
      <c r="BB245" s="12" t="s">
        <v>380</v>
      </c>
      <c r="BC245" s="12" t="s">
        <v>373</v>
      </c>
      <c r="BD245" s="14" t="s">
        <v>373</v>
      </c>
      <c r="BE245" s="15">
        <v>0</v>
      </c>
      <c r="BF245" s="12" t="s">
        <v>558</v>
      </c>
      <c r="BG245" s="12" t="s">
        <v>1404</v>
      </c>
      <c r="BH245" s="21" t="s">
        <v>381</v>
      </c>
      <c r="BI245" s="13" t="s">
        <v>10</v>
      </c>
      <c r="BJ245" s="22">
        <v>45877</v>
      </c>
      <c r="BK245" s="12"/>
      <c r="BL245" s="13" t="s">
        <v>12</v>
      </c>
      <c r="BM245" s="24" t="s">
        <v>13</v>
      </c>
      <c r="BN245" s="25" t="s">
        <v>15</v>
      </c>
      <c r="BO245" s="12" t="s">
        <v>25</v>
      </c>
      <c r="BP245" s="12">
        <v>0</v>
      </c>
      <c r="BQ245" s="26"/>
      <c r="BR245" s="27" t="s">
        <v>382</v>
      </c>
    </row>
    <row r="246" spans="1:70" s="1" customFormat="1" ht="15" customHeight="1">
      <c r="A246" s="12">
        <v>242</v>
      </c>
      <c r="B246" s="13" t="s">
        <v>361</v>
      </c>
      <c r="C246" s="13" t="s">
        <v>130</v>
      </c>
      <c r="D246" s="13" t="s">
        <v>124</v>
      </c>
      <c r="E246" s="13" t="s">
        <v>123</v>
      </c>
      <c r="F246" s="13" t="s">
        <v>122</v>
      </c>
      <c r="G246" s="12" t="s">
        <v>120</v>
      </c>
      <c r="H246" s="13" t="s">
        <v>121</v>
      </c>
      <c r="I246" s="12">
        <v>216676</v>
      </c>
      <c r="J246" s="13" t="s">
        <v>588</v>
      </c>
      <c r="K246" s="12">
        <v>216676</v>
      </c>
      <c r="L246" s="12" t="s">
        <v>363</v>
      </c>
      <c r="M246" s="13" t="s">
        <v>364</v>
      </c>
      <c r="N246" s="12">
        <v>503621</v>
      </c>
      <c r="O246" s="12" t="s">
        <v>241</v>
      </c>
      <c r="P246" s="12">
        <v>804031</v>
      </c>
      <c r="Q246" s="13" t="s">
        <v>589</v>
      </c>
      <c r="R246" s="13" t="s">
        <v>367</v>
      </c>
      <c r="S246" s="12" t="s">
        <v>873</v>
      </c>
      <c r="T246" s="12" t="s">
        <v>873</v>
      </c>
      <c r="U246" s="12" t="s">
        <v>369</v>
      </c>
      <c r="V246" s="12" t="s">
        <v>370</v>
      </c>
      <c r="W246" s="12">
        <v>541</v>
      </c>
      <c r="X246" s="13" t="s">
        <v>371</v>
      </c>
      <c r="Y246" s="12">
        <v>356736881</v>
      </c>
      <c r="Z246" s="13" t="s">
        <v>874</v>
      </c>
      <c r="AA246" s="14" t="s">
        <v>229</v>
      </c>
      <c r="AB246" s="15">
        <v>42000</v>
      </c>
      <c r="AC246" s="14" t="s">
        <v>373</v>
      </c>
      <c r="AD246" s="12">
        <v>75</v>
      </c>
      <c r="AE246" s="12" t="s">
        <v>374</v>
      </c>
      <c r="AF246" s="12" t="s">
        <v>710</v>
      </c>
      <c r="AG246" s="14" t="s">
        <v>859</v>
      </c>
      <c r="AH246" s="12" t="s">
        <v>377</v>
      </c>
      <c r="AI246" s="14" t="s">
        <v>860</v>
      </c>
      <c r="AJ246" s="15">
        <v>670</v>
      </c>
      <c r="AK246" s="15">
        <v>670</v>
      </c>
      <c r="AL246" s="14" t="s">
        <v>469</v>
      </c>
      <c r="AM246" s="15">
        <v>34178.71</v>
      </c>
      <c r="AN246" s="15">
        <v>8031.29</v>
      </c>
      <c r="AO246" s="15">
        <v>42210</v>
      </c>
      <c r="AP246" s="15">
        <v>7821.29</v>
      </c>
      <c r="AQ246" s="15">
        <v>246.71</v>
      </c>
      <c r="AR246" s="15">
        <v>8068</v>
      </c>
      <c r="AS246" s="15">
        <v>0</v>
      </c>
      <c r="AT246" s="15">
        <v>0</v>
      </c>
      <c r="AU246" s="15">
        <v>0</v>
      </c>
      <c r="AV246" s="12">
        <v>63</v>
      </c>
      <c r="AW246" s="12" t="s">
        <v>373</v>
      </c>
      <c r="AX246" s="12" t="s">
        <v>373</v>
      </c>
      <c r="AY246" s="14" t="s">
        <v>373</v>
      </c>
      <c r="AZ246" s="12" t="s">
        <v>373</v>
      </c>
      <c r="BA246" s="12" t="s">
        <v>373</v>
      </c>
      <c r="BB246" s="12" t="s">
        <v>380</v>
      </c>
      <c r="BC246" s="12" t="s">
        <v>373</v>
      </c>
      <c r="BD246" s="14" t="s">
        <v>373</v>
      </c>
      <c r="BE246" s="15">
        <v>0</v>
      </c>
      <c r="BF246" s="12" t="s">
        <v>873</v>
      </c>
      <c r="BG246" s="12" t="s">
        <v>1405</v>
      </c>
      <c r="BH246" s="21" t="s">
        <v>381</v>
      </c>
      <c r="BI246" s="13" t="s">
        <v>10</v>
      </c>
      <c r="BJ246" s="22">
        <v>45875</v>
      </c>
      <c r="BK246" s="12"/>
      <c r="BL246" s="13" t="s">
        <v>12</v>
      </c>
      <c r="BM246" s="24" t="s">
        <v>13</v>
      </c>
      <c r="BN246" s="25" t="s">
        <v>15</v>
      </c>
      <c r="BO246" s="12" t="s">
        <v>25</v>
      </c>
      <c r="BP246" s="12">
        <v>0</v>
      </c>
      <c r="BQ246" s="26"/>
      <c r="BR246" s="27" t="s">
        <v>382</v>
      </c>
    </row>
    <row r="247" spans="1:70" s="1" customFormat="1" ht="15" customHeight="1">
      <c r="A247" s="12">
        <v>243</v>
      </c>
      <c r="B247" s="13" t="s">
        <v>361</v>
      </c>
      <c r="C247" s="13" t="s">
        <v>130</v>
      </c>
      <c r="D247" s="13" t="s">
        <v>124</v>
      </c>
      <c r="E247" s="13" t="s">
        <v>123</v>
      </c>
      <c r="F247" s="13" t="s">
        <v>122</v>
      </c>
      <c r="G247" s="12" t="s">
        <v>120</v>
      </c>
      <c r="H247" s="13" t="s">
        <v>121</v>
      </c>
      <c r="I247" s="12">
        <v>216676</v>
      </c>
      <c r="J247" s="13" t="s">
        <v>588</v>
      </c>
      <c r="K247" s="12">
        <v>216676</v>
      </c>
      <c r="L247" s="12" t="s">
        <v>363</v>
      </c>
      <c r="M247" s="13" t="s">
        <v>364</v>
      </c>
      <c r="N247" s="12">
        <v>503621</v>
      </c>
      <c r="O247" s="12" t="s">
        <v>241</v>
      </c>
      <c r="P247" s="12">
        <v>817817</v>
      </c>
      <c r="Q247" s="13" t="s">
        <v>589</v>
      </c>
      <c r="R247" s="13" t="s">
        <v>367</v>
      </c>
      <c r="S247" s="12" t="s">
        <v>756</v>
      </c>
      <c r="T247" s="12" t="s">
        <v>756</v>
      </c>
      <c r="U247" s="12" t="s">
        <v>369</v>
      </c>
      <c r="V247" s="12" t="s">
        <v>370</v>
      </c>
      <c r="W247" s="12">
        <v>541</v>
      </c>
      <c r="X247" s="13" t="s">
        <v>371</v>
      </c>
      <c r="Y247" s="12">
        <v>356312236</v>
      </c>
      <c r="Z247" s="13" t="s">
        <v>757</v>
      </c>
      <c r="AA247" s="14" t="s">
        <v>725</v>
      </c>
      <c r="AB247" s="15">
        <v>42000</v>
      </c>
      <c r="AC247" s="14" t="s">
        <v>373</v>
      </c>
      <c r="AD247" s="12">
        <v>75</v>
      </c>
      <c r="AE247" s="12" t="s">
        <v>374</v>
      </c>
      <c r="AF247" s="12" t="s">
        <v>375</v>
      </c>
      <c r="AG247" s="14" t="s">
        <v>726</v>
      </c>
      <c r="AH247" s="12" t="s">
        <v>377</v>
      </c>
      <c r="AI247" s="14" t="s">
        <v>727</v>
      </c>
      <c r="AJ247" s="15">
        <v>670</v>
      </c>
      <c r="AK247" s="15">
        <v>670</v>
      </c>
      <c r="AL247" s="14" t="s">
        <v>758</v>
      </c>
      <c r="AM247" s="15">
        <v>22859.84</v>
      </c>
      <c r="AN247" s="15">
        <v>6620.16</v>
      </c>
      <c r="AO247" s="15">
        <v>29480</v>
      </c>
      <c r="AP247" s="15">
        <v>19140.16</v>
      </c>
      <c r="AQ247" s="15">
        <v>1494.84</v>
      </c>
      <c r="AR247" s="15">
        <v>20635</v>
      </c>
      <c r="AS247" s="15">
        <v>14670.32</v>
      </c>
      <c r="AT247" s="15">
        <v>1409.68</v>
      </c>
      <c r="AU247" s="15">
        <v>16080</v>
      </c>
      <c r="AV247" s="12">
        <v>68</v>
      </c>
      <c r="AW247" s="12" t="s">
        <v>373</v>
      </c>
      <c r="AX247" s="12" t="s">
        <v>373</v>
      </c>
      <c r="AY247" s="14" t="s">
        <v>373</v>
      </c>
      <c r="AZ247" s="12" t="s">
        <v>373</v>
      </c>
      <c r="BA247" s="12" t="s">
        <v>373</v>
      </c>
      <c r="BB247" s="12" t="s">
        <v>380</v>
      </c>
      <c r="BC247" s="12" t="s">
        <v>373</v>
      </c>
      <c r="BD247" s="14" t="s">
        <v>373</v>
      </c>
      <c r="BE247" s="15">
        <v>0</v>
      </c>
      <c r="BF247" s="12" t="s">
        <v>756</v>
      </c>
      <c r="BG247" s="12" t="s">
        <v>1406</v>
      </c>
      <c r="BH247" s="21" t="s">
        <v>381</v>
      </c>
      <c r="BI247" s="13" t="s">
        <v>10</v>
      </c>
      <c r="BJ247" s="22">
        <v>45875</v>
      </c>
      <c r="BK247" s="12"/>
      <c r="BL247" s="13" t="s">
        <v>20</v>
      </c>
      <c r="BM247" s="24" t="s">
        <v>30</v>
      </c>
      <c r="BN247" s="25" t="s">
        <v>23</v>
      </c>
      <c r="BO247" s="12" t="s">
        <v>33</v>
      </c>
      <c r="BP247" s="12">
        <v>0</v>
      </c>
      <c r="BQ247" s="26"/>
      <c r="BR247" s="27" t="s">
        <v>410</v>
      </c>
    </row>
    <row r="248" spans="1:70" s="1" customFormat="1" ht="15" customHeight="1">
      <c r="A248" s="12">
        <v>244</v>
      </c>
      <c r="B248" s="13" t="s">
        <v>361</v>
      </c>
      <c r="C248" s="13" t="s">
        <v>130</v>
      </c>
      <c r="D248" s="13" t="s">
        <v>124</v>
      </c>
      <c r="E248" s="13" t="s">
        <v>123</v>
      </c>
      <c r="F248" s="13" t="s">
        <v>122</v>
      </c>
      <c r="G248" s="12" t="s">
        <v>120</v>
      </c>
      <c r="H248" s="13" t="s">
        <v>121</v>
      </c>
      <c r="I248" s="12">
        <v>211318</v>
      </c>
      <c r="J248" s="13" t="s">
        <v>480</v>
      </c>
      <c r="K248" s="12">
        <v>211318</v>
      </c>
      <c r="L248" s="12" t="s">
        <v>363</v>
      </c>
      <c r="M248" s="13" t="s">
        <v>364</v>
      </c>
      <c r="N248" s="12">
        <v>495332</v>
      </c>
      <c r="O248" s="12" t="s">
        <v>544</v>
      </c>
      <c r="P248" s="12">
        <v>872164</v>
      </c>
      <c r="Q248" s="13" t="s">
        <v>562</v>
      </c>
      <c r="R248" s="13" t="s">
        <v>367</v>
      </c>
      <c r="S248" s="12" t="s">
        <v>621</v>
      </c>
      <c r="T248" s="12" t="s">
        <v>621</v>
      </c>
      <c r="U248" s="12" t="s">
        <v>369</v>
      </c>
      <c r="V248" s="12" t="s">
        <v>370</v>
      </c>
      <c r="W248" s="12">
        <v>541</v>
      </c>
      <c r="X248" s="13" t="s">
        <v>371</v>
      </c>
      <c r="Y248" s="12">
        <v>355744099</v>
      </c>
      <c r="Z248" s="13" t="s">
        <v>622</v>
      </c>
      <c r="AA248" s="14" t="s">
        <v>564</v>
      </c>
      <c r="AB248" s="15">
        <v>42000</v>
      </c>
      <c r="AC248" s="14" t="s">
        <v>373</v>
      </c>
      <c r="AD248" s="12">
        <v>75</v>
      </c>
      <c r="AE248" s="12" t="s">
        <v>374</v>
      </c>
      <c r="AF248" s="12" t="s">
        <v>375</v>
      </c>
      <c r="AG248" s="14" t="s">
        <v>565</v>
      </c>
      <c r="AH248" s="12" t="s">
        <v>377</v>
      </c>
      <c r="AI248" s="14" t="s">
        <v>566</v>
      </c>
      <c r="AJ248" s="15">
        <v>670</v>
      </c>
      <c r="AK248" s="15">
        <v>670</v>
      </c>
      <c r="AL248" s="14" t="s">
        <v>551</v>
      </c>
      <c r="AM248" s="15">
        <v>40062.400000000001</v>
      </c>
      <c r="AN248" s="15">
        <v>8177.6</v>
      </c>
      <c r="AO248" s="15">
        <v>48240</v>
      </c>
      <c r="AP248" s="15">
        <v>1937.6</v>
      </c>
      <c r="AQ248" s="15">
        <v>18.399999999999999</v>
      </c>
      <c r="AR248" s="15">
        <v>1956</v>
      </c>
      <c r="AS248" s="15">
        <v>0</v>
      </c>
      <c r="AT248" s="15">
        <v>0</v>
      </c>
      <c r="AU248" s="15">
        <v>0</v>
      </c>
      <c r="AV248" s="12">
        <v>72</v>
      </c>
      <c r="AW248" s="12" t="s">
        <v>373</v>
      </c>
      <c r="AX248" s="12" t="s">
        <v>373</v>
      </c>
      <c r="AY248" s="14" t="s">
        <v>373</v>
      </c>
      <c r="AZ248" s="12" t="s">
        <v>373</v>
      </c>
      <c r="BA248" s="12" t="s">
        <v>373</v>
      </c>
      <c r="BB248" s="12" t="s">
        <v>380</v>
      </c>
      <c r="BC248" s="12" t="s">
        <v>373</v>
      </c>
      <c r="BD248" s="14" t="s">
        <v>373</v>
      </c>
      <c r="BE248" s="15">
        <v>0</v>
      </c>
      <c r="BF248" s="12" t="s">
        <v>621</v>
      </c>
      <c r="BG248" s="12" t="s">
        <v>1407</v>
      </c>
      <c r="BH248" s="21" t="s">
        <v>381</v>
      </c>
      <c r="BI248" s="13" t="s">
        <v>10</v>
      </c>
      <c r="BJ248" s="22">
        <v>45877</v>
      </c>
      <c r="BK248" s="12"/>
      <c r="BL248" s="13" t="s">
        <v>12</v>
      </c>
      <c r="BM248" s="24" t="s">
        <v>13</v>
      </c>
      <c r="BN248" s="25" t="s">
        <v>15</v>
      </c>
      <c r="BO248" s="12" t="s">
        <v>25</v>
      </c>
      <c r="BP248" s="12">
        <v>0</v>
      </c>
      <c r="BQ248" s="26"/>
      <c r="BR248" s="27" t="s">
        <v>382</v>
      </c>
    </row>
    <row r="249" spans="1:70" s="1" customFormat="1" ht="15" customHeight="1">
      <c r="A249" s="12">
        <v>245</v>
      </c>
      <c r="B249" s="13" t="s">
        <v>361</v>
      </c>
      <c r="C249" s="13" t="s">
        <v>130</v>
      </c>
      <c r="D249" s="13" t="s">
        <v>124</v>
      </c>
      <c r="E249" s="13" t="s">
        <v>123</v>
      </c>
      <c r="F249" s="13" t="s">
        <v>122</v>
      </c>
      <c r="G249" s="12" t="s">
        <v>120</v>
      </c>
      <c r="H249" s="13" t="s">
        <v>121</v>
      </c>
      <c r="I249" s="12">
        <v>211318</v>
      </c>
      <c r="J249" s="13" t="s">
        <v>480</v>
      </c>
      <c r="K249" s="12">
        <v>211318</v>
      </c>
      <c r="L249" s="12" t="s">
        <v>363</v>
      </c>
      <c r="M249" s="13" t="s">
        <v>364</v>
      </c>
      <c r="N249" s="12">
        <v>495332</v>
      </c>
      <c r="O249" s="12" t="s">
        <v>544</v>
      </c>
      <c r="P249" s="12">
        <v>872164</v>
      </c>
      <c r="Q249" s="13" t="s">
        <v>562</v>
      </c>
      <c r="R249" s="13" t="s">
        <v>367</v>
      </c>
      <c r="S249" s="12" t="s">
        <v>845</v>
      </c>
      <c r="T249" s="12" t="s">
        <v>845</v>
      </c>
      <c r="U249" s="12" t="s">
        <v>369</v>
      </c>
      <c r="V249" s="12" t="s">
        <v>370</v>
      </c>
      <c r="W249" s="12">
        <v>541</v>
      </c>
      <c r="X249" s="13" t="s">
        <v>371</v>
      </c>
      <c r="Y249" s="12">
        <v>356664460</v>
      </c>
      <c r="Z249" s="13" t="s">
        <v>846</v>
      </c>
      <c r="AA249" s="14" t="s">
        <v>847</v>
      </c>
      <c r="AB249" s="15">
        <v>45000</v>
      </c>
      <c r="AC249" s="14" t="s">
        <v>373</v>
      </c>
      <c r="AD249" s="12">
        <v>75</v>
      </c>
      <c r="AE249" s="12" t="s">
        <v>374</v>
      </c>
      <c r="AF249" s="12" t="s">
        <v>710</v>
      </c>
      <c r="AG249" s="14" t="s">
        <v>848</v>
      </c>
      <c r="AH249" s="12" t="s">
        <v>377</v>
      </c>
      <c r="AI249" s="14" t="s">
        <v>237</v>
      </c>
      <c r="AJ249" s="15">
        <v>720</v>
      </c>
      <c r="AK249" s="15">
        <v>720</v>
      </c>
      <c r="AL249" s="14" t="s">
        <v>551</v>
      </c>
      <c r="AM249" s="15">
        <v>37416.17</v>
      </c>
      <c r="AN249" s="15">
        <v>8663.83</v>
      </c>
      <c r="AO249" s="15">
        <v>46080</v>
      </c>
      <c r="AP249" s="15">
        <v>7583.83</v>
      </c>
      <c r="AQ249" s="15">
        <v>217.17</v>
      </c>
      <c r="AR249" s="15">
        <v>7801</v>
      </c>
      <c r="AS249" s="15">
        <v>0</v>
      </c>
      <c r="AT249" s="15">
        <v>0</v>
      </c>
      <c r="AU249" s="15">
        <v>0</v>
      </c>
      <c r="AV249" s="12">
        <v>64</v>
      </c>
      <c r="AW249" s="12" t="s">
        <v>373</v>
      </c>
      <c r="AX249" s="12" t="s">
        <v>373</v>
      </c>
      <c r="AY249" s="14" t="s">
        <v>373</v>
      </c>
      <c r="AZ249" s="12" t="s">
        <v>373</v>
      </c>
      <c r="BA249" s="12" t="s">
        <v>373</v>
      </c>
      <c r="BB249" s="12" t="s">
        <v>380</v>
      </c>
      <c r="BC249" s="12" t="s">
        <v>373</v>
      </c>
      <c r="BD249" s="14" t="s">
        <v>373</v>
      </c>
      <c r="BE249" s="15">
        <v>0</v>
      </c>
      <c r="BF249" s="12" t="s">
        <v>845</v>
      </c>
      <c r="BG249" s="12" t="s">
        <v>1408</v>
      </c>
      <c r="BH249" s="21" t="s">
        <v>381</v>
      </c>
      <c r="BI249" s="13" t="s">
        <v>10</v>
      </c>
      <c r="BJ249" s="22">
        <v>45877</v>
      </c>
      <c r="BK249" s="12"/>
      <c r="BL249" s="13" t="s">
        <v>12</v>
      </c>
      <c r="BM249" s="24" t="s">
        <v>13</v>
      </c>
      <c r="BN249" s="25" t="s">
        <v>15</v>
      </c>
      <c r="BO249" s="12" t="s">
        <v>25</v>
      </c>
      <c r="BP249" s="12">
        <v>0</v>
      </c>
      <c r="BQ249" s="26"/>
      <c r="BR249" s="27" t="s">
        <v>382</v>
      </c>
    </row>
    <row r="250" spans="1:70" s="1" customFormat="1" ht="15" customHeight="1">
      <c r="A250" s="12">
        <v>246</v>
      </c>
      <c r="B250" s="13" t="s">
        <v>361</v>
      </c>
      <c r="C250" s="13" t="s">
        <v>130</v>
      </c>
      <c r="D250" s="13" t="s">
        <v>124</v>
      </c>
      <c r="E250" s="13" t="s">
        <v>123</v>
      </c>
      <c r="F250" s="13" t="s">
        <v>122</v>
      </c>
      <c r="G250" s="12" t="s">
        <v>120</v>
      </c>
      <c r="H250" s="13" t="s">
        <v>121</v>
      </c>
      <c r="I250" s="12">
        <v>211322</v>
      </c>
      <c r="J250" s="13" t="s">
        <v>362</v>
      </c>
      <c r="K250" s="12">
        <v>211322</v>
      </c>
      <c r="L250" s="12" t="s">
        <v>363</v>
      </c>
      <c r="M250" s="13" t="s">
        <v>364</v>
      </c>
      <c r="N250" s="12">
        <v>493609</v>
      </c>
      <c r="O250" s="12" t="s">
        <v>215</v>
      </c>
      <c r="P250" s="12">
        <v>837546</v>
      </c>
      <c r="Q250" s="13" t="s">
        <v>516</v>
      </c>
      <c r="R250" s="13" t="s">
        <v>367</v>
      </c>
      <c r="S250" s="12" t="s">
        <v>536</v>
      </c>
      <c r="T250" s="12" t="s">
        <v>536</v>
      </c>
      <c r="U250" s="12" t="s">
        <v>403</v>
      </c>
      <c r="V250" s="12" t="s">
        <v>370</v>
      </c>
      <c r="W250" s="12">
        <v>541</v>
      </c>
      <c r="X250" s="13" t="s">
        <v>371</v>
      </c>
      <c r="Y250" s="12">
        <v>355479319</v>
      </c>
      <c r="Z250" s="13" t="s">
        <v>537</v>
      </c>
      <c r="AA250" s="14" t="s">
        <v>218</v>
      </c>
      <c r="AB250" s="15">
        <v>45000</v>
      </c>
      <c r="AC250" s="14" t="s">
        <v>373</v>
      </c>
      <c r="AD250" s="12">
        <v>102</v>
      </c>
      <c r="AE250" s="12" t="s">
        <v>374</v>
      </c>
      <c r="AF250" s="12" t="s">
        <v>375</v>
      </c>
      <c r="AG250" s="14" t="s">
        <v>538</v>
      </c>
      <c r="AH250" s="12" t="s">
        <v>377</v>
      </c>
      <c r="AI250" s="14" t="s">
        <v>223</v>
      </c>
      <c r="AJ250" s="15">
        <v>560</v>
      </c>
      <c r="AK250" s="15">
        <v>560</v>
      </c>
      <c r="AL250" s="14" t="s">
        <v>489</v>
      </c>
      <c r="AM250" s="15">
        <v>29742.86</v>
      </c>
      <c r="AN250" s="15">
        <v>11137.14</v>
      </c>
      <c r="AO250" s="15">
        <v>40880</v>
      </c>
      <c r="AP250" s="15">
        <v>15257.14</v>
      </c>
      <c r="AQ250" s="15">
        <v>1131.8599999999999</v>
      </c>
      <c r="AR250" s="15">
        <v>16389</v>
      </c>
      <c r="AS250" s="15">
        <v>0</v>
      </c>
      <c r="AT250" s="15">
        <v>0</v>
      </c>
      <c r="AU250" s="15">
        <v>0</v>
      </c>
      <c r="AV250" s="12">
        <v>73</v>
      </c>
      <c r="AW250" s="12" t="s">
        <v>373</v>
      </c>
      <c r="AX250" s="12" t="s">
        <v>373</v>
      </c>
      <c r="AY250" s="14" t="s">
        <v>373</v>
      </c>
      <c r="AZ250" s="12" t="s">
        <v>373</v>
      </c>
      <c r="BA250" s="12" t="s">
        <v>373</v>
      </c>
      <c r="BB250" s="12" t="s">
        <v>380</v>
      </c>
      <c r="BC250" s="12" t="s">
        <v>373</v>
      </c>
      <c r="BD250" s="14" t="s">
        <v>373</v>
      </c>
      <c r="BE250" s="15">
        <v>0</v>
      </c>
      <c r="BF250" s="12" t="s">
        <v>536</v>
      </c>
      <c r="BG250" s="12" t="s">
        <v>1409</v>
      </c>
      <c r="BH250" s="21" t="s">
        <v>381</v>
      </c>
      <c r="BI250" s="13" t="s">
        <v>10</v>
      </c>
      <c r="BJ250" s="22">
        <v>45873</v>
      </c>
      <c r="BK250" s="12"/>
      <c r="BL250" s="13" t="s">
        <v>12</v>
      </c>
      <c r="BM250" s="24" t="s">
        <v>13</v>
      </c>
      <c r="BN250" s="25" t="s">
        <v>15</v>
      </c>
      <c r="BO250" s="12" t="s">
        <v>25</v>
      </c>
      <c r="BP250" s="12">
        <v>0</v>
      </c>
      <c r="BQ250" s="26"/>
      <c r="BR250" s="27" t="s">
        <v>382</v>
      </c>
    </row>
    <row r="251" spans="1:70" s="1" customFormat="1" ht="15" customHeight="1">
      <c r="A251" s="12">
        <v>247</v>
      </c>
      <c r="B251" s="13" t="s">
        <v>361</v>
      </c>
      <c r="C251" s="13" t="s">
        <v>130</v>
      </c>
      <c r="D251" s="13" t="s">
        <v>124</v>
      </c>
      <c r="E251" s="13" t="s">
        <v>123</v>
      </c>
      <c r="F251" s="13" t="s">
        <v>122</v>
      </c>
      <c r="G251" s="12" t="s">
        <v>120</v>
      </c>
      <c r="H251" s="13" t="s">
        <v>121</v>
      </c>
      <c r="I251" s="12">
        <v>216676</v>
      </c>
      <c r="J251" s="13" t="s">
        <v>588</v>
      </c>
      <c r="K251" s="12">
        <v>216676</v>
      </c>
      <c r="L251" s="12" t="s">
        <v>363</v>
      </c>
      <c r="M251" s="13" t="s">
        <v>364</v>
      </c>
      <c r="N251" s="12">
        <v>503317</v>
      </c>
      <c r="O251" s="12" t="s">
        <v>638</v>
      </c>
      <c r="P251" s="12">
        <v>804031</v>
      </c>
      <c r="Q251" s="13" t="s">
        <v>639</v>
      </c>
      <c r="R251" s="13" t="s">
        <v>367</v>
      </c>
      <c r="S251" s="12" t="s">
        <v>911</v>
      </c>
      <c r="T251" s="12" t="s">
        <v>911</v>
      </c>
      <c r="U251" s="12" t="s">
        <v>369</v>
      </c>
      <c r="V251" s="12" t="s">
        <v>370</v>
      </c>
      <c r="W251" s="12">
        <v>541</v>
      </c>
      <c r="X251" s="13" t="s">
        <v>371</v>
      </c>
      <c r="Y251" s="12">
        <v>356804228</v>
      </c>
      <c r="Z251" s="13" t="s">
        <v>912</v>
      </c>
      <c r="AA251" s="14" t="s">
        <v>902</v>
      </c>
      <c r="AB251" s="15">
        <v>45000</v>
      </c>
      <c r="AC251" s="14" t="s">
        <v>373</v>
      </c>
      <c r="AD251" s="12">
        <v>102</v>
      </c>
      <c r="AE251" s="12" t="s">
        <v>910</v>
      </c>
      <c r="AF251" s="12" t="s">
        <v>710</v>
      </c>
      <c r="AG251" s="14" t="s">
        <v>903</v>
      </c>
      <c r="AH251" s="12" t="s">
        <v>377</v>
      </c>
      <c r="AI251" s="14" t="s">
        <v>884</v>
      </c>
      <c r="AJ251" s="15">
        <v>560</v>
      </c>
      <c r="AK251" s="15">
        <v>560</v>
      </c>
      <c r="AL251" s="14" t="s">
        <v>469</v>
      </c>
      <c r="AM251" s="15">
        <v>20479.29</v>
      </c>
      <c r="AN251" s="15">
        <v>9200.7099999999991</v>
      </c>
      <c r="AO251" s="15">
        <v>29680</v>
      </c>
      <c r="AP251" s="15">
        <v>24520.71</v>
      </c>
      <c r="AQ251" s="15">
        <v>3068.29</v>
      </c>
      <c r="AR251" s="15">
        <v>27589</v>
      </c>
      <c r="AS251" s="15">
        <v>4059.14</v>
      </c>
      <c r="AT251" s="15">
        <v>980.86</v>
      </c>
      <c r="AU251" s="15">
        <v>5040</v>
      </c>
      <c r="AV251" s="12">
        <v>62</v>
      </c>
      <c r="AW251" s="12" t="s">
        <v>373</v>
      </c>
      <c r="AX251" s="12" t="s">
        <v>373</v>
      </c>
      <c r="AY251" s="14" t="s">
        <v>373</v>
      </c>
      <c r="AZ251" s="12" t="s">
        <v>373</v>
      </c>
      <c r="BA251" s="12" t="s">
        <v>373</v>
      </c>
      <c r="BB251" s="12" t="s">
        <v>380</v>
      </c>
      <c r="BC251" s="12" t="s">
        <v>373</v>
      </c>
      <c r="BD251" s="14" t="s">
        <v>373</v>
      </c>
      <c r="BE251" s="15">
        <v>0</v>
      </c>
      <c r="BF251" s="12" t="s">
        <v>911</v>
      </c>
      <c r="BG251" s="12" t="s">
        <v>1410</v>
      </c>
      <c r="BH251" s="21" t="s">
        <v>381</v>
      </c>
      <c r="BI251" s="13" t="s">
        <v>10</v>
      </c>
      <c r="BJ251" s="22">
        <v>45876</v>
      </c>
      <c r="BK251" s="12"/>
      <c r="BL251" s="13" t="s">
        <v>12</v>
      </c>
      <c r="BM251" s="24" t="s">
        <v>13</v>
      </c>
      <c r="BN251" s="25" t="s">
        <v>15</v>
      </c>
      <c r="BO251" s="12" t="s">
        <v>25</v>
      </c>
      <c r="BP251" s="12">
        <v>0</v>
      </c>
      <c r="BQ251" s="26"/>
      <c r="BR251" s="27" t="s">
        <v>382</v>
      </c>
    </row>
    <row r="252" spans="1:70" s="1" customFormat="1" ht="15" customHeight="1">
      <c r="A252" s="12">
        <v>248</v>
      </c>
      <c r="B252" s="13" t="s">
        <v>361</v>
      </c>
      <c r="C252" s="13" t="s">
        <v>130</v>
      </c>
      <c r="D252" s="13" t="s">
        <v>124</v>
      </c>
      <c r="E252" s="13" t="s">
        <v>123</v>
      </c>
      <c r="F252" s="13" t="s">
        <v>122</v>
      </c>
      <c r="G252" s="12" t="s">
        <v>120</v>
      </c>
      <c r="H252" s="13" t="s">
        <v>121</v>
      </c>
      <c r="I252" s="12">
        <v>216677</v>
      </c>
      <c r="J252" s="13" t="s">
        <v>1029</v>
      </c>
      <c r="K252" s="12">
        <v>216677</v>
      </c>
      <c r="L252" s="12" t="s">
        <v>363</v>
      </c>
      <c r="M252" s="13" t="s">
        <v>364</v>
      </c>
      <c r="N252" s="12">
        <v>524689</v>
      </c>
      <c r="O252" s="12" t="s">
        <v>1030</v>
      </c>
      <c r="P252" s="12">
        <v>788719</v>
      </c>
      <c r="Q252" s="13" t="s">
        <v>1031</v>
      </c>
      <c r="R252" s="13" t="s">
        <v>367</v>
      </c>
      <c r="S252" s="12" t="s">
        <v>1037</v>
      </c>
      <c r="T252" s="12" t="s">
        <v>1037</v>
      </c>
      <c r="U252" s="12" t="s">
        <v>591</v>
      </c>
      <c r="V252" s="12" t="s">
        <v>370</v>
      </c>
      <c r="W252" s="12">
        <v>541</v>
      </c>
      <c r="X252" s="13" t="s">
        <v>371</v>
      </c>
      <c r="Y252" s="12">
        <v>357370498</v>
      </c>
      <c r="Z252" s="13" t="s">
        <v>1038</v>
      </c>
      <c r="AA252" s="14" t="s">
        <v>1034</v>
      </c>
      <c r="AB252" s="15">
        <v>45000</v>
      </c>
      <c r="AC252" s="14" t="s">
        <v>373</v>
      </c>
      <c r="AD252" s="12">
        <v>102</v>
      </c>
      <c r="AE252" s="12" t="s">
        <v>910</v>
      </c>
      <c r="AF252" s="12" t="s">
        <v>710</v>
      </c>
      <c r="AG252" s="14" t="s">
        <v>1035</v>
      </c>
      <c r="AH252" s="12" t="s">
        <v>377</v>
      </c>
      <c r="AI252" s="14" t="s">
        <v>1036</v>
      </c>
      <c r="AJ252" s="15">
        <v>560</v>
      </c>
      <c r="AK252" s="15">
        <v>560</v>
      </c>
      <c r="AL252" s="14" t="s">
        <v>1039</v>
      </c>
      <c r="AM252" s="15">
        <v>6763.55</v>
      </c>
      <c r="AN252" s="15">
        <v>3976.45</v>
      </c>
      <c r="AO252" s="15">
        <v>10740</v>
      </c>
      <c r="AP252" s="15">
        <v>38236.449999999997</v>
      </c>
      <c r="AQ252" s="15">
        <v>8092.55</v>
      </c>
      <c r="AR252" s="15">
        <v>46329</v>
      </c>
      <c r="AS252" s="15">
        <v>12993.8</v>
      </c>
      <c r="AT252" s="15">
        <v>4826.2</v>
      </c>
      <c r="AU252" s="15">
        <v>17820</v>
      </c>
      <c r="AV252" s="12">
        <v>51</v>
      </c>
      <c r="AW252" s="12" t="s">
        <v>373</v>
      </c>
      <c r="AX252" s="12" t="s">
        <v>373</v>
      </c>
      <c r="AY252" s="14" t="s">
        <v>373</v>
      </c>
      <c r="AZ252" s="12" t="s">
        <v>373</v>
      </c>
      <c r="BA252" s="12" t="s">
        <v>373</v>
      </c>
      <c r="BB252" s="12" t="s">
        <v>380</v>
      </c>
      <c r="BC252" s="12" t="s">
        <v>373</v>
      </c>
      <c r="BD252" s="14" t="s">
        <v>373</v>
      </c>
      <c r="BE252" s="15">
        <v>0</v>
      </c>
      <c r="BF252" s="12" t="s">
        <v>1037</v>
      </c>
      <c r="BG252" s="12" t="s">
        <v>1411</v>
      </c>
      <c r="BH252" s="21" t="s">
        <v>381</v>
      </c>
      <c r="BI252" s="13" t="s">
        <v>10</v>
      </c>
      <c r="BJ252" s="22">
        <v>45877</v>
      </c>
      <c r="BK252" s="12"/>
      <c r="BL252" s="13" t="s">
        <v>20</v>
      </c>
      <c r="BM252" s="24" t="s">
        <v>30</v>
      </c>
      <c r="BN252" s="25" t="s">
        <v>23</v>
      </c>
      <c r="BO252" s="12" t="s">
        <v>33</v>
      </c>
      <c r="BP252" s="12">
        <v>0</v>
      </c>
      <c r="BQ252" s="26"/>
      <c r="BR252" s="27" t="s">
        <v>410</v>
      </c>
    </row>
    <row r="253" spans="1:70" s="1" customFormat="1" ht="15" customHeight="1">
      <c r="A253" s="12">
        <v>249</v>
      </c>
      <c r="B253" s="13" t="s">
        <v>361</v>
      </c>
      <c r="C253" s="13" t="s">
        <v>130</v>
      </c>
      <c r="D253" s="13" t="s">
        <v>124</v>
      </c>
      <c r="E253" s="13" t="s">
        <v>123</v>
      </c>
      <c r="F253" s="13" t="s">
        <v>122</v>
      </c>
      <c r="G253" s="12" t="s">
        <v>120</v>
      </c>
      <c r="H253" s="13" t="s">
        <v>121</v>
      </c>
      <c r="I253" s="12">
        <v>216676</v>
      </c>
      <c r="J253" s="13" t="s">
        <v>588</v>
      </c>
      <c r="K253" s="12">
        <v>216676</v>
      </c>
      <c r="L253" s="12" t="s">
        <v>363</v>
      </c>
      <c r="M253" s="13" t="s">
        <v>364</v>
      </c>
      <c r="N253" s="12">
        <v>503317</v>
      </c>
      <c r="O253" s="12" t="s">
        <v>638</v>
      </c>
      <c r="P253" s="12">
        <v>788719</v>
      </c>
      <c r="Q253" s="13" t="s">
        <v>639</v>
      </c>
      <c r="R253" s="13" t="s">
        <v>367</v>
      </c>
      <c r="S253" s="12" t="s">
        <v>656</v>
      </c>
      <c r="T253" s="12" t="s">
        <v>656</v>
      </c>
      <c r="U253" s="12" t="s">
        <v>390</v>
      </c>
      <c r="V253" s="12" t="s">
        <v>370</v>
      </c>
      <c r="W253" s="12">
        <v>541</v>
      </c>
      <c r="X253" s="13" t="s">
        <v>371</v>
      </c>
      <c r="Y253" s="12">
        <v>355817818</v>
      </c>
      <c r="Z253" s="13" t="s">
        <v>276</v>
      </c>
      <c r="AA253" s="14" t="s">
        <v>642</v>
      </c>
      <c r="AB253" s="15">
        <v>45000</v>
      </c>
      <c r="AC253" s="14" t="s">
        <v>373</v>
      </c>
      <c r="AD253" s="12">
        <v>102</v>
      </c>
      <c r="AE253" s="12" t="s">
        <v>374</v>
      </c>
      <c r="AF253" s="12" t="s">
        <v>375</v>
      </c>
      <c r="AG253" s="14" t="s">
        <v>643</v>
      </c>
      <c r="AH253" s="12" t="s">
        <v>377</v>
      </c>
      <c r="AI253" s="14" t="s">
        <v>644</v>
      </c>
      <c r="AJ253" s="15">
        <v>560</v>
      </c>
      <c r="AK253" s="15">
        <v>560</v>
      </c>
      <c r="AL253" s="14" t="s">
        <v>657</v>
      </c>
      <c r="AM253" s="15">
        <v>16591.18</v>
      </c>
      <c r="AN253" s="15">
        <v>8048.82</v>
      </c>
      <c r="AO253" s="15">
        <v>24640</v>
      </c>
      <c r="AP253" s="15">
        <v>28408.82</v>
      </c>
      <c r="AQ253" s="15">
        <v>4220.18</v>
      </c>
      <c r="AR253" s="15">
        <v>32629</v>
      </c>
      <c r="AS253" s="15">
        <v>11705.03</v>
      </c>
      <c r="AT253" s="15">
        <v>2854.97</v>
      </c>
      <c r="AU253" s="15">
        <v>14560</v>
      </c>
      <c r="AV253" s="12">
        <v>70</v>
      </c>
      <c r="AW253" s="12" t="s">
        <v>373</v>
      </c>
      <c r="AX253" s="12" t="s">
        <v>373</v>
      </c>
      <c r="AY253" s="14" t="s">
        <v>373</v>
      </c>
      <c r="AZ253" s="12" t="s">
        <v>373</v>
      </c>
      <c r="BA253" s="12" t="s">
        <v>373</v>
      </c>
      <c r="BB253" s="12" t="s">
        <v>380</v>
      </c>
      <c r="BC253" s="12" t="s">
        <v>373</v>
      </c>
      <c r="BD253" s="14" t="s">
        <v>373</v>
      </c>
      <c r="BE253" s="15">
        <v>0</v>
      </c>
      <c r="BF253" s="12" t="s">
        <v>656</v>
      </c>
      <c r="BG253" s="12" t="s">
        <v>1412</v>
      </c>
      <c r="BH253" s="21" t="s">
        <v>381</v>
      </c>
      <c r="BI253" s="13" t="s">
        <v>10</v>
      </c>
      <c r="BJ253" s="22">
        <v>45876</v>
      </c>
      <c r="BK253" s="12"/>
      <c r="BL253" s="13" t="s">
        <v>36</v>
      </c>
      <c r="BM253" s="24" t="s">
        <v>30</v>
      </c>
      <c r="BN253" s="25" t="s">
        <v>23</v>
      </c>
      <c r="BO253" s="12" t="s">
        <v>33</v>
      </c>
      <c r="BP253" s="12">
        <v>0</v>
      </c>
      <c r="BQ253" s="26"/>
      <c r="BR253" s="27" t="s">
        <v>410</v>
      </c>
    </row>
    <row r="254" spans="1:70" s="1" customFormat="1" ht="15" customHeight="1">
      <c r="A254" s="12">
        <v>250</v>
      </c>
      <c r="B254" s="13" t="s">
        <v>361</v>
      </c>
      <c r="C254" s="13" t="s">
        <v>130</v>
      </c>
      <c r="D254" s="13" t="s">
        <v>124</v>
      </c>
      <c r="E254" s="13" t="s">
        <v>123</v>
      </c>
      <c r="F254" s="13" t="s">
        <v>122</v>
      </c>
      <c r="G254" s="12" t="s">
        <v>120</v>
      </c>
      <c r="H254" s="13" t="s">
        <v>121</v>
      </c>
      <c r="I254" s="12">
        <v>211318</v>
      </c>
      <c r="J254" s="13" t="s">
        <v>480</v>
      </c>
      <c r="K254" s="12">
        <v>211318</v>
      </c>
      <c r="L254" s="12" t="s">
        <v>363</v>
      </c>
      <c r="M254" s="13" t="s">
        <v>364</v>
      </c>
      <c r="N254" s="12">
        <v>495332</v>
      </c>
      <c r="O254" s="12" t="s">
        <v>544</v>
      </c>
      <c r="P254" s="12">
        <v>788719</v>
      </c>
      <c r="Q254" s="13" t="s">
        <v>742</v>
      </c>
      <c r="R254" s="13" t="s">
        <v>367</v>
      </c>
      <c r="S254" s="12" t="s">
        <v>792</v>
      </c>
      <c r="T254" s="12" t="s">
        <v>792</v>
      </c>
      <c r="U254" s="12" t="s">
        <v>369</v>
      </c>
      <c r="V254" s="12" t="s">
        <v>370</v>
      </c>
      <c r="W254" s="12">
        <v>541</v>
      </c>
      <c r="X254" s="13" t="s">
        <v>371</v>
      </c>
      <c r="Y254" s="12">
        <v>356497614</v>
      </c>
      <c r="Z254" s="13" t="s">
        <v>276</v>
      </c>
      <c r="AA254" s="14" t="s">
        <v>745</v>
      </c>
      <c r="AB254" s="15">
        <v>34000</v>
      </c>
      <c r="AC254" s="14" t="s">
        <v>373</v>
      </c>
      <c r="AD254" s="12">
        <v>75</v>
      </c>
      <c r="AE254" s="12" t="s">
        <v>374</v>
      </c>
      <c r="AF254" s="12" t="s">
        <v>710</v>
      </c>
      <c r="AG254" s="14" t="s">
        <v>791</v>
      </c>
      <c r="AH254" s="12" t="s">
        <v>377</v>
      </c>
      <c r="AI254" s="14" t="s">
        <v>782</v>
      </c>
      <c r="AJ254" s="15">
        <v>540</v>
      </c>
      <c r="AK254" s="15">
        <v>540</v>
      </c>
      <c r="AL254" s="14" t="s">
        <v>551</v>
      </c>
      <c r="AM254" s="15">
        <v>29703.4</v>
      </c>
      <c r="AN254" s="15">
        <v>6476.6</v>
      </c>
      <c r="AO254" s="15">
        <v>36180</v>
      </c>
      <c r="AP254" s="15">
        <v>4296.6000000000004</v>
      </c>
      <c r="AQ254" s="15">
        <v>95.4</v>
      </c>
      <c r="AR254" s="15">
        <v>4392</v>
      </c>
      <c r="AS254" s="15">
        <v>0</v>
      </c>
      <c r="AT254" s="15">
        <v>0</v>
      </c>
      <c r="AU254" s="15">
        <v>0</v>
      </c>
      <c r="AV254" s="12">
        <v>67</v>
      </c>
      <c r="AW254" s="12" t="s">
        <v>373</v>
      </c>
      <c r="AX254" s="12" t="s">
        <v>373</v>
      </c>
      <c r="AY254" s="14" t="s">
        <v>373</v>
      </c>
      <c r="AZ254" s="12" t="s">
        <v>373</v>
      </c>
      <c r="BA254" s="12" t="s">
        <v>373</v>
      </c>
      <c r="BB254" s="12" t="s">
        <v>380</v>
      </c>
      <c r="BC254" s="12" t="s">
        <v>373</v>
      </c>
      <c r="BD254" s="14" t="s">
        <v>373</v>
      </c>
      <c r="BE254" s="15">
        <v>0</v>
      </c>
      <c r="BF254" s="12" t="s">
        <v>792</v>
      </c>
      <c r="BG254" s="12" t="s">
        <v>1413</v>
      </c>
      <c r="BH254" s="21" t="s">
        <v>381</v>
      </c>
      <c r="BI254" s="13" t="s">
        <v>10</v>
      </c>
      <c r="BJ254" s="22">
        <v>45877</v>
      </c>
      <c r="BK254" s="12"/>
      <c r="BL254" s="13" t="s">
        <v>12</v>
      </c>
      <c r="BM254" s="24" t="s">
        <v>13</v>
      </c>
      <c r="BN254" s="25" t="s">
        <v>15</v>
      </c>
      <c r="BO254" s="12" t="s">
        <v>25</v>
      </c>
      <c r="BP254" s="12">
        <v>0</v>
      </c>
      <c r="BQ254" s="26"/>
      <c r="BR254" s="27" t="s">
        <v>382</v>
      </c>
    </row>
    <row r="255" spans="1:70" s="1" customFormat="1" ht="15" customHeight="1">
      <c r="A255" s="12">
        <v>251</v>
      </c>
      <c r="B255" s="13" t="s">
        <v>361</v>
      </c>
      <c r="C255" s="13" t="s">
        <v>130</v>
      </c>
      <c r="D255" s="13" t="s">
        <v>124</v>
      </c>
      <c r="E255" s="13" t="s">
        <v>123</v>
      </c>
      <c r="F255" s="13" t="s">
        <v>122</v>
      </c>
      <c r="G255" s="12" t="s">
        <v>120</v>
      </c>
      <c r="H255" s="13" t="s">
        <v>121</v>
      </c>
      <c r="I255" s="12">
        <v>211318</v>
      </c>
      <c r="J255" s="13" t="s">
        <v>480</v>
      </c>
      <c r="K255" s="12">
        <v>211318</v>
      </c>
      <c r="L255" s="12" t="s">
        <v>363</v>
      </c>
      <c r="M255" s="13" t="s">
        <v>364</v>
      </c>
      <c r="N255" s="12">
        <v>495332</v>
      </c>
      <c r="O255" s="12" t="s">
        <v>544</v>
      </c>
      <c r="P255" s="12">
        <v>768553</v>
      </c>
      <c r="Q255" s="13" t="s">
        <v>742</v>
      </c>
      <c r="R255" s="13" t="s">
        <v>367</v>
      </c>
      <c r="S255" s="12" t="s">
        <v>794</v>
      </c>
      <c r="T255" s="12" t="s">
        <v>794</v>
      </c>
      <c r="U255" s="12" t="s">
        <v>369</v>
      </c>
      <c r="V255" s="12" t="s">
        <v>370</v>
      </c>
      <c r="W255" s="12">
        <v>541</v>
      </c>
      <c r="X255" s="13" t="s">
        <v>371</v>
      </c>
      <c r="Y255" s="12">
        <v>356497709</v>
      </c>
      <c r="Z255" s="13" t="s">
        <v>276</v>
      </c>
      <c r="AA255" s="14" t="s">
        <v>745</v>
      </c>
      <c r="AB255" s="15">
        <v>45000</v>
      </c>
      <c r="AC255" s="14" t="s">
        <v>373</v>
      </c>
      <c r="AD255" s="12">
        <v>75</v>
      </c>
      <c r="AE255" s="12" t="s">
        <v>374</v>
      </c>
      <c r="AF255" s="12" t="s">
        <v>710</v>
      </c>
      <c r="AG255" s="14" t="s">
        <v>791</v>
      </c>
      <c r="AH255" s="12" t="s">
        <v>377</v>
      </c>
      <c r="AI255" s="14" t="s">
        <v>782</v>
      </c>
      <c r="AJ255" s="15">
        <v>720</v>
      </c>
      <c r="AK255" s="15">
        <v>720</v>
      </c>
      <c r="AL255" s="14" t="s">
        <v>551</v>
      </c>
      <c r="AM255" s="15">
        <v>39730.480000000003</v>
      </c>
      <c r="AN255" s="15">
        <v>8509.52</v>
      </c>
      <c r="AO255" s="15">
        <v>48240</v>
      </c>
      <c r="AP255" s="15">
        <v>5269.52</v>
      </c>
      <c r="AQ255" s="15">
        <v>108.48</v>
      </c>
      <c r="AR255" s="15">
        <v>5378</v>
      </c>
      <c r="AS255" s="15">
        <v>0</v>
      </c>
      <c r="AT255" s="15">
        <v>0</v>
      </c>
      <c r="AU255" s="15">
        <v>0</v>
      </c>
      <c r="AV255" s="12">
        <v>67</v>
      </c>
      <c r="AW255" s="12" t="s">
        <v>373</v>
      </c>
      <c r="AX255" s="12" t="s">
        <v>373</v>
      </c>
      <c r="AY255" s="14" t="s">
        <v>373</v>
      </c>
      <c r="AZ255" s="12" t="s">
        <v>373</v>
      </c>
      <c r="BA255" s="12" t="s">
        <v>373</v>
      </c>
      <c r="BB255" s="12" t="s">
        <v>380</v>
      </c>
      <c r="BC255" s="12" t="s">
        <v>373</v>
      </c>
      <c r="BD255" s="14" t="s">
        <v>373</v>
      </c>
      <c r="BE255" s="15">
        <v>0</v>
      </c>
      <c r="BF255" s="12" t="s">
        <v>794</v>
      </c>
      <c r="BG255" s="12" t="s">
        <v>1414</v>
      </c>
      <c r="BH255" s="21" t="s">
        <v>381</v>
      </c>
      <c r="BI255" s="13" t="s">
        <v>10</v>
      </c>
      <c r="BJ255" s="22">
        <v>45877</v>
      </c>
      <c r="BK255" s="12"/>
      <c r="BL255" s="13" t="s">
        <v>12</v>
      </c>
      <c r="BM255" s="24" t="s">
        <v>13</v>
      </c>
      <c r="BN255" s="25" t="s">
        <v>15</v>
      </c>
      <c r="BO255" s="12" t="s">
        <v>25</v>
      </c>
      <c r="BP255" s="12">
        <v>0</v>
      </c>
      <c r="BQ255" s="26"/>
      <c r="BR255" s="27" t="s">
        <v>382</v>
      </c>
    </row>
    <row r="256" spans="1:70" s="1" customFormat="1" ht="15" customHeight="1">
      <c r="A256" s="12">
        <v>252</v>
      </c>
      <c r="B256" s="13" t="s">
        <v>361</v>
      </c>
      <c r="C256" s="13" t="s">
        <v>130</v>
      </c>
      <c r="D256" s="13" t="s">
        <v>124</v>
      </c>
      <c r="E256" s="13" t="s">
        <v>123</v>
      </c>
      <c r="F256" s="13" t="s">
        <v>122</v>
      </c>
      <c r="G256" s="12" t="s">
        <v>120</v>
      </c>
      <c r="H256" s="13" t="s">
        <v>121</v>
      </c>
      <c r="I256" s="12">
        <v>211318</v>
      </c>
      <c r="J256" s="13" t="s">
        <v>480</v>
      </c>
      <c r="K256" s="12">
        <v>211318</v>
      </c>
      <c r="L256" s="12" t="s">
        <v>363</v>
      </c>
      <c r="M256" s="13" t="s">
        <v>364</v>
      </c>
      <c r="N256" s="12">
        <v>495332</v>
      </c>
      <c r="O256" s="12" t="s">
        <v>544</v>
      </c>
      <c r="P256" s="12">
        <v>818707</v>
      </c>
      <c r="Q256" s="13" t="s">
        <v>742</v>
      </c>
      <c r="R256" s="13" t="s">
        <v>367</v>
      </c>
      <c r="S256" s="12" t="s">
        <v>831</v>
      </c>
      <c r="T256" s="12" t="s">
        <v>831</v>
      </c>
      <c r="U256" s="12" t="s">
        <v>369</v>
      </c>
      <c r="V256" s="12" t="s">
        <v>370</v>
      </c>
      <c r="W256" s="12">
        <v>541</v>
      </c>
      <c r="X256" s="13" t="s">
        <v>371</v>
      </c>
      <c r="Y256" s="12">
        <v>356639472</v>
      </c>
      <c r="Z256" s="13" t="s">
        <v>276</v>
      </c>
      <c r="AA256" s="14" t="s">
        <v>811</v>
      </c>
      <c r="AB256" s="15">
        <v>45000</v>
      </c>
      <c r="AC256" s="14" t="s">
        <v>373</v>
      </c>
      <c r="AD256" s="12">
        <v>102</v>
      </c>
      <c r="AE256" s="12" t="s">
        <v>374</v>
      </c>
      <c r="AF256" s="12" t="s">
        <v>710</v>
      </c>
      <c r="AG256" s="14" t="s">
        <v>825</v>
      </c>
      <c r="AH256" s="12" t="s">
        <v>377</v>
      </c>
      <c r="AI256" s="14" t="s">
        <v>229</v>
      </c>
      <c r="AJ256" s="15">
        <v>560</v>
      </c>
      <c r="AK256" s="15">
        <v>560</v>
      </c>
      <c r="AL256" s="14" t="s">
        <v>551</v>
      </c>
      <c r="AM256" s="15">
        <v>26182</v>
      </c>
      <c r="AN256" s="15">
        <v>10218</v>
      </c>
      <c r="AO256" s="15">
        <v>36400</v>
      </c>
      <c r="AP256" s="15">
        <v>18818</v>
      </c>
      <c r="AQ256" s="15">
        <v>1751</v>
      </c>
      <c r="AR256" s="15">
        <v>20569</v>
      </c>
      <c r="AS256" s="15">
        <v>0</v>
      </c>
      <c r="AT256" s="15">
        <v>0</v>
      </c>
      <c r="AU256" s="15">
        <v>0</v>
      </c>
      <c r="AV256" s="12">
        <v>65</v>
      </c>
      <c r="AW256" s="12" t="s">
        <v>373</v>
      </c>
      <c r="AX256" s="12" t="s">
        <v>373</v>
      </c>
      <c r="AY256" s="14" t="s">
        <v>373</v>
      </c>
      <c r="AZ256" s="12" t="s">
        <v>373</v>
      </c>
      <c r="BA256" s="12" t="s">
        <v>373</v>
      </c>
      <c r="BB256" s="12" t="s">
        <v>380</v>
      </c>
      <c r="BC256" s="12" t="s">
        <v>373</v>
      </c>
      <c r="BD256" s="14" t="s">
        <v>373</v>
      </c>
      <c r="BE256" s="15">
        <v>0</v>
      </c>
      <c r="BF256" s="12" t="s">
        <v>831</v>
      </c>
      <c r="BG256" s="12" t="s">
        <v>1415</v>
      </c>
      <c r="BH256" s="21" t="s">
        <v>381</v>
      </c>
      <c r="BI256" s="13" t="s">
        <v>10</v>
      </c>
      <c r="BJ256" s="22">
        <v>45877</v>
      </c>
      <c r="BK256" s="12"/>
      <c r="BL256" s="13" t="s">
        <v>12</v>
      </c>
      <c r="BM256" s="24" t="s">
        <v>13</v>
      </c>
      <c r="BN256" s="25" t="s">
        <v>15</v>
      </c>
      <c r="BO256" s="12" t="s">
        <v>25</v>
      </c>
      <c r="BP256" s="12">
        <v>0</v>
      </c>
      <c r="BQ256" s="26"/>
      <c r="BR256" s="27" t="s">
        <v>382</v>
      </c>
    </row>
    <row r="257" spans="1:70" s="1" customFormat="1" ht="15" customHeight="1">
      <c r="A257" s="12">
        <v>253</v>
      </c>
      <c r="B257" s="13" t="s">
        <v>361</v>
      </c>
      <c r="C257" s="13" t="s">
        <v>130</v>
      </c>
      <c r="D257" s="13" t="s">
        <v>124</v>
      </c>
      <c r="E257" s="13" t="s">
        <v>123</v>
      </c>
      <c r="F257" s="13" t="s">
        <v>122</v>
      </c>
      <c r="G257" s="12" t="s">
        <v>120</v>
      </c>
      <c r="H257" s="13" t="s">
        <v>121</v>
      </c>
      <c r="I257" s="12">
        <v>216676</v>
      </c>
      <c r="J257" s="13" t="s">
        <v>588</v>
      </c>
      <c r="K257" s="12">
        <v>216676</v>
      </c>
      <c r="L257" s="12" t="s">
        <v>363</v>
      </c>
      <c r="M257" s="13" t="s">
        <v>364</v>
      </c>
      <c r="N257" s="12">
        <v>503621</v>
      </c>
      <c r="O257" s="12" t="s">
        <v>241</v>
      </c>
      <c r="P257" s="12">
        <v>818707</v>
      </c>
      <c r="Q257" s="13" t="s">
        <v>589</v>
      </c>
      <c r="R257" s="13" t="s">
        <v>367</v>
      </c>
      <c r="S257" s="12" t="s">
        <v>1045</v>
      </c>
      <c r="T257" s="12" t="s">
        <v>1045</v>
      </c>
      <c r="U257" s="12" t="s">
        <v>369</v>
      </c>
      <c r="V257" s="12" t="s">
        <v>370</v>
      </c>
      <c r="W257" s="12">
        <v>541</v>
      </c>
      <c r="X257" s="13" t="s">
        <v>371</v>
      </c>
      <c r="Y257" s="12">
        <v>357435737</v>
      </c>
      <c r="Z257" s="13" t="s">
        <v>276</v>
      </c>
      <c r="AA257" s="14" t="s">
        <v>1046</v>
      </c>
      <c r="AB257" s="15">
        <v>42000</v>
      </c>
      <c r="AC257" s="14" t="s">
        <v>373</v>
      </c>
      <c r="AD257" s="12">
        <v>102</v>
      </c>
      <c r="AE257" s="12" t="s">
        <v>910</v>
      </c>
      <c r="AF257" s="12" t="s">
        <v>710</v>
      </c>
      <c r="AG257" s="14" t="s">
        <v>1047</v>
      </c>
      <c r="AH257" s="12" t="s">
        <v>377</v>
      </c>
      <c r="AI257" s="14" t="s">
        <v>1044</v>
      </c>
      <c r="AJ257" s="15">
        <v>520</v>
      </c>
      <c r="AK257" s="15">
        <v>520</v>
      </c>
      <c r="AL257" s="14" t="s">
        <v>1048</v>
      </c>
      <c r="AM257" s="15">
        <v>4912.49</v>
      </c>
      <c r="AN257" s="15">
        <v>2887.51</v>
      </c>
      <c r="AO257" s="15">
        <v>7800</v>
      </c>
      <c r="AP257" s="15">
        <v>37087.51</v>
      </c>
      <c r="AQ257" s="15">
        <v>8408.49</v>
      </c>
      <c r="AR257" s="15">
        <v>45496</v>
      </c>
      <c r="AS257" s="15">
        <v>15878.95</v>
      </c>
      <c r="AT257" s="15">
        <v>5961.05</v>
      </c>
      <c r="AU257" s="15">
        <v>21840</v>
      </c>
      <c r="AV257" s="12">
        <v>57</v>
      </c>
      <c r="AW257" s="12" t="s">
        <v>373</v>
      </c>
      <c r="AX257" s="12" t="s">
        <v>373</v>
      </c>
      <c r="AY257" s="14" t="s">
        <v>373</v>
      </c>
      <c r="AZ257" s="12" t="s">
        <v>373</v>
      </c>
      <c r="BA257" s="12" t="s">
        <v>373</v>
      </c>
      <c r="BB257" s="12" t="s">
        <v>380</v>
      </c>
      <c r="BC257" s="12" t="s">
        <v>373</v>
      </c>
      <c r="BD257" s="14" t="s">
        <v>373</v>
      </c>
      <c r="BE257" s="15">
        <v>0</v>
      </c>
      <c r="BF257" s="12" t="s">
        <v>1045</v>
      </c>
      <c r="BG257" s="12" t="s">
        <v>1416</v>
      </c>
      <c r="BH257" s="21" t="s">
        <v>381</v>
      </c>
      <c r="BI257" s="13" t="s">
        <v>10</v>
      </c>
      <c r="BJ257" s="22">
        <v>45875</v>
      </c>
      <c r="BK257" s="12"/>
      <c r="BL257" s="13" t="s">
        <v>20</v>
      </c>
      <c r="BM257" s="24" t="s">
        <v>30</v>
      </c>
      <c r="BN257" s="25" t="s">
        <v>23</v>
      </c>
      <c r="BO257" s="12" t="s">
        <v>33</v>
      </c>
      <c r="BP257" s="12">
        <v>0</v>
      </c>
      <c r="BQ257" s="26"/>
      <c r="BR257" s="27" t="s">
        <v>410</v>
      </c>
    </row>
    <row r="258" spans="1:70" s="1" customFormat="1" ht="15" customHeight="1">
      <c r="A258" s="12">
        <v>254</v>
      </c>
      <c r="B258" s="13" t="s">
        <v>361</v>
      </c>
      <c r="C258" s="13" t="s">
        <v>130</v>
      </c>
      <c r="D258" s="13" t="s">
        <v>124</v>
      </c>
      <c r="E258" s="13" t="s">
        <v>123</v>
      </c>
      <c r="F258" s="13" t="s">
        <v>122</v>
      </c>
      <c r="G258" s="12" t="s">
        <v>120</v>
      </c>
      <c r="H258" s="13" t="s">
        <v>121</v>
      </c>
      <c r="I258" s="12">
        <v>211318</v>
      </c>
      <c r="J258" s="13" t="s">
        <v>480</v>
      </c>
      <c r="K258" s="12">
        <v>211318</v>
      </c>
      <c r="L258" s="12" t="s">
        <v>363</v>
      </c>
      <c r="M258" s="13" t="s">
        <v>364</v>
      </c>
      <c r="N258" s="12">
        <v>495332</v>
      </c>
      <c r="O258" s="12" t="s">
        <v>544</v>
      </c>
      <c r="P258" s="12">
        <v>856248</v>
      </c>
      <c r="Q258" s="13" t="s">
        <v>562</v>
      </c>
      <c r="R258" s="13" t="s">
        <v>367</v>
      </c>
      <c r="S258" s="12" t="s">
        <v>1052</v>
      </c>
      <c r="T258" s="12" t="s">
        <v>1052</v>
      </c>
      <c r="U258" s="12" t="s">
        <v>369</v>
      </c>
      <c r="V258" s="12" t="s">
        <v>370</v>
      </c>
      <c r="W258" s="12">
        <v>541</v>
      </c>
      <c r="X258" s="13" t="s">
        <v>371</v>
      </c>
      <c r="Y258" s="12">
        <v>357474114</v>
      </c>
      <c r="Z258" s="13" t="s">
        <v>276</v>
      </c>
      <c r="AA258" s="14" t="s">
        <v>1053</v>
      </c>
      <c r="AB258" s="15">
        <v>42000</v>
      </c>
      <c r="AC258" s="14" t="s">
        <v>373</v>
      </c>
      <c r="AD258" s="12">
        <v>102</v>
      </c>
      <c r="AE258" s="12" t="s">
        <v>910</v>
      </c>
      <c r="AF258" s="12" t="s">
        <v>710</v>
      </c>
      <c r="AG258" s="14" t="s">
        <v>1054</v>
      </c>
      <c r="AH258" s="12" t="s">
        <v>377</v>
      </c>
      <c r="AI258" s="14" t="s">
        <v>1055</v>
      </c>
      <c r="AJ258" s="15">
        <v>520</v>
      </c>
      <c r="AK258" s="15">
        <v>520</v>
      </c>
      <c r="AL258" s="14" t="s">
        <v>551</v>
      </c>
      <c r="AM258" s="15">
        <v>20300.25</v>
      </c>
      <c r="AN258" s="15">
        <v>8819.75</v>
      </c>
      <c r="AO258" s="15">
        <v>29120</v>
      </c>
      <c r="AP258" s="15">
        <v>21699.75</v>
      </c>
      <c r="AQ258" s="15">
        <v>2569.25</v>
      </c>
      <c r="AR258" s="15">
        <v>24269</v>
      </c>
      <c r="AS258" s="15">
        <v>0</v>
      </c>
      <c r="AT258" s="15">
        <v>0</v>
      </c>
      <c r="AU258" s="15">
        <v>0</v>
      </c>
      <c r="AV258" s="12">
        <v>56</v>
      </c>
      <c r="AW258" s="12" t="s">
        <v>373</v>
      </c>
      <c r="AX258" s="12" t="s">
        <v>373</v>
      </c>
      <c r="AY258" s="14" t="s">
        <v>373</v>
      </c>
      <c r="AZ258" s="12" t="s">
        <v>373</v>
      </c>
      <c r="BA258" s="12" t="s">
        <v>373</v>
      </c>
      <c r="BB258" s="12" t="s">
        <v>380</v>
      </c>
      <c r="BC258" s="12" t="s">
        <v>373</v>
      </c>
      <c r="BD258" s="14" t="s">
        <v>373</v>
      </c>
      <c r="BE258" s="15">
        <v>0</v>
      </c>
      <c r="BF258" s="12" t="s">
        <v>1052</v>
      </c>
      <c r="BG258" s="12" t="s">
        <v>1417</v>
      </c>
      <c r="BH258" s="21" t="s">
        <v>381</v>
      </c>
      <c r="BI258" s="13" t="s">
        <v>10</v>
      </c>
      <c r="BJ258" s="22">
        <v>45877</v>
      </c>
      <c r="BK258" s="12"/>
      <c r="BL258" s="13" t="s">
        <v>12</v>
      </c>
      <c r="BM258" s="24" t="s">
        <v>13</v>
      </c>
      <c r="BN258" s="25" t="s">
        <v>15</v>
      </c>
      <c r="BO258" s="12" t="s">
        <v>25</v>
      </c>
      <c r="BP258" s="12">
        <v>0</v>
      </c>
      <c r="BQ258" s="26"/>
      <c r="BR258" s="27" t="s">
        <v>382</v>
      </c>
    </row>
    <row r="259" spans="1:70" s="1" customFormat="1" ht="15" customHeight="1">
      <c r="A259" s="12">
        <v>255</v>
      </c>
      <c r="B259" s="13" t="s">
        <v>361</v>
      </c>
      <c r="C259" s="13" t="s">
        <v>130</v>
      </c>
      <c r="D259" s="13" t="s">
        <v>124</v>
      </c>
      <c r="E259" s="13" t="s">
        <v>123</v>
      </c>
      <c r="F259" s="13" t="s">
        <v>122</v>
      </c>
      <c r="G259" s="12" t="s">
        <v>120</v>
      </c>
      <c r="H259" s="13" t="s">
        <v>121</v>
      </c>
      <c r="I259" s="12">
        <v>211318</v>
      </c>
      <c r="J259" s="13" t="s">
        <v>480</v>
      </c>
      <c r="K259" s="12">
        <v>211318</v>
      </c>
      <c r="L259" s="12" t="s">
        <v>1143</v>
      </c>
      <c r="M259" s="13" t="s">
        <v>1144</v>
      </c>
      <c r="N259" s="12">
        <v>496479</v>
      </c>
      <c r="O259" s="12" t="s">
        <v>258</v>
      </c>
      <c r="P259" s="12">
        <v>804031</v>
      </c>
      <c r="Q259" s="13" t="s">
        <v>1145</v>
      </c>
      <c r="R259" s="13" t="s">
        <v>367</v>
      </c>
      <c r="S259" s="12" t="s">
        <v>275</v>
      </c>
      <c r="T259" s="12" t="s">
        <v>275</v>
      </c>
      <c r="U259" s="12" t="s">
        <v>369</v>
      </c>
      <c r="V259" s="12" t="s">
        <v>370</v>
      </c>
      <c r="W259" s="12">
        <v>541</v>
      </c>
      <c r="X259" s="13" t="s">
        <v>371</v>
      </c>
      <c r="Y259" s="12">
        <v>355698906</v>
      </c>
      <c r="Z259" s="13" t="s">
        <v>276</v>
      </c>
      <c r="AA259" s="14" t="s">
        <v>277</v>
      </c>
      <c r="AB259" s="15">
        <v>45000</v>
      </c>
      <c r="AC259" s="14" t="s">
        <v>373</v>
      </c>
      <c r="AD259" s="12">
        <v>102</v>
      </c>
      <c r="AE259" s="12" t="s">
        <v>374</v>
      </c>
      <c r="AF259" s="12" t="s">
        <v>375</v>
      </c>
      <c r="AG259" s="14" t="s">
        <v>1156</v>
      </c>
      <c r="AH259" s="12" t="s">
        <v>377</v>
      </c>
      <c r="AI259" s="14" t="s">
        <v>1147</v>
      </c>
      <c r="AJ259" s="15">
        <v>560</v>
      </c>
      <c r="AK259" s="15">
        <v>560</v>
      </c>
      <c r="AL259" s="14" t="s">
        <v>1148</v>
      </c>
      <c r="AM259" s="15">
        <v>17907.13</v>
      </c>
      <c r="AN259" s="15">
        <v>8422.8700000000008</v>
      </c>
      <c r="AO259" s="15">
        <v>26330</v>
      </c>
      <c r="AP259" s="15">
        <v>27092.87</v>
      </c>
      <c r="AQ259" s="15">
        <v>3796.13</v>
      </c>
      <c r="AR259" s="15">
        <v>30889</v>
      </c>
      <c r="AS259" s="15">
        <v>11394.55</v>
      </c>
      <c r="AT259" s="15">
        <v>2595.4499999999998</v>
      </c>
      <c r="AU259" s="15">
        <v>13990</v>
      </c>
      <c r="AV259" s="12">
        <v>72</v>
      </c>
      <c r="AW259" s="12" t="s">
        <v>373</v>
      </c>
      <c r="AX259" s="12" t="s">
        <v>373</v>
      </c>
      <c r="AY259" s="14" t="s">
        <v>373</v>
      </c>
      <c r="AZ259" s="12" t="s">
        <v>373</v>
      </c>
      <c r="BA259" s="12" t="s">
        <v>373</v>
      </c>
      <c r="BB259" s="12" t="s">
        <v>380</v>
      </c>
      <c r="BC259" s="12" t="s">
        <v>373</v>
      </c>
      <c r="BD259" s="14" t="s">
        <v>373</v>
      </c>
      <c r="BE259" s="15">
        <v>0</v>
      </c>
      <c r="BF259" s="12" t="s">
        <v>275</v>
      </c>
      <c r="BG259" s="12" t="s">
        <v>1418</v>
      </c>
      <c r="BH259" s="21" t="s">
        <v>381</v>
      </c>
      <c r="BI259" s="13" t="s">
        <v>10</v>
      </c>
      <c r="BJ259" s="22">
        <v>45876</v>
      </c>
      <c r="BK259" s="12"/>
      <c r="BL259" s="13" t="s">
        <v>12</v>
      </c>
      <c r="BM259" s="24" t="s">
        <v>13</v>
      </c>
      <c r="BN259" s="25" t="s">
        <v>15</v>
      </c>
      <c r="BO259" s="12" t="s">
        <v>16</v>
      </c>
      <c r="BP259" s="12">
        <v>3240</v>
      </c>
      <c r="BQ259" s="26" t="s">
        <v>7</v>
      </c>
      <c r="BR259" s="27" t="s">
        <v>1157</v>
      </c>
    </row>
    <row r="260" spans="1:70" s="1" customFormat="1" ht="15" customHeight="1">
      <c r="A260" s="12">
        <v>256</v>
      </c>
      <c r="B260" s="13" t="s">
        <v>361</v>
      </c>
      <c r="C260" s="13" t="s">
        <v>130</v>
      </c>
      <c r="D260" s="13" t="s">
        <v>124</v>
      </c>
      <c r="E260" s="13" t="s">
        <v>123</v>
      </c>
      <c r="F260" s="13" t="s">
        <v>122</v>
      </c>
      <c r="G260" s="12" t="s">
        <v>120</v>
      </c>
      <c r="H260" s="13" t="s">
        <v>121</v>
      </c>
      <c r="I260" s="12">
        <v>211318</v>
      </c>
      <c r="J260" s="13" t="s">
        <v>480</v>
      </c>
      <c r="K260" s="12">
        <v>211318</v>
      </c>
      <c r="L260" s="12" t="s">
        <v>1143</v>
      </c>
      <c r="M260" s="13" t="s">
        <v>1144</v>
      </c>
      <c r="N260" s="12">
        <v>496479</v>
      </c>
      <c r="O260" s="12" t="s">
        <v>258</v>
      </c>
      <c r="P260" s="12">
        <v>804031</v>
      </c>
      <c r="Q260" s="13" t="s">
        <v>1145</v>
      </c>
      <c r="R260" s="13" t="s">
        <v>367</v>
      </c>
      <c r="S260" s="12" t="s">
        <v>289</v>
      </c>
      <c r="T260" s="12" t="s">
        <v>289</v>
      </c>
      <c r="U260" s="12" t="s">
        <v>369</v>
      </c>
      <c r="V260" s="12" t="s">
        <v>370</v>
      </c>
      <c r="W260" s="12">
        <v>541</v>
      </c>
      <c r="X260" s="13" t="s">
        <v>371</v>
      </c>
      <c r="Y260" s="12">
        <v>356473499</v>
      </c>
      <c r="Z260" s="13" t="s">
        <v>276</v>
      </c>
      <c r="AA260" s="14" t="s">
        <v>290</v>
      </c>
      <c r="AB260" s="15">
        <v>45000</v>
      </c>
      <c r="AC260" s="14" t="s">
        <v>373</v>
      </c>
      <c r="AD260" s="12">
        <v>102</v>
      </c>
      <c r="AE260" s="12" t="s">
        <v>374</v>
      </c>
      <c r="AF260" s="12" t="s">
        <v>710</v>
      </c>
      <c r="AG260" s="14" t="s">
        <v>1166</v>
      </c>
      <c r="AH260" s="12" t="s">
        <v>377</v>
      </c>
      <c r="AI260" s="14" t="s">
        <v>807</v>
      </c>
      <c r="AJ260" s="15">
        <v>560</v>
      </c>
      <c r="AK260" s="15">
        <v>560</v>
      </c>
      <c r="AL260" s="14" t="s">
        <v>610</v>
      </c>
      <c r="AM260" s="15">
        <v>16780.54</v>
      </c>
      <c r="AN260" s="15">
        <v>7989.46</v>
      </c>
      <c r="AO260" s="15">
        <v>24770</v>
      </c>
      <c r="AP260" s="15">
        <v>28219.46</v>
      </c>
      <c r="AQ260" s="15">
        <v>4029.54</v>
      </c>
      <c r="AR260" s="15">
        <v>32249</v>
      </c>
      <c r="AS260" s="15">
        <v>9829.19</v>
      </c>
      <c r="AT260" s="15">
        <v>2360.81</v>
      </c>
      <c r="AU260" s="15">
        <v>12190</v>
      </c>
      <c r="AV260" s="12">
        <v>66</v>
      </c>
      <c r="AW260" s="12" t="s">
        <v>373</v>
      </c>
      <c r="AX260" s="12" t="s">
        <v>373</v>
      </c>
      <c r="AY260" s="14" t="s">
        <v>373</v>
      </c>
      <c r="AZ260" s="12" t="s">
        <v>373</v>
      </c>
      <c r="BA260" s="12" t="s">
        <v>373</v>
      </c>
      <c r="BB260" s="12" t="s">
        <v>380</v>
      </c>
      <c r="BC260" s="12" t="s">
        <v>373</v>
      </c>
      <c r="BD260" s="14" t="s">
        <v>373</v>
      </c>
      <c r="BE260" s="15">
        <v>0</v>
      </c>
      <c r="BF260" s="12" t="s">
        <v>289</v>
      </c>
      <c r="BG260" s="12" t="s">
        <v>1419</v>
      </c>
      <c r="BH260" s="21" t="s">
        <v>381</v>
      </c>
      <c r="BI260" s="13" t="s">
        <v>10</v>
      </c>
      <c r="BJ260" s="22">
        <v>45876</v>
      </c>
      <c r="BK260" s="12"/>
      <c r="BL260" s="13" t="s">
        <v>12</v>
      </c>
      <c r="BM260" s="24" t="s">
        <v>13</v>
      </c>
      <c r="BN260" s="25" t="s">
        <v>15</v>
      </c>
      <c r="BO260" s="12" t="s">
        <v>16</v>
      </c>
      <c r="BP260" s="12">
        <v>560</v>
      </c>
      <c r="BQ260" s="26" t="s">
        <v>7</v>
      </c>
      <c r="BR260" s="27" t="s">
        <v>291</v>
      </c>
    </row>
    <row r="261" spans="1:70" s="1" customFormat="1" ht="15" customHeight="1">
      <c r="A261" s="12">
        <v>257</v>
      </c>
      <c r="B261" s="13" t="s">
        <v>361</v>
      </c>
      <c r="C261" s="13" t="s">
        <v>130</v>
      </c>
      <c r="D261" s="13" t="s">
        <v>124</v>
      </c>
      <c r="E261" s="13" t="s">
        <v>123</v>
      </c>
      <c r="F261" s="13" t="s">
        <v>122</v>
      </c>
      <c r="G261" s="12" t="s">
        <v>120</v>
      </c>
      <c r="H261" s="13" t="s">
        <v>121</v>
      </c>
      <c r="I261" s="12">
        <v>211318</v>
      </c>
      <c r="J261" s="13" t="s">
        <v>480</v>
      </c>
      <c r="K261" s="12">
        <v>211318</v>
      </c>
      <c r="L261" s="12" t="s">
        <v>363</v>
      </c>
      <c r="M261" s="13" t="s">
        <v>364</v>
      </c>
      <c r="N261" s="12">
        <v>495332</v>
      </c>
      <c r="O261" s="12" t="s">
        <v>544</v>
      </c>
      <c r="P261" s="12">
        <v>872164</v>
      </c>
      <c r="Q261" s="13" t="s">
        <v>545</v>
      </c>
      <c r="R261" s="13" t="s">
        <v>367</v>
      </c>
      <c r="S261" s="12" t="s">
        <v>554</v>
      </c>
      <c r="T261" s="12" t="s">
        <v>554</v>
      </c>
      <c r="U261" s="12" t="s">
        <v>403</v>
      </c>
      <c r="V261" s="12" t="s">
        <v>370</v>
      </c>
      <c r="W261" s="12">
        <v>541</v>
      </c>
      <c r="X261" s="13" t="s">
        <v>371</v>
      </c>
      <c r="Y261" s="12">
        <v>355491886</v>
      </c>
      <c r="Z261" s="13" t="s">
        <v>555</v>
      </c>
      <c r="AA261" s="14" t="s">
        <v>548</v>
      </c>
      <c r="AB261" s="15">
        <v>45000</v>
      </c>
      <c r="AC261" s="14" t="s">
        <v>373</v>
      </c>
      <c r="AD261" s="12">
        <v>102</v>
      </c>
      <c r="AE261" s="12" t="s">
        <v>374</v>
      </c>
      <c r="AF261" s="12" t="s">
        <v>375</v>
      </c>
      <c r="AG261" s="14" t="s">
        <v>549</v>
      </c>
      <c r="AH261" s="12" t="s">
        <v>377</v>
      </c>
      <c r="AI261" s="14" t="s">
        <v>550</v>
      </c>
      <c r="AJ261" s="15">
        <v>560</v>
      </c>
      <c r="AK261" s="15">
        <v>560</v>
      </c>
      <c r="AL261" s="14" t="s">
        <v>551</v>
      </c>
      <c r="AM261" s="15">
        <v>29742.86</v>
      </c>
      <c r="AN261" s="15">
        <v>11137.14</v>
      </c>
      <c r="AO261" s="15">
        <v>40880</v>
      </c>
      <c r="AP261" s="15">
        <v>15257.14</v>
      </c>
      <c r="AQ261" s="15">
        <v>1131.8599999999999</v>
      </c>
      <c r="AR261" s="15">
        <v>16389</v>
      </c>
      <c r="AS261" s="15">
        <v>0</v>
      </c>
      <c r="AT261" s="15">
        <v>0</v>
      </c>
      <c r="AU261" s="15">
        <v>0</v>
      </c>
      <c r="AV261" s="12">
        <v>73</v>
      </c>
      <c r="AW261" s="12" t="s">
        <v>373</v>
      </c>
      <c r="AX261" s="12" t="s">
        <v>373</v>
      </c>
      <c r="AY261" s="14" t="s">
        <v>373</v>
      </c>
      <c r="AZ261" s="12" t="s">
        <v>373</v>
      </c>
      <c r="BA261" s="12" t="s">
        <v>373</v>
      </c>
      <c r="BB261" s="12" t="s">
        <v>380</v>
      </c>
      <c r="BC261" s="12" t="s">
        <v>373</v>
      </c>
      <c r="BD261" s="14" t="s">
        <v>373</v>
      </c>
      <c r="BE261" s="15">
        <v>0</v>
      </c>
      <c r="BF261" s="12" t="s">
        <v>554</v>
      </c>
      <c r="BG261" s="12" t="s">
        <v>1420</v>
      </c>
      <c r="BH261" s="21" t="s">
        <v>381</v>
      </c>
      <c r="BI261" s="13" t="s">
        <v>10</v>
      </c>
      <c r="BJ261" s="22">
        <v>45877</v>
      </c>
      <c r="BK261" s="12"/>
      <c r="BL261" s="13" t="s">
        <v>12</v>
      </c>
      <c r="BM261" s="24" t="s">
        <v>13</v>
      </c>
      <c r="BN261" s="25" t="s">
        <v>15</v>
      </c>
      <c r="BO261" s="12" t="s">
        <v>25</v>
      </c>
      <c r="BP261" s="12">
        <v>0</v>
      </c>
      <c r="BQ261" s="26"/>
      <c r="BR261" s="27" t="s">
        <v>382</v>
      </c>
    </row>
    <row r="262" spans="1:70" s="1" customFormat="1" ht="15" customHeight="1">
      <c r="A262" s="12">
        <v>258</v>
      </c>
      <c r="B262" s="13" t="s">
        <v>361</v>
      </c>
      <c r="C262" s="13" t="s">
        <v>130</v>
      </c>
      <c r="D262" s="13" t="s">
        <v>124</v>
      </c>
      <c r="E262" s="13" t="s">
        <v>123</v>
      </c>
      <c r="F262" s="13" t="s">
        <v>122</v>
      </c>
      <c r="G262" s="12" t="s">
        <v>120</v>
      </c>
      <c r="H262" s="13" t="s">
        <v>121</v>
      </c>
      <c r="I262" s="12">
        <v>216676</v>
      </c>
      <c r="J262" s="13" t="s">
        <v>588</v>
      </c>
      <c r="K262" s="12">
        <v>216676</v>
      </c>
      <c r="L262" s="12" t="s">
        <v>363</v>
      </c>
      <c r="M262" s="13" t="s">
        <v>364</v>
      </c>
      <c r="N262" s="12">
        <v>503621</v>
      </c>
      <c r="O262" s="12" t="s">
        <v>241</v>
      </c>
      <c r="P262" s="12">
        <v>809915</v>
      </c>
      <c r="Q262" s="13" t="s">
        <v>589</v>
      </c>
      <c r="R262" s="13" t="s">
        <v>367</v>
      </c>
      <c r="S262" s="12" t="s">
        <v>1040</v>
      </c>
      <c r="T262" s="12" t="s">
        <v>1040</v>
      </c>
      <c r="U262" s="12" t="s">
        <v>369</v>
      </c>
      <c r="V262" s="12" t="s">
        <v>370</v>
      </c>
      <c r="W262" s="12">
        <v>541</v>
      </c>
      <c r="X262" s="13" t="s">
        <v>371</v>
      </c>
      <c r="Y262" s="12">
        <v>357422439</v>
      </c>
      <c r="Z262" s="13" t="s">
        <v>1041</v>
      </c>
      <c r="AA262" s="14" t="s">
        <v>1042</v>
      </c>
      <c r="AB262" s="15">
        <v>45000</v>
      </c>
      <c r="AC262" s="14" t="s">
        <v>373</v>
      </c>
      <c r="AD262" s="12">
        <v>102</v>
      </c>
      <c r="AE262" s="12" t="s">
        <v>910</v>
      </c>
      <c r="AF262" s="12" t="s">
        <v>710</v>
      </c>
      <c r="AG262" s="14" t="s">
        <v>1043</v>
      </c>
      <c r="AH262" s="12" t="s">
        <v>377</v>
      </c>
      <c r="AI262" s="14" t="s">
        <v>1044</v>
      </c>
      <c r="AJ262" s="15">
        <v>560</v>
      </c>
      <c r="AK262" s="15">
        <v>560</v>
      </c>
      <c r="AL262" s="14" t="s">
        <v>979</v>
      </c>
      <c r="AM262" s="15">
        <v>15195.86</v>
      </c>
      <c r="AN262" s="15">
        <v>7404.14</v>
      </c>
      <c r="AO262" s="15">
        <v>22600</v>
      </c>
      <c r="AP262" s="15">
        <v>29804.14</v>
      </c>
      <c r="AQ262" s="15">
        <v>4564.8599999999997</v>
      </c>
      <c r="AR262" s="15">
        <v>34369</v>
      </c>
      <c r="AS262" s="15">
        <v>7307.73</v>
      </c>
      <c r="AT262" s="15">
        <v>2012.27</v>
      </c>
      <c r="AU262" s="15">
        <v>9320</v>
      </c>
      <c r="AV262" s="12">
        <v>57</v>
      </c>
      <c r="AW262" s="12" t="s">
        <v>373</v>
      </c>
      <c r="AX262" s="12" t="s">
        <v>373</v>
      </c>
      <c r="AY262" s="14" t="s">
        <v>373</v>
      </c>
      <c r="AZ262" s="12" t="s">
        <v>373</v>
      </c>
      <c r="BA262" s="12" t="s">
        <v>373</v>
      </c>
      <c r="BB262" s="12" t="s">
        <v>380</v>
      </c>
      <c r="BC262" s="12" t="s">
        <v>373</v>
      </c>
      <c r="BD262" s="14" t="s">
        <v>373</v>
      </c>
      <c r="BE262" s="15">
        <v>0</v>
      </c>
      <c r="BF262" s="12" t="s">
        <v>1040</v>
      </c>
      <c r="BG262" s="12" t="s">
        <v>1421</v>
      </c>
      <c r="BH262" s="21" t="s">
        <v>381</v>
      </c>
      <c r="BI262" s="13" t="s">
        <v>10</v>
      </c>
      <c r="BJ262" s="22">
        <v>45875</v>
      </c>
      <c r="BK262" s="12"/>
      <c r="BL262" s="13" t="s">
        <v>20</v>
      </c>
      <c r="BM262" s="24" t="s">
        <v>30</v>
      </c>
      <c r="BN262" s="25" t="s">
        <v>23</v>
      </c>
      <c r="BO262" s="12" t="s">
        <v>33</v>
      </c>
      <c r="BP262" s="12">
        <v>0</v>
      </c>
      <c r="BQ262" s="26"/>
      <c r="BR262" s="27" t="s">
        <v>410</v>
      </c>
    </row>
    <row r="263" spans="1:70" s="1" customFormat="1" ht="15" customHeight="1">
      <c r="A263" s="12">
        <v>259</v>
      </c>
      <c r="B263" s="13" t="s">
        <v>361</v>
      </c>
      <c r="C263" s="13" t="s">
        <v>130</v>
      </c>
      <c r="D263" s="13" t="s">
        <v>124</v>
      </c>
      <c r="E263" s="13" t="s">
        <v>123</v>
      </c>
      <c r="F263" s="13" t="s">
        <v>122</v>
      </c>
      <c r="G263" s="12" t="s">
        <v>120</v>
      </c>
      <c r="H263" s="13" t="s">
        <v>121</v>
      </c>
      <c r="I263" s="12">
        <v>211318</v>
      </c>
      <c r="J263" s="13" t="s">
        <v>480</v>
      </c>
      <c r="K263" s="12">
        <v>211318</v>
      </c>
      <c r="L263" s="12" t="s">
        <v>363</v>
      </c>
      <c r="M263" s="13" t="s">
        <v>364</v>
      </c>
      <c r="N263" s="12">
        <v>495332</v>
      </c>
      <c r="O263" s="12" t="s">
        <v>544</v>
      </c>
      <c r="P263" s="12">
        <v>804031</v>
      </c>
      <c r="Q263" s="13" t="s">
        <v>562</v>
      </c>
      <c r="R263" s="13" t="s">
        <v>367</v>
      </c>
      <c r="S263" s="12" t="s">
        <v>843</v>
      </c>
      <c r="T263" s="12" t="s">
        <v>843</v>
      </c>
      <c r="U263" s="12" t="s">
        <v>369</v>
      </c>
      <c r="V263" s="12" t="s">
        <v>370</v>
      </c>
      <c r="W263" s="12">
        <v>541</v>
      </c>
      <c r="X263" s="13" t="s">
        <v>371</v>
      </c>
      <c r="Y263" s="12">
        <v>356654488</v>
      </c>
      <c r="Z263" s="13" t="s">
        <v>844</v>
      </c>
      <c r="AA263" s="14" t="s">
        <v>834</v>
      </c>
      <c r="AB263" s="15">
        <v>45000</v>
      </c>
      <c r="AC263" s="14" t="s">
        <v>373</v>
      </c>
      <c r="AD263" s="12">
        <v>102</v>
      </c>
      <c r="AE263" s="12" t="s">
        <v>374</v>
      </c>
      <c r="AF263" s="12" t="s">
        <v>710</v>
      </c>
      <c r="AG263" s="14" t="s">
        <v>835</v>
      </c>
      <c r="AH263" s="12" t="s">
        <v>377</v>
      </c>
      <c r="AI263" s="14" t="s">
        <v>836</v>
      </c>
      <c r="AJ263" s="15">
        <v>560</v>
      </c>
      <c r="AK263" s="15">
        <v>560</v>
      </c>
      <c r="AL263" s="14" t="s">
        <v>551</v>
      </c>
      <c r="AM263" s="15">
        <v>24202.02</v>
      </c>
      <c r="AN263" s="15">
        <v>9957.98</v>
      </c>
      <c r="AO263" s="15">
        <v>34160</v>
      </c>
      <c r="AP263" s="15">
        <v>20797.98</v>
      </c>
      <c r="AQ263" s="15">
        <v>2161.02</v>
      </c>
      <c r="AR263" s="15">
        <v>22959</v>
      </c>
      <c r="AS263" s="15">
        <v>0</v>
      </c>
      <c r="AT263" s="15">
        <v>0</v>
      </c>
      <c r="AU263" s="15">
        <v>0</v>
      </c>
      <c r="AV263" s="12">
        <v>61</v>
      </c>
      <c r="AW263" s="12" t="s">
        <v>373</v>
      </c>
      <c r="AX263" s="12" t="s">
        <v>373</v>
      </c>
      <c r="AY263" s="14" t="s">
        <v>373</v>
      </c>
      <c r="AZ263" s="12" t="s">
        <v>373</v>
      </c>
      <c r="BA263" s="12" t="s">
        <v>373</v>
      </c>
      <c r="BB263" s="12" t="s">
        <v>380</v>
      </c>
      <c r="BC263" s="12" t="s">
        <v>373</v>
      </c>
      <c r="BD263" s="14" t="s">
        <v>373</v>
      </c>
      <c r="BE263" s="15">
        <v>0</v>
      </c>
      <c r="BF263" s="12" t="s">
        <v>843</v>
      </c>
      <c r="BG263" s="12" t="s">
        <v>1422</v>
      </c>
      <c r="BH263" s="21" t="s">
        <v>381</v>
      </c>
      <c r="BI263" s="13" t="s">
        <v>10</v>
      </c>
      <c r="BJ263" s="22">
        <v>45877</v>
      </c>
      <c r="BK263" s="12"/>
      <c r="BL263" s="13" t="s">
        <v>12</v>
      </c>
      <c r="BM263" s="24" t="s">
        <v>13</v>
      </c>
      <c r="BN263" s="25" t="s">
        <v>15</v>
      </c>
      <c r="BO263" s="12" t="s">
        <v>25</v>
      </c>
      <c r="BP263" s="12">
        <v>0</v>
      </c>
      <c r="BQ263" s="26"/>
      <c r="BR263" s="27" t="s">
        <v>382</v>
      </c>
    </row>
    <row r="264" spans="1:70" s="1" customFormat="1" ht="15" customHeight="1">
      <c r="A264" s="12">
        <v>260</v>
      </c>
      <c r="B264" s="13" t="s">
        <v>361</v>
      </c>
      <c r="C264" s="13" t="s">
        <v>130</v>
      </c>
      <c r="D264" s="13" t="s">
        <v>124</v>
      </c>
      <c r="E264" s="13" t="s">
        <v>123</v>
      </c>
      <c r="F264" s="13" t="s">
        <v>122</v>
      </c>
      <c r="G264" s="12" t="s">
        <v>120</v>
      </c>
      <c r="H264" s="13" t="s">
        <v>121</v>
      </c>
      <c r="I264" s="12">
        <v>211609</v>
      </c>
      <c r="J264" s="13" t="s">
        <v>399</v>
      </c>
      <c r="K264" s="12">
        <v>211609</v>
      </c>
      <c r="L264" s="12" t="s">
        <v>363</v>
      </c>
      <c r="M264" s="13" t="s">
        <v>364</v>
      </c>
      <c r="N264" s="12">
        <v>484202</v>
      </c>
      <c r="O264" s="12" t="s">
        <v>400</v>
      </c>
      <c r="P264" s="12">
        <v>809915</v>
      </c>
      <c r="Q264" s="13" t="s">
        <v>401</v>
      </c>
      <c r="R264" s="13" t="s">
        <v>367</v>
      </c>
      <c r="S264" s="12" t="s">
        <v>664</v>
      </c>
      <c r="T264" s="12" t="s">
        <v>664</v>
      </c>
      <c r="U264" s="12" t="s">
        <v>369</v>
      </c>
      <c r="V264" s="12" t="s">
        <v>370</v>
      </c>
      <c r="W264" s="12">
        <v>541</v>
      </c>
      <c r="X264" s="13" t="s">
        <v>665</v>
      </c>
      <c r="Y264" s="12">
        <v>355894362</v>
      </c>
      <c r="Z264" s="13" t="s">
        <v>666</v>
      </c>
      <c r="AA264" s="14" t="s">
        <v>550</v>
      </c>
      <c r="AB264" s="15">
        <v>42000</v>
      </c>
      <c r="AC264" s="14" t="s">
        <v>373</v>
      </c>
      <c r="AD264" s="12">
        <v>102</v>
      </c>
      <c r="AE264" s="12" t="s">
        <v>374</v>
      </c>
      <c r="AF264" s="12" t="s">
        <v>375</v>
      </c>
      <c r="AG264" s="14" t="s">
        <v>667</v>
      </c>
      <c r="AH264" s="12" t="s">
        <v>377</v>
      </c>
      <c r="AI264" s="14" t="s">
        <v>668</v>
      </c>
      <c r="AJ264" s="15">
        <v>520</v>
      </c>
      <c r="AK264" s="15">
        <v>520</v>
      </c>
      <c r="AL264" s="14" t="s">
        <v>669</v>
      </c>
      <c r="AM264" s="15">
        <v>8605.9599999999991</v>
      </c>
      <c r="AN264" s="15">
        <v>4914.04</v>
      </c>
      <c r="AO264" s="15">
        <v>13520</v>
      </c>
      <c r="AP264" s="15">
        <v>33394.04</v>
      </c>
      <c r="AQ264" s="15">
        <v>6614.96</v>
      </c>
      <c r="AR264" s="15">
        <v>40009</v>
      </c>
      <c r="AS264" s="15">
        <v>18026.900000000001</v>
      </c>
      <c r="AT264" s="15">
        <v>5373.1</v>
      </c>
      <c r="AU264" s="15">
        <v>23400</v>
      </c>
      <c r="AV264" s="12">
        <v>71</v>
      </c>
      <c r="AW264" s="12" t="s">
        <v>373</v>
      </c>
      <c r="AX264" s="12" t="s">
        <v>373</v>
      </c>
      <c r="AY264" s="14" t="s">
        <v>373</v>
      </c>
      <c r="AZ264" s="12" t="s">
        <v>373</v>
      </c>
      <c r="BA264" s="12" t="s">
        <v>373</v>
      </c>
      <c r="BB264" s="12" t="s">
        <v>380</v>
      </c>
      <c r="BC264" s="12" t="s">
        <v>373</v>
      </c>
      <c r="BD264" s="14" t="s">
        <v>373</v>
      </c>
      <c r="BE264" s="15">
        <v>0</v>
      </c>
      <c r="BF264" s="12" t="s">
        <v>664</v>
      </c>
      <c r="BG264" s="12" t="s">
        <v>1423</v>
      </c>
      <c r="BH264" s="21" t="s">
        <v>381</v>
      </c>
      <c r="BI264" s="13" t="s">
        <v>10</v>
      </c>
      <c r="BJ264" s="22">
        <v>45876</v>
      </c>
      <c r="BK264" s="12"/>
      <c r="BL264" s="13" t="s">
        <v>12</v>
      </c>
      <c r="BM264" s="24" t="s">
        <v>13</v>
      </c>
      <c r="BN264" s="25" t="s">
        <v>23</v>
      </c>
      <c r="BO264" s="12" t="s">
        <v>33</v>
      </c>
      <c r="BP264" s="12">
        <v>0</v>
      </c>
      <c r="BQ264" s="26"/>
      <c r="BR264" s="27" t="s">
        <v>410</v>
      </c>
    </row>
    <row r="265" spans="1:70" s="1" customFormat="1" ht="15" customHeight="1">
      <c r="A265" s="12">
        <v>261</v>
      </c>
      <c r="B265" s="13" t="s">
        <v>361</v>
      </c>
      <c r="C265" s="13" t="s">
        <v>130</v>
      </c>
      <c r="D265" s="13" t="s">
        <v>124</v>
      </c>
      <c r="E265" s="13" t="s">
        <v>123</v>
      </c>
      <c r="F265" s="13" t="s">
        <v>122</v>
      </c>
      <c r="G265" s="12" t="s">
        <v>120</v>
      </c>
      <c r="H265" s="13" t="s">
        <v>121</v>
      </c>
      <c r="I265" s="12">
        <v>211609</v>
      </c>
      <c r="J265" s="13" t="s">
        <v>399</v>
      </c>
      <c r="K265" s="12">
        <v>211609</v>
      </c>
      <c r="L265" s="12" t="s">
        <v>363</v>
      </c>
      <c r="M265" s="13" t="s">
        <v>364</v>
      </c>
      <c r="N265" s="12">
        <v>484202</v>
      </c>
      <c r="O265" s="12" t="s">
        <v>400</v>
      </c>
      <c r="P265" s="12">
        <v>809915</v>
      </c>
      <c r="Q265" s="13" t="s">
        <v>401</v>
      </c>
      <c r="R265" s="13" t="s">
        <v>367</v>
      </c>
      <c r="S265" s="12" t="s">
        <v>1077</v>
      </c>
      <c r="T265" s="12" t="s">
        <v>1077</v>
      </c>
      <c r="U265" s="12" t="s">
        <v>591</v>
      </c>
      <c r="V265" s="12" t="s">
        <v>370</v>
      </c>
      <c r="W265" s="12">
        <v>541</v>
      </c>
      <c r="X265" s="13" t="s">
        <v>371</v>
      </c>
      <c r="Y265" s="12">
        <v>357842813</v>
      </c>
      <c r="Z265" s="13" t="s">
        <v>1078</v>
      </c>
      <c r="AA265" s="14" t="s">
        <v>878</v>
      </c>
      <c r="AB265" s="15">
        <v>25000</v>
      </c>
      <c r="AC265" s="14" t="s">
        <v>373</v>
      </c>
      <c r="AD265" s="12">
        <v>75</v>
      </c>
      <c r="AE265" s="12" t="s">
        <v>910</v>
      </c>
      <c r="AF265" s="12" t="s">
        <v>710</v>
      </c>
      <c r="AG265" s="14" t="s">
        <v>1074</v>
      </c>
      <c r="AH265" s="12" t="s">
        <v>377</v>
      </c>
      <c r="AI265" s="14" t="s">
        <v>1075</v>
      </c>
      <c r="AJ265" s="15">
        <v>400</v>
      </c>
      <c r="AK265" s="15">
        <v>400</v>
      </c>
      <c r="AL265" s="14" t="s">
        <v>462</v>
      </c>
      <c r="AM265" s="15">
        <v>16011.18</v>
      </c>
      <c r="AN265" s="15">
        <v>4388.82</v>
      </c>
      <c r="AO265" s="15">
        <v>20400</v>
      </c>
      <c r="AP265" s="15">
        <v>8988.82</v>
      </c>
      <c r="AQ265" s="15">
        <v>545.17999999999995</v>
      </c>
      <c r="AR265" s="15">
        <v>9534</v>
      </c>
      <c r="AS265" s="15">
        <v>0</v>
      </c>
      <c r="AT265" s="15">
        <v>0</v>
      </c>
      <c r="AU265" s="15">
        <v>0</v>
      </c>
      <c r="AV265" s="12">
        <v>51</v>
      </c>
      <c r="AW265" s="12" t="s">
        <v>373</v>
      </c>
      <c r="AX265" s="12" t="s">
        <v>373</v>
      </c>
      <c r="AY265" s="14" t="s">
        <v>373</v>
      </c>
      <c r="AZ265" s="12" t="s">
        <v>373</v>
      </c>
      <c r="BA265" s="12" t="s">
        <v>373</v>
      </c>
      <c r="BB265" s="12" t="s">
        <v>380</v>
      </c>
      <c r="BC265" s="12" t="s">
        <v>373</v>
      </c>
      <c r="BD265" s="14" t="s">
        <v>373</v>
      </c>
      <c r="BE265" s="15">
        <v>0</v>
      </c>
      <c r="BF265" s="12" t="s">
        <v>1077</v>
      </c>
      <c r="BG265" s="12" t="s">
        <v>1424</v>
      </c>
      <c r="BH265" s="21" t="s">
        <v>381</v>
      </c>
      <c r="BI265" s="13" t="s">
        <v>10</v>
      </c>
      <c r="BJ265" s="22">
        <v>45876</v>
      </c>
      <c r="BK265" s="12"/>
      <c r="BL265" s="13" t="s">
        <v>12</v>
      </c>
      <c r="BM265" s="24" t="s">
        <v>13</v>
      </c>
      <c r="BN265" s="25" t="s">
        <v>23</v>
      </c>
      <c r="BO265" s="12" t="s">
        <v>33</v>
      </c>
      <c r="BP265" s="12">
        <v>0</v>
      </c>
      <c r="BQ265" s="26"/>
      <c r="BR265" s="27" t="s">
        <v>410</v>
      </c>
    </row>
    <row r="266" spans="1:70" s="1" customFormat="1" ht="15" customHeight="1">
      <c r="A266" s="12">
        <v>262</v>
      </c>
      <c r="B266" s="13" t="s">
        <v>361</v>
      </c>
      <c r="C266" s="13" t="s">
        <v>130</v>
      </c>
      <c r="D266" s="13" t="s">
        <v>124</v>
      </c>
      <c r="E266" s="13" t="s">
        <v>123</v>
      </c>
      <c r="F266" s="13" t="s">
        <v>122</v>
      </c>
      <c r="G266" s="12" t="s">
        <v>120</v>
      </c>
      <c r="H266" s="13" t="s">
        <v>121</v>
      </c>
      <c r="I266" s="12">
        <v>211318</v>
      </c>
      <c r="J266" s="13" t="s">
        <v>480</v>
      </c>
      <c r="K266" s="12">
        <v>211318</v>
      </c>
      <c r="L266" s="12" t="s">
        <v>363</v>
      </c>
      <c r="M266" s="13" t="s">
        <v>364</v>
      </c>
      <c r="N266" s="12">
        <v>493305</v>
      </c>
      <c r="O266" s="12" t="s">
        <v>481</v>
      </c>
      <c r="P266" s="12">
        <v>797914</v>
      </c>
      <c r="Q266" s="13" t="s">
        <v>501</v>
      </c>
      <c r="R266" s="13" t="s">
        <v>367</v>
      </c>
      <c r="S266" s="12" t="s">
        <v>1009</v>
      </c>
      <c r="T266" s="12" t="s">
        <v>1009</v>
      </c>
      <c r="U266" s="12" t="s">
        <v>369</v>
      </c>
      <c r="V266" s="12" t="s">
        <v>370</v>
      </c>
      <c r="W266" s="12">
        <v>541</v>
      </c>
      <c r="X266" s="13" t="s">
        <v>371</v>
      </c>
      <c r="Y266" s="12">
        <v>357236030</v>
      </c>
      <c r="Z266" s="13" t="s">
        <v>1010</v>
      </c>
      <c r="AA266" s="14" t="s">
        <v>996</v>
      </c>
      <c r="AB266" s="15">
        <v>45000</v>
      </c>
      <c r="AC266" s="14" t="s">
        <v>373</v>
      </c>
      <c r="AD266" s="12">
        <v>102</v>
      </c>
      <c r="AE266" s="12" t="s">
        <v>910</v>
      </c>
      <c r="AF266" s="12" t="s">
        <v>710</v>
      </c>
      <c r="AG266" s="14" t="s">
        <v>1011</v>
      </c>
      <c r="AH266" s="12" t="s">
        <v>377</v>
      </c>
      <c r="AI266" s="14" t="s">
        <v>1012</v>
      </c>
      <c r="AJ266" s="15">
        <v>560</v>
      </c>
      <c r="AK266" s="15">
        <v>560</v>
      </c>
      <c r="AL266" s="14" t="s">
        <v>509</v>
      </c>
      <c r="AM266" s="15">
        <v>10149.24</v>
      </c>
      <c r="AN266" s="15">
        <v>5660.76</v>
      </c>
      <c r="AO266" s="15">
        <v>15810</v>
      </c>
      <c r="AP266" s="15">
        <v>34850.76</v>
      </c>
      <c r="AQ266" s="15">
        <v>6508.24</v>
      </c>
      <c r="AR266" s="15">
        <v>41359</v>
      </c>
      <c r="AS266" s="15">
        <v>12644.57</v>
      </c>
      <c r="AT266" s="15">
        <v>4025.43</v>
      </c>
      <c r="AU266" s="15">
        <v>16670</v>
      </c>
      <c r="AV266" s="12">
        <v>58</v>
      </c>
      <c r="AW266" s="12" t="s">
        <v>373</v>
      </c>
      <c r="AX266" s="12" t="s">
        <v>373</v>
      </c>
      <c r="AY266" s="14" t="s">
        <v>373</v>
      </c>
      <c r="AZ266" s="12" t="s">
        <v>373</v>
      </c>
      <c r="BA266" s="12" t="s">
        <v>373</v>
      </c>
      <c r="BB266" s="12" t="s">
        <v>380</v>
      </c>
      <c r="BC266" s="12" t="s">
        <v>373</v>
      </c>
      <c r="BD266" s="14" t="s">
        <v>373</v>
      </c>
      <c r="BE266" s="15">
        <v>0</v>
      </c>
      <c r="BF266" s="12" t="s">
        <v>1009</v>
      </c>
      <c r="BG266" s="12" t="s">
        <v>1425</v>
      </c>
      <c r="BH266" s="21" t="s">
        <v>381</v>
      </c>
      <c r="BI266" s="13" t="s">
        <v>10</v>
      </c>
      <c r="BJ266" s="22">
        <v>45875</v>
      </c>
      <c r="BK266" s="12"/>
      <c r="BL266" s="13" t="s">
        <v>29</v>
      </c>
      <c r="BM266" s="24" t="s">
        <v>37</v>
      </c>
      <c r="BN266" s="25" t="s">
        <v>23</v>
      </c>
      <c r="BO266" s="12" t="s">
        <v>33</v>
      </c>
      <c r="BP266" s="12">
        <v>0</v>
      </c>
      <c r="BQ266" s="26"/>
      <c r="BR266" s="27" t="s">
        <v>29</v>
      </c>
    </row>
    <row r="267" spans="1:70" s="1" customFormat="1" ht="15" customHeight="1">
      <c r="A267" s="12">
        <v>263</v>
      </c>
      <c r="B267" s="13" t="s">
        <v>361</v>
      </c>
      <c r="C267" s="13" t="s">
        <v>130</v>
      </c>
      <c r="D267" s="13" t="s">
        <v>124</v>
      </c>
      <c r="E267" s="13" t="s">
        <v>123</v>
      </c>
      <c r="F267" s="13" t="s">
        <v>122</v>
      </c>
      <c r="G267" s="12" t="s">
        <v>120</v>
      </c>
      <c r="H267" s="13" t="s">
        <v>121</v>
      </c>
      <c r="I267" s="12">
        <v>211322</v>
      </c>
      <c r="J267" s="13" t="s">
        <v>362</v>
      </c>
      <c r="K267" s="12">
        <v>211322</v>
      </c>
      <c r="L267" s="12" t="s">
        <v>363</v>
      </c>
      <c r="M267" s="13" t="s">
        <v>364</v>
      </c>
      <c r="N267" s="12">
        <v>496786</v>
      </c>
      <c r="O267" s="12" t="s">
        <v>567</v>
      </c>
      <c r="P267" s="12">
        <v>797914</v>
      </c>
      <c r="Q267" s="13" t="s">
        <v>568</v>
      </c>
      <c r="R267" s="13" t="s">
        <v>367</v>
      </c>
      <c r="S267" s="12" t="s">
        <v>997</v>
      </c>
      <c r="T267" s="12" t="s">
        <v>997</v>
      </c>
      <c r="U267" s="12" t="s">
        <v>369</v>
      </c>
      <c r="V267" s="12" t="s">
        <v>370</v>
      </c>
      <c r="W267" s="12">
        <v>541</v>
      </c>
      <c r="X267" s="13" t="s">
        <v>371</v>
      </c>
      <c r="Y267" s="12">
        <v>357177948</v>
      </c>
      <c r="Z267" s="13" t="s">
        <v>998</v>
      </c>
      <c r="AA267" s="14" t="s">
        <v>986</v>
      </c>
      <c r="AB267" s="15">
        <v>45000</v>
      </c>
      <c r="AC267" s="14" t="s">
        <v>373</v>
      </c>
      <c r="AD267" s="12">
        <v>102</v>
      </c>
      <c r="AE267" s="12" t="s">
        <v>910</v>
      </c>
      <c r="AF267" s="12" t="s">
        <v>710</v>
      </c>
      <c r="AG267" s="14" t="s">
        <v>987</v>
      </c>
      <c r="AH267" s="12" t="s">
        <v>377</v>
      </c>
      <c r="AI267" s="14" t="s">
        <v>996</v>
      </c>
      <c r="AJ267" s="15">
        <v>560</v>
      </c>
      <c r="AK267" s="15">
        <v>560</v>
      </c>
      <c r="AL267" s="14" t="s">
        <v>462</v>
      </c>
      <c r="AM267" s="15">
        <v>23866.53</v>
      </c>
      <c r="AN267" s="15">
        <v>9733.4699999999993</v>
      </c>
      <c r="AO267" s="15">
        <v>33600</v>
      </c>
      <c r="AP267" s="15">
        <v>21133.47</v>
      </c>
      <c r="AQ267" s="15">
        <v>2235.5300000000002</v>
      </c>
      <c r="AR267" s="15">
        <v>23369</v>
      </c>
      <c r="AS267" s="15">
        <v>0</v>
      </c>
      <c r="AT267" s="15">
        <v>0</v>
      </c>
      <c r="AU267" s="15">
        <v>0</v>
      </c>
      <c r="AV267" s="12">
        <v>60</v>
      </c>
      <c r="AW267" s="12" t="s">
        <v>373</v>
      </c>
      <c r="AX267" s="12" t="s">
        <v>373</v>
      </c>
      <c r="AY267" s="14" t="s">
        <v>373</v>
      </c>
      <c r="AZ267" s="12" t="s">
        <v>373</v>
      </c>
      <c r="BA267" s="12" t="s">
        <v>373</v>
      </c>
      <c r="BB267" s="12" t="s">
        <v>380</v>
      </c>
      <c r="BC267" s="12" t="s">
        <v>373</v>
      </c>
      <c r="BD267" s="14" t="s">
        <v>373</v>
      </c>
      <c r="BE267" s="15">
        <v>0</v>
      </c>
      <c r="BF267" s="12" t="s">
        <v>997</v>
      </c>
      <c r="BG267" s="12" t="s">
        <v>1426</v>
      </c>
      <c r="BH267" s="21" t="s">
        <v>381</v>
      </c>
      <c r="BI267" s="13" t="s">
        <v>10</v>
      </c>
      <c r="BJ267" s="22">
        <v>45873</v>
      </c>
      <c r="BK267" s="12"/>
      <c r="BL267" s="13" t="s">
        <v>12</v>
      </c>
      <c r="BM267" s="24" t="s">
        <v>13</v>
      </c>
      <c r="BN267" s="25" t="s">
        <v>15</v>
      </c>
      <c r="BO267" s="12" t="s">
        <v>25</v>
      </c>
      <c r="BP267" s="12">
        <v>0</v>
      </c>
      <c r="BQ267" s="26"/>
      <c r="BR267" s="27" t="s">
        <v>382</v>
      </c>
    </row>
    <row r="268" spans="1:70" s="1" customFormat="1" ht="15" customHeight="1">
      <c r="A268" s="12">
        <v>264</v>
      </c>
      <c r="B268" s="13" t="s">
        <v>361</v>
      </c>
      <c r="C268" s="13" t="s">
        <v>130</v>
      </c>
      <c r="D268" s="13" t="s">
        <v>124</v>
      </c>
      <c r="E268" s="13" t="s">
        <v>123</v>
      </c>
      <c r="F268" s="13" t="s">
        <v>122</v>
      </c>
      <c r="G268" s="12" t="s">
        <v>120</v>
      </c>
      <c r="H268" s="13" t="s">
        <v>121</v>
      </c>
      <c r="I268" s="12">
        <v>211609</v>
      </c>
      <c r="J268" s="13" t="s">
        <v>399</v>
      </c>
      <c r="K268" s="12">
        <v>211609</v>
      </c>
      <c r="L268" s="12" t="s">
        <v>363</v>
      </c>
      <c r="M268" s="13" t="s">
        <v>364</v>
      </c>
      <c r="N268" s="12">
        <v>485403</v>
      </c>
      <c r="O268" s="12" t="s">
        <v>428</v>
      </c>
      <c r="P268" s="12">
        <v>797914</v>
      </c>
      <c r="Q268" s="13" t="s">
        <v>429</v>
      </c>
      <c r="R268" s="13" t="s">
        <v>367</v>
      </c>
      <c r="S268" s="12" t="s">
        <v>455</v>
      </c>
      <c r="T268" s="12" t="s">
        <v>455</v>
      </c>
      <c r="U268" s="12" t="s">
        <v>369</v>
      </c>
      <c r="V268" s="12" t="s">
        <v>370</v>
      </c>
      <c r="W268" s="12">
        <v>541</v>
      </c>
      <c r="X268" s="13" t="s">
        <v>371</v>
      </c>
      <c r="Y268" s="12">
        <v>354984683</v>
      </c>
      <c r="Z268" s="13" t="s">
        <v>456</v>
      </c>
      <c r="AA268" s="14" t="s">
        <v>432</v>
      </c>
      <c r="AB268" s="15">
        <v>45000</v>
      </c>
      <c r="AC268" s="14" t="s">
        <v>373</v>
      </c>
      <c r="AD268" s="12">
        <v>102</v>
      </c>
      <c r="AE268" s="12" t="s">
        <v>374</v>
      </c>
      <c r="AF268" s="12" t="s">
        <v>375</v>
      </c>
      <c r="AG268" s="14" t="s">
        <v>433</v>
      </c>
      <c r="AH268" s="12" t="s">
        <v>377</v>
      </c>
      <c r="AI268" s="14" t="s">
        <v>434</v>
      </c>
      <c r="AJ268" s="15">
        <v>560</v>
      </c>
      <c r="AK268" s="15">
        <v>560</v>
      </c>
      <c r="AL268" s="14" t="s">
        <v>457</v>
      </c>
      <c r="AM268" s="15">
        <v>23621.24</v>
      </c>
      <c r="AN268" s="15">
        <v>9978.76</v>
      </c>
      <c r="AO268" s="15">
        <v>33600</v>
      </c>
      <c r="AP268" s="15">
        <v>21378.76</v>
      </c>
      <c r="AQ268" s="15">
        <v>2290.2399999999998</v>
      </c>
      <c r="AR268" s="15">
        <v>23669</v>
      </c>
      <c r="AS268" s="15">
        <v>7589.18</v>
      </c>
      <c r="AT268" s="15">
        <v>1370.82</v>
      </c>
      <c r="AU268" s="15">
        <v>8960</v>
      </c>
      <c r="AV268" s="12">
        <v>76</v>
      </c>
      <c r="AW268" s="12" t="s">
        <v>373</v>
      </c>
      <c r="AX268" s="12" t="s">
        <v>373</v>
      </c>
      <c r="AY268" s="14" t="s">
        <v>373</v>
      </c>
      <c r="AZ268" s="12" t="s">
        <v>373</v>
      </c>
      <c r="BA268" s="12" t="s">
        <v>373</v>
      </c>
      <c r="BB268" s="12" t="s">
        <v>380</v>
      </c>
      <c r="BC268" s="12" t="s">
        <v>373</v>
      </c>
      <c r="BD268" s="14" t="s">
        <v>373</v>
      </c>
      <c r="BE268" s="15">
        <v>0</v>
      </c>
      <c r="BF268" s="12" t="s">
        <v>455</v>
      </c>
      <c r="BG268" s="12" t="s">
        <v>1427</v>
      </c>
      <c r="BH268" s="21" t="s">
        <v>381</v>
      </c>
      <c r="BI268" s="13" t="s">
        <v>10</v>
      </c>
      <c r="BJ268" s="22">
        <v>45874</v>
      </c>
      <c r="BK268" s="12"/>
      <c r="BL268" s="13" t="s">
        <v>36</v>
      </c>
      <c r="BM268" s="24" t="s">
        <v>30</v>
      </c>
      <c r="BN268" s="25" t="s">
        <v>15</v>
      </c>
      <c r="BO268" s="12" t="s">
        <v>25</v>
      </c>
      <c r="BP268" s="12">
        <v>0</v>
      </c>
      <c r="BQ268" s="26"/>
      <c r="BR268" s="27" t="s">
        <v>382</v>
      </c>
    </row>
    <row r="269" spans="1:70" s="1" customFormat="1" ht="15" customHeight="1">
      <c r="A269" s="12">
        <v>265</v>
      </c>
      <c r="B269" s="13" t="s">
        <v>361</v>
      </c>
      <c r="C269" s="13" t="s">
        <v>130</v>
      </c>
      <c r="D269" s="13" t="s">
        <v>124</v>
      </c>
      <c r="E269" s="13" t="s">
        <v>123</v>
      </c>
      <c r="F269" s="13" t="s">
        <v>122</v>
      </c>
      <c r="G269" s="12" t="s">
        <v>120</v>
      </c>
      <c r="H269" s="13" t="s">
        <v>121</v>
      </c>
      <c r="I269" s="12">
        <v>216676</v>
      </c>
      <c r="J269" s="13" t="s">
        <v>588</v>
      </c>
      <c r="K269" s="12">
        <v>216676</v>
      </c>
      <c r="L269" s="12" t="s">
        <v>363</v>
      </c>
      <c r="M269" s="13" t="s">
        <v>364</v>
      </c>
      <c r="N269" s="12">
        <v>503317</v>
      </c>
      <c r="O269" s="12" t="s">
        <v>638</v>
      </c>
      <c r="P269" s="12">
        <v>797914</v>
      </c>
      <c r="Q269" s="13" t="s">
        <v>639</v>
      </c>
      <c r="R269" s="13" t="s">
        <v>367</v>
      </c>
      <c r="S269" s="12" t="s">
        <v>803</v>
      </c>
      <c r="T269" s="12" t="s">
        <v>803</v>
      </c>
      <c r="U269" s="12" t="s">
        <v>369</v>
      </c>
      <c r="V269" s="12" t="s">
        <v>370</v>
      </c>
      <c r="W269" s="12">
        <v>541</v>
      </c>
      <c r="X269" s="13" t="s">
        <v>371</v>
      </c>
      <c r="Y269" s="12">
        <v>356569174</v>
      </c>
      <c r="Z269" s="13" t="s">
        <v>804</v>
      </c>
      <c r="AA269" s="14" t="s">
        <v>773</v>
      </c>
      <c r="AB269" s="15">
        <v>42000</v>
      </c>
      <c r="AC269" s="14" t="s">
        <v>373</v>
      </c>
      <c r="AD269" s="12">
        <v>102</v>
      </c>
      <c r="AE269" s="12" t="s">
        <v>374</v>
      </c>
      <c r="AF269" s="12" t="s">
        <v>710</v>
      </c>
      <c r="AG269" s="14" t="s">
        <v>805</v>
      </c>
      <c r="AH269" s="12" t="s">
        <v>377</v>
      </c>
      <c r="AI269" s="14" t="s">
        <v>802</v>
      </c>
      <c r="AJ269" s="15">
        <v>520</v>
      </c>
      <c r="AK269" s="15">
        <v>520</v>
      </c>
      <c r="AL269" s="14" t="s">
        <v>469</v>
      </c>
      <c r="AM269" s="15">
        <v>23999.31</v>
      </c>
      <c r="AN269" s="15">
        <v>9800.69</v>
      </c>
      <c r="AO269" s="15">
        <v>33800</v>
      </c>
      <c r="AP269" s="15">
        <v>18000.689999999999</v>
      </c>
      <c r="AQ269" s="15">
        <v>1728.31</v>
      </c>
      <c r="AR269" s="15">
        <v>19729</v>
      </c>
      <c r="AS269" s="15">
        <v>0</v>
      </c>
      <c r="AT269" s="15">
        <v>0</v>
      </c>
      <c r="AU269" s="15">
        <v>0</v>
      </c>
      <c r="AV269" s="12">
        <v>65</v>
      </c>
      <c r="AW269" s="12" t="s">
        <v>373</v>
      </c>
      <c r="AX269" s="12" t="s">
        <v>373</v>
      </c>
      <c r="AY269" s="14" t="s">
        <v>373</v>
      </c>
      <c r="AZ269" s="12" t="s">
        <v>373</v>
      </c>
      <c r="BA269" s="12" t="s">
        <v>373</v>
      </c>
      <c r="BB269" s="12" t="s">
        <v>380</v>
      </c>
      <c r="BC269" s="12" t="s">
        <v>373</v>
      </c>
      <c r="BD269" s="14" t="s">
        <v>373</v>
      </c>
      <c r="BE269" s="15">
        <v>0</v>
      </c>
      <c r="BF269" s="12" t="s">
        <v>803</v>
      </c>
      <c r="BG269" s="12" t="s">
        <v>1428</v>
      </c>
      <c r="BH269" s="21" t="s">
        <v>381</v>
      </c>
      <c r="BI269" s="13" t="s">
        <v>10</v>
      </c>
      <c r="BJ269" s="22">
        <v>45876</v>
      </c>
      <c r="BK269" s="12"/>
      <c r="BL269" s="13" t="s">
        <v>12</v>
      </c>
      <c r="BM269" s="24" t="s">
        <v>13</v>
      </c>
      <c r="BN269" s="25" t="s">
        <v>15</v>
      </c>
      <c r="BO269" s="12" t="s">
        <v>25</v>
      </c>
      <c r="BP269" s="12">
        <v>0</v>
      </c>
      <c r="BQ269" s="26"/>
      <c r="BR269" s="27" t="s">
        <v>382</v>
      </c>
    </row>
    <row r="270" spans="1:70" s="1" customFormat="1" ht="15" customHeight="1">
      <c r="A270" s="12">
        <v>266</v>
      </c>
      <c r="B270" s="13" t="s">
        <v>361</v>
      </c>
      <c r="C270" s="13" t="s">
        <v>130</v>
      </c>
      <c r="D270" s="13" t="s">
        <v>124</v>
      </c>
      <c r="E270" s="13" t="s">
        <v>123</v>
      </c>
      <c r="F270" s="13" t="s">
        <v>122</v>
      </c>
      <c r="G270" s="12" t="s">
        <v>120</v>
      </c>
      <c r="H270" s="13" t="s">
        <v>121</v>
      </c>
      <c r="I270" s="12">
        <v>216676</v>
      </c>
      <c r="J270" s="13" t="s">
        <v>588</v>
      </c>
      <c r="K270" s="12">
        <v>216676</v>
      </c>
      <c r="L270" s="12" t="s">
        <v>363</v>
      </c>
      <c r="M270" s="13" t="s">
        <v>364</v>
      </c>
      <c r="N270" s="12">
        <v>501795</v>
      </c>
      <c r="O270" s="12" t="s">
        <v>226</v>
      </c>
      <c r="P270" s="12">
        <v>797914</v>
      </c>
      <c r="Q270" s="13" t="s">
        <v>867</v>
      </c>
      <c r="R270" s="13" t="s">
        <v>367</v>
      </c>
      <c r="S270" s="12" t="s">
        <v>235</v>
      </c>
      <c r="T270" s="12" t="s">
        <v>235</v>
      </c>
      <c r="U270" s="12" t="s">
        <v>369</v>
      </c>
      <c r="V270" s="12" t="s">
        <v>370</v>
      </c>
      <c r="W270" s="12">
        <v>541</v>
      </c>
      <c r="X270" s="13" t="s">
        <v>371</v>
      </c>
      <c r="Y270" s="12">
        <v>356813091</v>
      </c>
      <c r="Z270" s="13" t="s">
        <v>236</v>
      </c>
      <c r="AA270" s="14" t="s">
        <v>237</v>
      </c>
      <c r="AB270" s="15">
        <v>42000</v>
      </c>
      <c r="AC270" s="14" t="s">
        <v>373</v>
      </c>
      <c r="AD270" s="12">
        <v>75</v>
      </c>
      <c r="AE270" s="12" t="s">
        <v>910</v>
      </c>
      <c r="AF270" s="12" t="s">
        <v>710</v>
      </c>
      <c r="AG270" s="14" t="s">
        <v>883</v>
      </c>
      <c r="AH270" s="12" t="s">
        <v>377</v>
      </c>
      <c r="AI270" s="14" t="s">
        <v>884</v>
      </c>
      <c r="AJ270" s="15">
        <v>670</v>
      </c>
      <c r="AK270" s="15">
        <v>670</v>
      </c>
      <c r="AL270" s="14" t="s">
        <v>635</v>
      </c>
      <c r="AM270" s="15">
        <v>21002.37</v>
      </c>
      <c r="AN270" s="15">
        <v>6467.63</v>
      </c>
      <c r="AO270" s="15">
        <v>27470</v>
      </c>
      <c r="AP270" s="15">
        <v>20997.63</v>
      </c>
      <c r="AQ270" s="15">
        <v>1810.37</v>
      </c>
      <c r="AR270" s="15">
        <v>22808</v>
      </c>
      <c r="AS270" s="15">
        <v>12546.86</v>
      </c>
      <c r="AT270" s="15">
        <v>1523.14</v>
      </c>
      <c r="AU270" s="15">
        <v>14070</v>
      </c>
      <c r="AV270" s="12">
        <v>62</v>
      </c>
      <c r="AW270" s="12" t="s">
        <v>373</v>
      </c>
      <c r="AX270" s="12" t="s">
        <v>373</v>
      </c>
      <c r="AY270" s="14" t="s">
        <v>373</v>
      </c>
      <c r="AZ270" s="12" t="s">
        <v>373</v>
      </c>
      <c r="BA270" s="12" t="s">
        <v>373</v>
      </c>
      <c r="BB270" s="12" t="s">
        <v>380</v>
      </c>
      <c r="BC270" s="12" t="s">
        <v>373</v>
      </c>
      <c r="BD270" s="14" t="s">
        <v>373</v>
      </c>
      <c r="BE270" s="15">
        <v>0</v>
      </c>
      <c r="BF270" s="12" t="s">
        <v>235</v>
      </c>
      <c r="BG270" s="12" t="s">
        <v>1429</v>
      </c>
      <c r="BH270" s="21" t="s">
        <v>381</v>
      </c>
      <c r="BI270" s="13" t="s">
        <v>10</v>
      </c>
      <c r="BJ270" s="22">
        <v>45877</v>
      </c>
      <c r="BK270" s="12"/>
      <c r="BL270" s="13" t="s">
        <v>12</v>
      </c>
      <c r="BM270" s="24" t="s">
        <v>13</v>
      </c>
      <c r="BN270" s="25" t="s">
        <v>15</v>
      </c>
      <c r="BO270" s="12" t="s">
        <v>16</v>
      </c>
      <c r="BP270" s="12">
        <v>2680</v>
      </c>
      <c r="BQ270" s="26" t="s">
        <v>7</v>
      </c>
      <c r="BR270" s="27" t="s">
        <v>238</v>
      </c>
    </row>
    <row r="271" spans="1:70" s="1" customFormat="1" ht="15" customHeight="1">
      <c r="A271" s="12">
        <v>267</v>
      </c>
      <c r="B271" s="13" t="s">
        <v>361</v>
      </c>
      <c r="C271" s="13" t="s">
        <v>130</v>
      </c>
      <c r="D271" s="13" t="s">
        <v>124</v>
      </c>
      <c r="E271" s="13" t="s">
        <v>123</v>
      </c>
      <c r="F271" s="13" t="s">
        <v>122</v>
      </c>
      <c r="G271" s="12" t="s">
        <v>120</v>
      </c>
      <c r="H271" s="13" t="s">
        <v>121</v>
      </c>
      <c r="I271" s="12">
        <v>211322</v>
      </c>
      <c r="J271" s="13" t="s">
        <v>362</v>
      </c>
      <c r="K271" s="12">
        <v>211322</v>
      </c>
      <c r="L271" s="12" t="s">
        <v>363</v>
      </c>
      <c r="M271" s="13" t="s">
        <v>364</v>
      </c>
      <c r="N271" s="12">
        <v>493609</v>
      </c>
      <c r="O271" s="12" t="s">
        <v>215</v>
      </c>
      <c r="P271" s="12">
        <v>797914</v>
      </c>
      <c r="Q271" s="13" t="s">
        <v>516</v>
      </c>
      <c r="R271" s="13" t="s">
        <v>367</v>
      </c>
      <c r="S271" s="12" t="s">
        <v>969</v>
      </c>
      <c r="T271" s="12" t="s">
        <v>969</v>
      </c>
      <c r="U271" s="12" t="s">
        <v>369</v>
      </c>
      <c r="V271" s="12" t="s">
        <v>370</v>
      </c>
      <c r="W271" s="12">
        <v>541</v>
      </c>
      <c r="X271" s="13" t="s">
        <v>371</v>
      </c>
      <c r="Y271" s="12">
        <v>357069594</v>
      </c>
      <c r="Z271" s="13" t="s">
        <v>236</v>
      </c>
      <c r="AA271" s="14" t="s">
        <v>936</v>
      </c>
      <c r="AB271" s="15">
        <v>45000</v>
      </c>
      <c r="AC271" s="14" t="s">
        <v>373</v>
      </c>
      <c r="AD271" s="12">
        <v>102</v>
      </c>
      <c r="AE271" s="12" t="s">
        <v>910</v>
      </c>
      <c r="AF271" s="12" t="s">
        <v>710</v>
      </c>
      <c r="AG271" s="14" t="s">
        <v>956</v>
      </c>
      <c r="AH271" s="12" t="s">
        <v>377</v>
      </c>
      <c r="AI271" s="14" t="s">
        <v>970</v>
      </c>
      <c r="AJ271" s="15">
        <v>560</v>
      </c>
      <c r="AK271" s="15">
        <v>560</v>
      </c>
      <c r="AL271" s="14" t="s">
        <v>528</v>
      </c>
      <c r="AM271" s="15">
        <v>18059.16</v>
      </c>
      <c r="AN271" s="15">
        <v>8220.84</v>
      </c>
      <c r="AO271" s="15">
        <v>26280</v>
      </c>
      <c r="AP271" s="15">
        <v>26940.84</v>
      </c>
      <c r="AQ271" s="15">
        <v>3748.16</v>
      </c>
      <c r="AR271" s="15">
        <v>30689</v>
      </c>
      <c r="AS271" s="15">
        <v>5807.37</v>
      </c>
      <c r="AT271" s="15">
        <v>1512.63</v>
      </c>
      <c r="AU271" s="15">
        <v>7320</v>
      </c>
      <c r="AV271" s="12">
        <v>60</v>
      </c>
      <c r="AW271" s="12" t="s">
        <v>373</v>
      </c>
      <c r="AX271" s="12" t="s">
        <v>373</v>
      </c>
      <c r="AY271" s="14" t="s">
        <v>373</v>
      </c>
      <c r="AZ271" s="12" t="s">
        <v>373</v>
      </c>
      <c r="BA271" s="12" t="s">
        <v>373</v>
      </c>
      <c r="BB271" s="12" t="s">
        <v>380</v>
      </c>
      <c r="BC271" s="12" t="s">
        <v>373</v>
      </c>
      <c r="BD271" s="14" t="s">
        <v>373</v>
      </c>
      <c r="BE271" s="15">
        <v>0</v>
      </c>
      <c r="BF271" s="12" t="s">
        <v>969</v>
      </c>
      <c r="BG271" s="12" t="s">
        <v>1430</v>
      </c>
      <c r="BH271" s="21" t="s">
        <v>381</v>
      </c>
      <c r="BI271" s="13" t="s">
        <v>10</v>
      </c>
      <c r="BJ271" s="22">
        <v>45873</v>
      </c>
      <c r="BK271" s="12"/>
      <c r="BL271" s="13" t="s">
        <v>12</v>
      </c>
      <c r="BM271" s="24" t="s">
        <v>13</v>
      </c>
      <c r="BN271" s="25" t="s">
        <v>15</v>
      </c>
      <c r="BO271" s="12" t="s">
        <v>25</v>
      </c>
      <c r="BP271" s="12">
        <v>0</v>
      </c>
      <c r="BQ271" s="26"/>
      <c r="BR271" s="27" t="s">
        <v>382</v>
      </c>
    </row>
    <row r="272" spans="1:70" s="1" customFormat="1" ht="15" customHeight="1">
      <c r="A272" s="12">
        <v>268</v>
      </c>
      <c r="B272" s="13" t="s">
        <v>361</v>
      </c>
      <c r="C272" s="13" t="s">
        <v>130</v>
      </c>
      <c r="D272" s="13" t="s">
        <v>124</v>
      </c>
      <c r="E272" s="13" t="s">
        <v>123</v>
      </c>
      <c r="F272" s="13" t="s">
        <v>122</v>
      </c>
      <c r="G272" s="12" t="s">
        <v>120</v>
      </c>
      <c r="H272" s="13" t="s">
        <v>121</v>
      </c>
      <c r="I272" s="12">
        <v>211322</v>
      </c>
      <c r="J272" s="13" t="s">
        <v>362</v>
      </c>
      <c r="K272" s="12">
        <v>211322</v>
      </c>
      <c r="L272" s="12" t="s">
        <v>363</v>
      </c>
      <c r="M272" s="13" t="s">
        <v>364</v>
      </c>
      <c r="N272" s="12">
        <v>498628</v>
      </c>
      <c r="O272" s="12" t="s">
        <v>220</v>
      </c>
      <c r="P272" s="12">
        <v>797914</v>
      </c>
      <c r="Q272" s="13" t="s">
        <v>596</v>
      </c>
      <c r="R272" s="13" t="s">
        <v>367</v>
      </c>
      <c r="S272" s="12" t="s">
        <v>1105</v>
      </c>
      <c r="T272" s="12" t="s">
        <v>1105</v>
      </c>
      <c r="U272" s="12" t="s">
        <v>403</v>
      </c>
      <c r="V272" s="12" t="s">
        <v>370</v>
      </c>
      <c r="W272" s="12">
        <v>0</v>
      </c>
      <c r="X272" s="13" t="s">
        <v>371</v>
      </c>
      <c r="Y272" s="12">
        <v>358648586</v>
      </c>
      <c r="Z272" s="13" t="s">
        <v>1106</v>
      </c>
      <c r="AA272" s="14" t="s">
        <v>1107</v>
      </c>
      <c r="AB272" s="15">
        <v>45000</v>
      </c>
      <c r="AC272" s="14" t="s">
        <v>373</v>
      </c>
      <c r="AD272" s="12">
        <v>102</v>
      </c>
      <c r="AE272" s="12" t="s">
        <v>910</v>
      </c>
      <c r="AF272" s="12" t="s">
        <v>710</v>
      </c>
      <c r="AG272" s="14" t="s">
        <v>1108</v>
      </c>
      <c r="AH272" s="12" t="s">
        <v>377</v>
      </c>
      <c r="AI272" s="14" t="s">
        <v>1109</v>
      </c>
      <c r="AJ272" s="15">
        <v>560</v>
      </c>
      <c r="AK272" s="15">
        <v>560</v>
      </c>
      <c r="AL272" s="14" t="s">
        <v>379</v>
      </c>
      <c r="AM272" s="15">
        <v>14656.51</v>
      </c>
      <c r="AN272" s="15">
        <v>7183.49</v>
      </c>
      <c r="AO272" s="15">
        <v>21840</v>
      </c>
      <c r="AP272" s="15">
        <v>30343.49</v>
      </c>
      <c r="AQ272" s="15">
        <v>4817.51</v>
      </c>
      <c r="AR272" s="15">
        <v>35161</v>
      </c>
      <c r="AS272" s="15">
        <v>0</v>
      </c>
      <c r="AT272" s="15">
        <v>0</v>
      </c>
      <c r="AU272" s="15">
        <v>0</v>
      </c>
      <c r="AV272" s="12">
        <v>39</v>
      </c>
      <c r="AW272" s="12" t="s">
        <v>373</v>
      </c>
      <c r="AX272" s="12" t="s">
        <v>373</v>
      </c>
      <c r="AY272" s="14" t="s">
        <v>373</v>
      </c>
      <c r="AZ272" s="12" t="s">
        <v>373</v>
      </c>
      <c r="BA272" s="12" t="s">
        <v>373</v>
      </c>
      <c r="BB272" s="12" t="s">
        <v>380</v>
      </c>
      <c r="BC272" s="12" t="s">
        <v>373</v>
      </c>
      <c r="BD272" s="14" t="s">
        <v>373</v>
      </c>
      <c r="BE272" s="15">
        <v>0</v>
      </c>
      <c r="BF272" s="12" t="s">
        <v>1105</v>
      </c>
      <c r="BG272" s="12" t="s">
        <v>1431</v>
      </c>
      <c r="BH272" s="21" t="s">
        <v>381</v>
      </c>
      <c r="BI272" s="13" t="s">
        <v>10</v>
      </c>
      <c r="BJ272" s="22">
        <v>45874</v>
      </c>
      <c r="BK272" s="12"/>
      <c r="BL272" s="13" t="s">
        <v>12</v>
      </c>
      <c r="BM272" s="24" t="s">
        <v>13</v>
      </c>
      <c r="BN272" s="25" t="s">
        <v>15</v>
      </c>
      <c r="BO272" s="12" t="s">
        <v>25</v>
      </c>
      <c r="BP272" s="12">
        <v>0</v>
      </c>
      <c r="BQ272" s="26"/>
      <c r="BR272" s="27" t="s">
        <v>382</v>
      </c>
    </row>
    <row r="273" spans="1:70" s="1" customFormat="1" ht="15" customHeight="1">
      <c r="A273" s="12">
        <v>269</v>
      </c>
      <c r="B273" s="13" t="s">
        <v>361</v>
      </c>
      <c r="C273" s="13" t="s">
        <v>130</v>
      </c>
      <c r="D273" s="13" t="s">
        <v>124</v>
      </c>
      <c r="E273" s="13" t="s">
        <v>123</v>
      </c>
      <c r="F273" s="13" t="s">
        <v>122</v>
      </c>
      <c r="G273" s="12" t="s">
        <v>120</v>
      </c>
      <c r="H273" s="13" t="s">
        <v>121</v>
      </c>
      <c r="I273" s="12">
        <v>211322</v>
      </c>
      <c r="J273" s="13" t="s">
        <v>362</v>
      </c>
      <c r="K273" s="12">
        <v>211322</v>
      </c>
      <c r="L273" s="12" t="s">
        <v>363</v>
      </c>
      <c r="M273" s="13" t="s">
        <v>364</v>
      </c>
      <c r="N273" s="12">
        <v>498628</v>
      </c>
      <c r="O273" s="12" t="s">
        <v>220</v>
      </c>
      <c r="P273" s="12">
        <v>797914</v>
      </c>
      <c r="Q273" s="13" t="s">
        <v>596</v>
      </c>
      <c r="R273" s="13" t="s">
        <v>1084</v>
      </c>
      <c r="S273" s="12" t="s">
        <v>1105</v>
      </c>
      <c r="T273" s="12" t="s">
        <v>1105</v>
      </c>
      <c r="U273" s="12" t="s">
        <v>403</v>
      </c>
      <c r="V273" s="12" t="s">
        <v>370</v>
      </c>
      <c r="W273" s="12">
        <v>0</v>
      </c>
      <c r="X273" s="13" t="s">
        <v>371</v>
      </c>
      <c r="Y273" s="12">
        <v>359380430</v>
      </c>
      <c r="Z273" s="13" t="s">
        <v>1106</v>
      </c>
      <c r="AA273" s="14" t="s">
        <v>764</v>
      </c>
      <c r="AB273" s="15">
        <v>30000</v>
      </c>
      <c r="AC273" s="14" t="s">
        <v>373</v>
      </c>
      <c r="AD273" s="12">
        <v>75</v>
      </c>
      <c r="AE273" s="12" t="s">
        <v>1087</v>
      </c>
      <c r="AF273" s="12" t="s">
        <v>375</v>
      </c>
      <c r="AG273" s="14" t="s">
        <v>1108</v>
      </c>
      <c r="AH273" s="12" t="s">
        <v>377</v>
      </c>
      <c r="AI273" s="14" t="s">
        <v>1137</v>
      </c>
      <c r="AJ273" s="15">
        <v>480</v>
      </c>
      <c r="AK273" s="15">
        <v>480</v>
      </c>
      <c r="AL273" s="14" t="s">
        <v>379</v>
      </c>
      <c r="AM273" s="15">
        <v>1683.39</v>
      </c>
      <c r="AN273" s="15">
        <v>716.61</v>
      </c>
      <c r="AO273" s="15">
        <v>2400</v>
      </c>
      <c r="AP273" s="15">
        <v>28316.61</v>
      </c>
      <c r="AQ273" s="15">
        <v>4985.3900000000003</v>
      </c>
      <c r="AR273" s="15">
        <v>33302</v>
      </c>
      <c r="AS273" s="15">
        <v>0</v>
      </c>
      <c r="AT273" s="15">
        <v>0</v>
      </c>
      <c r="AU273" s="15">
        <v>0</v>
      </c>
      <c r="AV273" s="12">
        <v>5</v>
      </c>
      <c r="AW273" s="12" t="s">
        <v>373</v>
      </c>
      <c r="AX273" s="12" t="s">
        <v>373</v>
      </c>
      <c r="AY273" s="14" t="s">
        <v>373</v>
      </c>
      <c r="AZ273" s="12" t="s">
        <v>373</v>
      </c>
      <c r="BA273" s="12" t="s">
        <v>373</v>
      </c>
      <c r="BB273" s="12" t="s">
        <v>380</v>
      </c>
      <c r="BC273" s="12" t="s">
        <v>373</v>
      </c>
      <c r="BD273" s="14" t="s">
        <v>373</v>
      </c>
      <c r="BE273" s="15">
        <v>0</v>
      </c>
      <c r="BF273" s="12" t="s">
        <v>1105</v>
      </c>
      <c r="BG273" s="12" t="s">
        <v>1431</v>
      </c>
      <c r="BH273" s="21" t="s">
        <v>381</v>
      </c>
      <c r="BI273" s="13" t="s">
        <v>10</v>
      </c>
      <c r="BJ273" s="22">
        <v>45874</v>
      </c>
      <c r="BK273" s="12"/>
      <c r="BL273" s="13" t="s">
        <v>12</v>
      </c>
      <c r="BM273" s="24" t="s">
        <v>13</v>
      </c>
      <c r="BN273" s="25" t="s">
        <v>15</v>
      </c>
      <c r="BO273" s="12" t="s">
        <v>25</v>
      </c>
      <c r="BP273" s="12">
        <v>0</v>
      </c>
      <c r="BQ273" s="26"/>
      <c r="BR273" s="27" t="s">
        <v>382</v>
      </c>
    </row>
    <row r="274" spans="1:70" s="1" customFormat="1" ht="15" customHeight="1">
      <c r="A274" s="12">
        <v>270</v>
      </c>
      <c r="B274" s="13" t="s">
        <v>361</v>
      </c>
      <c r="C274" s="13" t="s">
        <v>130</v>
      </c>
      <c r="D274" s="13" t="s">
        <v>124</v>
      </c>
      <c r="E274" s="13" t="s">
        <v>123</v>
      </c>
      <c r="F274" s="13" t="s">
        <v>122</v>
      </c>
      <c r="G274" s="12" t="s">
        <v>120</v>
      </c>
      <c r="H274" s="13" t="s">
        <v>121</v>
      </c>
      <c r="I274" s="12">
        <v>211609</v>
      </c>
      <c r="J274" s="13" t="s">
        <v>399</v>
      </c>
      <c r="K274" s="12">
        <v>211609</v>
      </c>
      <c r="L274" s="12" t="s">
        <v>363</v>
      </c>
      <c r="M274" s="13" t="s">
        <v>364</v>
      </c>
      <c r="N274" s="12">
        <v>485403</v>
      </c>
      <c r="O274" s="12" t="s">
        <v>428</v>
      </c>
      <c r="P274" s="12">
        <v>797914</v>
      </c>
      <c r="Q274" s="13" t="s">
        <v>429</v>
      </c>
      <c r="R274" s="13" t="s">
        <v>367</v>
      </c>
      <c r="S274" s="12" t="s">
        <v>1117</v>
      </c>
      <c r="T274" s="12" t="s">
        <v>1117</v>
      </c>
      <c r="U274" s="12" t="s">
        <v>369</v>
      </c>
      <c r="V274" s="12" t="s">
        <v>370</v>
      </c>
      <c r="W274" s="12">
        <v>0</v>
      </c>
      <c r="X274" s="13" t="s">
        <v>371</v>
      </c>
      <c r="Y274" s="12">
        <v>358903884</v>
      </c>
      <c r="Z274" s="13" t="s">
        <v>1118</v>
      </c>
      <c r="AA274" s="14" t="s">
        <v>1104</v>
      </c>
      <c r="AB274" s="15">
        <v>37000</v>
      </c>
      <c r="AC274" s="14" t="s">
        <v>373</v>
      </c>
      <c r="AD274" s="12">
        <v>102</v>
      </c>
      <c r="AE274" s="12" t="s">
        <v>1102</v>
      </c>
      <c r="AF274" s="12" t="s">
        <v>375</v>
      </c>
      <c r="AG274" s="14" t="s">
        <v>433</v>
      </c>
      <c r="AH274" s="12" t="s">
        <v>377</v>
      </c>
      <c r="AI274" s="14" t="s">
        <v>1119</v>
      </c>
      <c r="AJ274" s="15">
        <v>460</v>
      </c>
      <c r="AK274" s="15">
        <v>460</v>
      </c>
      <c r="AL274" s="14" t="s">
        <v>373</v>
      </c>
      <c r="AM274" s="15">
        <v>0</v>
      </c>
      <c r="AN274" s="15">
        <v>0</v>
      </c>
      <c r="AO274" s="15">
        <v>0</v>
      </c>
      <c r="AP274" s="15">
        <v>37000</v>
      </c>
      <c r="AQ274" s="15">
        <v>9962</v>
      </c>
      <c r="AR274" s="15">
        <v>46962</v>
      </c>
      <c r="AS274" s="15">
        <v>10623.06</v>
      </c>
      <c r="AT274" s="15">
        <v>5476.94</v>
      </c>
      <c r="AU274" s="15">
        <v>16100</v>
      </c>
      <c r="AV274" s="12">
        <v>35</v>
      </c>
      <c r="AW274" s="12" t="s">
        <v>373</v>
      </c>
      <c r="AX274" s="12" t="s">
        <v>373</v>
      </c>
      <c r="AY274" s="14" t="s">
        <v>373</v>
      </c>
      <c r="AZ274" s="12" t="s">
        <v>373</v>
      </c>
      <c r="BA274" s="12" t="s">
        <v>373</v>
      </c>
      <c r="BB274" s="12" t="s">
        <v>380</v>
      </c>
      <c r="BC274" s="12" t="s">
        <v>373</v>
      </c>
      <c r="BD274" s="14" t="s">
        <v>373</v>
      </c>
      <c r="BE274" s="15">
        <v>0</v>
      </c>
      <c r="BF274" s="12" t="s">
        <v>1117</v>
      </c>
      <c r="BG274" s="12" t="s">
        <v>1432</v>
      </c>
      <c r="BH274" s="21" t="s">
        <v>381</v>
      </c>
      <c r="BI274" s="13" t="s">
        <v>10</v>
      </c>
      <c r="BJ274" s="22">
        <v>45874</v>
      </c>
      <c r="BK274" s="12"/>
      <c r="BL274" s="13" t="s">
        <v>36</v>
      </c>
      <c r="BM274" s="24" t="s">
        <v>30</v>
      </c>
      <c r="BN274" s="25" t="s">
        <v>23</v>
      </c>
      <c r="BO274" s="12" t="s">
        <v>33</v>
      </c>
      <c r="BP274" s="12">
        <v>0</v>
      </c>
      <c r="BQ274" s="26"/>
      <c r="BR274" s="27" t="s">
        <v>602</v>
      </c>
    </row>
    <row r="275" spans="1:70" s="1" customFormat="1" ht="15" customHeight="1">
      <c r="A275" s="12">
        <v>271</v>
      </c>
      <c r="B275" s="13" t="s">
        <v>361</v>
      </c>
      <c r="C275" s="13" t="s">
        <v>130</v>
      </c>
      <c r="D275" s="13" t="s">
        <v>124</v>
      </c>
      <c r="E275" s="13" t="s">
        <v>123</v>
      </c>
      <c r="F275" s="13" t="s">
        <v>122</v>
      </c>
      <c r="G275" s="12" t="s">
        <v>120</v>
      </c>
      <c r="H275" s="13" t="s">
        <v>121</v>
      </c>
      <c r="I275" s="12">
        <v>211318</v>
      </c>
      <c r="J275" s="13" t="s">
        <v>480</v>
      </c>
      <c r="K275" s="12">
        <v>211318</v>
      </c>
      <c r="L275" s="12" t="s">
        <v>363</v>
      </c>
      <c r="M275" s="13" t="s">
        <v>364</v>
      </c>
      <c r="N275" s="12">
        <v>495332</v>
      </c>
      <c r="O275" s="12" t="s">
        <v>544</v>
      </c>
      <c r="P275" s="12">
        <v>797914</v>
      </c>
      <c r="Q275" s="13" t="s">
        <v>562</v>
      </c>
      <c r="R275" s="13" t="s">
        <v>367</v>
      </c>
      <c r="S275" s="12" t="s">
        <v>930</v>
      </c>
      <c r="T275" s="12" t="s">
        <v>930</v>
      </c>
      <c r="U275" s="12" t="s">
        <v>369</v>
      </c>
      <c r="V275" s="12" t="s">
        <v>370</v>
      </c>
      <c r="W275" s="12">
        <v>541</v>
      </c>
      <c r="X275" s="13" t="s">
        <v>371</v>
      </c>
      <c r="Y275" s="12">
        <v>356845042</v>
      </c>
      <c r="Z275" s="13" t="s">
        <v>931</v>
      </c>
      <c r="AA275" s="14" t="s">
        <v>920</v>
      </c>
      <c r="AB275" s="15">
        <v>45000</v>
      </c>
      <c r="AC275" s="14" t="s">
        <v>373</v>
      </c>
      <c r="AD275" s="12">
        <v>102</v>
      </c>
      <c r="AE275" s="12" t="s">
        <v>910</v>
      </c>
      <c r="AF275" s="12" t="s">
        <v>710</v>
      </c>
      <c r="AG275" s="14" t="s">
        <v>921</v>
      </c>
      <c r="AH275" s="12" t="s">
        <v>377</v>
      </c>
      <c r="AI275" s="14" t="s">
        <v>922</v>
      </c>
      <c r="AJ275" s="15">
        <v>560</v>
      </c>
      <c r="AK275" s="15">
        <v>560</v>
      </c>
      <c r="AL275" s="14" t="s">
        <v>551</v>
      </c>
      <c r="AM275" s="15">
        <v>24744.81</v>
      </c>
      <c r="AN275" s="15">
        <v>9975.19</v>
      </c>
      <c r="AO275" s="15">
        <v>34720</v>
      </c>
      <c r="AP275" s="15">
        <v>20255.189999999999</v>
      </c>
      <c r="AQ275" s="15">
        <v>2043.81</v>
      </c>
      <c r="AR275" s="15">
        <v>22299</v>
      </c>
      <c r="AS275" s="15">
        <v>0</v>
      </c>
      <c r="AT275" s="15">
        <v>0</v>
      </c>
      <c r="AU275" s="15">
        <v>0</v>
      </c>
      <c r="AV275" s="12">
        <v>62</v>
      </c>
      <c r="AW275" s="12" t="s">
        <v>373</v>
      </c>
      <c r="AX275" s="12" t="s">
        <v>373</v>
      </c>
      <c r="AY275" s="14" t="s">
        <v>373</v>
      </c>
      <c r="AZ275" s="12" t="s">
        <v>373</v>
      </c>
      <c r="BA275" s="12" t="s">
        <v>373</v>
      </c>
      <c r="BB275" s="12" t="s">
        <v>380</v>
      </c>
      <c r="BC275" s="12" t="s">
        <v>373</v>
      </c>
      <c r="BD275" s="14" t="s">
        <v>373</v>
      </c>
      <c r="BE275" s="15">
        <v>0</v>
      </c>
      <c r="BF275" s="12" t="s">
        <v>930</v>
      </c>
      <c r="BG275" s="12" t="s">
        <v>1433</v>
      </c>
      <c r="BH275" s="21" t="s">
        <v>381</v>
      </c>
      <c r="BI275" s="13" t="s">
        <v>10</v>
      </c>
      <c r="BJ275" s="22">
        <v>45877</v>
      </c>
      <c r="BK275" s="12"/>
      <c r="BL275" s="13" t="s">
        <v>12</v>
      </c>
      <c r="BM275" s="24" t="s">
        <v>13</v>
      </c>
      <c r="BN275" s="25" t="s">
        <v>15</v>
      </c>
      <c r="BO275" s="12" t="s">
        <v>25</v>
      </c>
      <c r="BP275" s="12">
        <v>0</v>
      </c>
      <c r="BQ275" s="26"/>
      <c r="BR275" s="27" t="s">
        <v>382</v>
      </c>
    </row>
    <row r="276" spans="1:70" s="1" customFormat="1" ht="15" customHeight="1">
      <c r="A276" s="12">
        <v>272</v>
      </c>
      <c r="B276" s="13" t="s">
        <v>361</v>
      </c>
      <c r="C276" s="13" t="s">
        <v>130</v>
      </c>
      <c r="D276" s="13" t="s">
        <v>124</v>
      </c>
      <c r="E276" s="13" t="s">
        <v>123</v>
      </c>
      <c r="F276" s="13" t="s">
        <v>122</v>
      </c>
      <c r="G276" s="12" t="s">
        <v>120</v>
      </c>
      <c r="H276" s="13" t="s">
        <v>121</v>
      </c>
      <c r="I276" s="12">
        <v>211322</v>
      </c>
      <c r="J276" s="13" t="s">
        <v>362</v>
      </c>
      <c r="K276" s="12">
        <v>211322</v>
      </c>
      <c r="L276" s="12" t="s">
        <v>363</v>
      </c>
      <c r="M276" s="13" t="s">
        <v>364</v>
      </c>
      <c r="N276" s="12">
        <v>488024</v>
      </c>
      <c r="O276" s="12" t="s">
        <v>205</v>
      </c>
      <c r="P276" s="12">
        <v>797914</v>
      </c>
      <c r="Q276" s="13" t="s">
        <v>472</v>
      </c>
      <c r="R276" s="13" t="s">
        <v>367</v>
      </c>
      <c r="S276" s="12" t="s">
        <v>498</v>
      </c>
      <c r="T276" s="12" t="s">
        <v>498</v>
      </c>
      <c r="U276" s="12" t="s">
        <v>403</v>
      </c>
      <c r="V276" s="12" t="s">
        <v>370</v>
      </c>
      <c r="W276" s="12">
        <v>541</v>
      </c>
      <c r="X276" s="13" t="s">
        <v>371</v>
      </c>
      <c r="Y276" s="12">
        <v>355358787</v>
      </c>
      <c r="Z276" s="13" t="s">
        <v>499</v>
      </c>
      <c r="AA276" s="14" t="s">
        <v>485</v>
      </c>
      <c r="AB276" s="15">
        <v>42000</v>
      </c>
      <c r="AC276" s="14" t="s">
        <v>373</v>
      </c>
      <c r="AD276" s="12">
        <v>102</v>
      </c>
      <c r="AE276" s="12" t="s">
        <v>374</v>
      </c>
      <c r="AF276" s="12" t="s">
        <v>375</v>
      </c>
      <c r="AG276" s="14" t="s">
        <v>500</v>
      </c>
      <c r="AH276" s="12" t="s">
        <v>377</v>
      </c>
      <c r="AI276" s="14" t="s">
        <v>474</v>
      </c>
      <c r="AJ276" s="15">
        <v>520</v>
      </c>
      <c r="AK276" s="15">
        <v>520</v>
      </c>
      <c r="AL276" s="14" t="s">
        <v>462</v>
      </c>
      <c r="AM276" s="15">
        <v>28553.96</v>
      </c>
      <c r="AN276" s="15">
        <v>10446.040000000001</v>
      </c>
      <c r="AO276" s="15">
        <v>39000</v>
      </c>
      <c r="AP276" s="15">
        <v>13446.04</v>
      </c>
      <c r="AQ276" s="15">
        <v>942.96</v>
      </c>
      <c r="AR276" s="15">
        <v>14389</v>
      </c>
      <c r="AS276" s="15">
        <v>0</v>
      </c>
      <c r="AT276" s="15">
        <v>0</v>
      </c>
      <c r="AU276" s="15">
        <v>0</v>
      </c>
      <c r="AV276" s="12">
        <v>75</v>
      </c>
      <c r="AW276" s="12" t="s">
        <v>373</v>
      </c>
      <c r="AX276" s="12" t="s">
        <v>373</v>
      </c>
      <c r="AY276" s="14" t="s">
        <v>373</v>
      </c>
      <c r="AZ276" s="12" t="s">
        <v>373</v>
      </c>
      <c r="BA276" s="12" t="s">
        <v>373</v>
      </c>
      <c r="BB276" s="12" t="s">
        <v>380</v>
      </c>
      <c r="BC276" s="12" t="s">
        <v>373</v>
      </c>
      <c r="BD276" s="14" t="s">
        <v>373</v>
      </c>
      <c r="BE276" s="15">
        <v>0</v>
      </c>
      <c r="BF276" s="12" t="s">
        <v>498</v>
      </c>
      <c r="BG276" s="12" t="s">
        <v>1434</v>
      </c>
      <c r="BH276" s="21" t="s">
        <v>381</v>
      </c>
      <c r="BI276" s="13" t="s">
        <v>10</v>
      </c>
      <c r="BJ276" s="22">
        <v>45876</v>
      </c>
      <c r="BK276" s="12"/>
      <c r="BL276" s="13" t="s">
        <v>12</v>
      </c>
      <c r="BM276" s="24" t="s">
        <v>13</v>
      </c>
      <c r="BN276" s="25" t="s">
        <v>15</v>
      </c>
      <c r="BO276" s="12" t="s">
        <v>25</v>
      </c>
      <c r="BP276" s="12">
        <v>0</v>
      </c>
      <c r="BQ276" s="26"/>
      <c r="BR276" s="27" t="s">
        <v>382</v>
      </c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Date" sqref="BJ85 BJ131 BJ146 BJ166 BJ167 BJ185 BJ238 BJ247 BJ5:BJ84 BJ86:BJ88 BJ89:BJ90 BJ91:BJ125 BJ126:BJ127 BJ128:BJ130 BJ132:BJ138 BJ139:BJ141 BJ142:BJ143 BJ144:BJ145 BJ147:BJ148 BJ149:BJ163 BJ164:BJ165 BJ168:BJ182 BJ183:BJ184 BJ186:BJ237 BJ239:BJ246 BJ248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85 BM89 BM90 BM131 BM146 BM166 BM167 BM185 BM238 BM247 BM5:BM84 BM86:BM88 BM91:BM125 BM126:BM127 BM128:BM130 BM132:BM138 BM139:BM141 BM142:BM143 BM144:BM145 BM147:BM148 BM149:BM163 BM164:BM165 BM168:BM182 BM183:BM184 BM186:BM237 BM239:BM246 BM248:BM6004" xr:uid="{00000000-0002-0000-0500-000003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85 BN89 BN90 BN131 BN146 BN166 BN167 BN185 BN238 BN247 BN5:BN84 BN86:BN88 BN91:BN125 BN126:BN127 BN128:BN130 BN132:BN138 BN139:BN141 BN142:BN143 BN144:BN145 BN147:BN148 BN149:BN163 BN164:BN165 BN168:BN182 BN183:BN184 BN186:BN237 BN239:BN246 BN248:BN6004" xr:uid="{00000000-0002-0000-0500-000004000000}">
      <formula1>IF($BI5=MMM,MMM,LC)</formula1>
    </dataValidation>
    <dataValidation type="list" allowBlank="1" showInputMessage="1" showErrorMessage="1" sqref="BO85 BO89 BO90 BO131 BO146 BO238 BO247 BO5:BO84 BO86:BO88 BO91:BO125 BO126:BO127 BO128:BO130 BO132:BO138 BO139:BO141 BO142:BO143 BO144:BO145 BO147:BO148 BO149:BO182 BO183:BO184 BO185:BO237 BO239:BO246 BO248:BO6004" xr:uid="{00000000-0002-0000-0500-000005000000}">
      <formula1>IF(OR($BI5=vv,$BI5=tcs),YNN,NA)</formula1>
    </dataValidation>
    <dataValidation type="list" allowBlank="1" showInputMessage="1" showErrorMessage="1" sqref="BQ90 BQ131 BQ146 BQ238 BQ5:BQ89 BQ91:BQ125 BQ126:BQ127 BQ128:BQ130 BQ132:BQ138 BQ139:BQ141 BQ142:BQ143 BQ144:BQ145 BQ147:BQ148 BQ149:BQ182 BQ183:BQ184 BQ185:BQ237 BQ239:BQ6004" xr:uid="{00000000-0002-0000-0500-000006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BI85 BI131 BI146 BI166 BI167 BI185 BI238 BI247 BI5:BI84 BI86:BI88 BI89:BI90 BI91:BI125 BI126:BI127 BI128:BI130 BI132:BI138 BI139:BI141 BI142:BI143 BI144:BI145 BI147:BI148 BI149:BI163 BI164:BI165 BI168:BI182 BI183:BI184 BI186:BI237 BI239:BI246 BI248:BI6004</xm:sqref>
        </x14:dataValidation>
        <x14:dataValidation type="list" allowBlank="1" showInputMessage="1" showErrorMessage="1" xr:uid="{00000000-0002-0000-0500-000002000000}">
          <x14:formula1>
            <xm:f>IF($BI5="Visited",'Backup sheet'!$D$2:$D$6,'Backup sheet'!$D$7)</xm:f>
          </x14:formula1>
          <xm:sqref>BL85 BL89 BL90 BL131 BL146 BL166 BL167 BL185 BL238 BL247 BL5:BL84 BL86:BL88 BL91:BL125 BL126:BL127 BL128:BL130 BL132:BL138 BL139:BL141 BL142:BL143 BL144:BL145 BL147:BL148 BL149:BL163 BL164:BL165 BL168:BL182 BL183:BL184 BL186:BL237 BL239:BL246 BL248:BL6004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sheet'!$C$2:$C$9,#REF!)</xm:f>
          </x14:formula1>
          <xm:sqref>BK166 BK167 BK185 BK5:BK163 BK164:BK165 BK168:BK184 BK186:BK6004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2025-08-13T11:37:53Z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2662610588F9480583285FB585901435_13</vt:lpwstr>
  </property>
  <property fmtid="{D5CDD505-2E9C-101B-9397-08002B2CF9AE}" pid="3" name="KSOProductBuildVer">
    <vt:lpwstr>1033-12.2.0.21931</vt:lpwstr>
  </property>
</Properties>
</file>