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3CED3CE-5DFA-4DEF-8ABD-FBC47C5F4D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5" i="20" s="1"/>
  <c r="C11" i="20"/>
  <c r="F6" i="20"/>
  <c r="D15" i="20"/>
  <c r="C9" i="20"/>
  <c r="C10" i="20"/>
  <c r="C13" i="20"/>
  <c r="C15" i="20"/>
  <c r="C19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18" i="20"/>
  <c r="C21" i="20"/>
  <c r="B17" i="20"/>
  <c r="C20" i="20"/>
  <c r="B19" i="20"/>
  <c r="B12" i="20"/>
  <c r="B11" i="20"/>
  <c r="C18" i="20"/>
  <c r="C16" i="20"/>
  <c r="B16" i="20"/>
  <c r="C2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<sst xmlns="http://schemas.openxmlformats.org/spreadsheetml/2006/main" count="1099" uniqueCount="457">
  <si>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</si>
  <si>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</si>
  <si>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</si>
  <si>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</si>
  <si>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</si>
  <si>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</si>
  <si>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</si>
  <si>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</si>
  <si>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</si>
  <si>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</si>
  <si>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</si>
  <si>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</si>
  <si>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</si>
  <si>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</si>
  <si>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</si>
  <si>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</si>
  <si>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</si>
  <si>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</si>
  <si>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</si>
  <si>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</si>
  <si>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</si>
  <si>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</si>
  <si>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</si>
  <si>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</si>
  <si>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</si>
  <si>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</si>
  <si>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</si>
  <si>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</si>
  <si>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</si>
  <si>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</si>
  <si>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</si>
  <si>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</si>
  <si>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</si>
  <si>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</si>
  <si>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</si>
  <si>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</si>
  <si>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</si>
  <si>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</si>
  <si>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</si>
  <si>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</si>
  <si>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</si>
  <si>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</si>
  <si>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</si>
  <si>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</si>
  <si>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</si>
  <si>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</si>
  <si>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</si>
  <si>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</si>
  <si>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</si>
  <si>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</si>
  <si>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</si>
  <si>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</si>
  <si>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</si>
  <si>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</si>
  <si>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</si>
  <si>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</si>
  <si>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</si>
  <si>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</si>
  <si>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</si>
  <si>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</si>
  <si>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</si>
  <si>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</si>
  <si>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</si>
  <si>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</si>
  <si>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</si>
  <si>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</si>
  <si>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</si>
  <si>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</si>
  <si>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</si>
  <si>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</si>
  <si>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</si>
  <si>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</si>
  <si>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</si>
  <si>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</si>
  <si>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</si>
  <si>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</si>
  <si>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</si>
  <si>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</si>
  <si>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</si>
  <si>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</si>
  <si>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</si>
  <si>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</si>
  <si>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</si>
  <si>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</si>
  <si>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</si>
  <si>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</si>
  <si>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</si>
  <si>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</si>
  <si>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</si>
  <si>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</si>
  <si>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</si>
  <si>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</si>
  <si>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</si>
  <si>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</si>
  <si>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</si>
  <si>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</si>
  <si>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</si>
  <si>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</si>
  <si>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</si>
  <si>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</si>
  <si>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</si>
  <si>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</si>
  <si>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</si>
  <si>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</si>
  <si>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</si>
  <si>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</si>
  <si>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</si>
  <si>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</si>
  <si>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</si>
  <si>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</si>
  <si>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</si>
  <si>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</si>
  <si>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</si>
  <si>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</si>
  <si>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</si>
  <si>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</si>
  <si>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</si>
  <si>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</si>
  <si>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</si>
  <si>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</si>
  <si>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</si>
  <si>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</si>
  <si>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</si>
  <si>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</si>
  <si>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</si>
  <si>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</si>
  <si>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</si>
  <si>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</si>
  <si>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</si>
  <si>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</si>
  <si>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</si>
  <si>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</si>
  <si>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</si>
  <si>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</si>
  <si>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</si>
  <si>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</si>
  <si>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</si>
  <si>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</si>
  <si>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</si>
  <si>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</si>
  <si>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</si>
  <si>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</si>
  <si>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</si>
  <si>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</si>
  <si>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</si>
  <si>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</si>
  <si>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</si>
  <si>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</si>
  <si>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</si>
  <si>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</si>
  <si>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</si>
  <si>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</si>
  <si>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</si>
  <si>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</si>
  <si>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</si>
  <si>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</si>
  <si>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</si>
  <si>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</si>
  <si>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</si>
  <si>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</si>
  <si>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</si>
  <si>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</si>
  <si>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</si>
  <si>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</si>
  <si>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</si>
  <si>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</si>
  <si>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</si>
  <si>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</si>
  <si>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</si>
  <si>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</si>
  <si>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</si>
  <si>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</si>
  <si>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</si>
  <si>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</si>
  <si>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</si>
  <si>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</si>
  <si>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</si>
  <si>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</si>
  <si>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</si>
  <si>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</si>
  <si>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</si>
  <si>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</si>
  <si>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</si>
  <si>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</si>
  <si>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</si>
  <si>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</si>
  <si>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</si>
  <si>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</si>
  <si>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</si>
  <si>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</si>
  <si>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</si>
  <si>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</si>
  <si>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</si>
  <si>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</si>
  <si>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</si>
  <si>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</si>
  <si>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</si>
  <si>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</si>
  <si>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</si>
  <si>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</si>
  <si>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</si>
  <si>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</si>
  <si>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</si>
  <si>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</si>
  <si>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</si>
  <si>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</si>
  <si>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</si>
  <si>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</si>
  <si>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</si>
  <si>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</si>
  <si>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</si>
  <si>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</si>
  <si>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</si>
  <si>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</si>
  <si>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</si>
  <si>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</si>
  <si>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</si>
  <si>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</si>
  <si>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</si>
  <si>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</si>
  <si>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</si>
  <si>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</si>
  <si>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</si>
  <si>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</si>
  <si>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</si>
  <si>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</si>
  <si>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</si>
  <si>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</si>
  <si>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</si>
  <si>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</si>
  <si>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</si>
  <si>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</si>
  <si>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</si>
  <si>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</si>
  <si>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</si>
  <si>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</si>
  <si>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</si>
  <si>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</si>
  <si>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</si>
  <si>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</si>
  <si>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</si>
  <si>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</si>
  <si>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</si>
  <si>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</si>
  <si>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</si>
  <si>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</si>
  <si>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</si>
  <si>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</si>
  <si>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</si>
  <si>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</si>
  <si>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</si>
  <si>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</si>
  <si>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</si>
  <si>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BH2869</t>
  </si>
  <si>
    <t>Dihuri</t>
  </si>
  <si>
    <t>SF0096201</t>
  </si>
  <si>
    <t>Kaushlendra Kumar</t>
  </si>
  <si>
    <t>484077</t>
  </si>
  <si>
    <t>484077 dihuri 484077 G7</t>
  </si>
  <si>
    <t>Chetana</t>
  </si>
  <si>
    <t>SSF3972074</t>
  </si>
  <si>
    <t>OBC</t>
  </si>
  <si>
    <t>HINDU</t>
  </si>
  <si>
    <t>Agriculture &amp; Farming</t>
  </si>
  <si>
    <t>PRATIMA DEVI</t>
  </si>
  <si>
    <t>SSF3972099</t>
  </si>
  <si>
    <t>AJANTA DEVI</t>
  </si>
  <si>
    <t>1004536</t>
  </si>
  <si>
    <t>SSF2633809</t>
  </si>
  <si>
    <t>RUBI KUMARI</t>
  </si>
  <si>
    <t>SSF4349058</t>
  </si>
  <si>
    <t>REKHA DEVI</t>
  </si>
  <si>
    <t>SSF4413326</t>
  </si>
  <si>
    <t>SC</t>
  </si>
  <si>
    <t>RITA DEVI</t>
  </si>
  <si>
    <t>SSF4413394</t>
  </si>
  <si>
    <t>SAVITA DEVI</t>
  </si>
  <si>
    <t>SSF2804830</t>
  </si>
  <si>
    <t>KABITA DEVI</t>
  </si>
  <si>
    <t>936784</t>
  </si>
  <si>
    <t>SSF5334499</t>
  </si>
  <si>
    <t>RINKU DEVI</t>
  </si>
  <si>
    <t>484077 484077 G8</t>
  </si>
  <si>
    <t>SSF2633802</t>
  </si>
  <si>
    <t>NILAM DEVI</t>
  </si>
  <si>
    <t>SSF5335002</t>
  </si>
  <si>
    <t>SARDA KUMARI</t>
  </si>
  <si>
    <t>SSF5338208</t>
  </si>
  <si>
    <t>GITA DEVI</t>
  </si>
  <si>
    <t>SSF2916247</t>
  </si>
  <si>
    <t>BC</t>
  </si>
  <si>
    <t>SANJU KUMARI</t>
  </si>
  <si>
    <t>484077 C1</t>
  </si>
  <si>
    <t>484077 C1 Kazi Bigha1</t>
  </si>
  <si>
    <t>SSF5620371</t>
  </si>
  <si>
    <t>JANAKI DEVI</t>
  </si>
  <si>
    <t>919462</t>
  </si>
  <si>
    <t>Consumer Durable</t>
  </si>
  <si>
    <t>SID951374140634</t>
  </si>
  <si>
    <t>Mobile</t>
  </si>
  <si>
    <t>SONIYA DEVI</t>
  </si>
  <si>
    <t>Bijahra</t>
  </si>
  <si>
    <t>509726</t>
  </si>
  <si>
    <t>509726 Bhagwaan Pur1</t>
  </si>
  <si>
    <t>SSF4090250</t>
  </si>
  <si>
    <t>PINKI DEVI</t>
  </si>
  <si>
    <t>15-Jun-2023</t>
  </si>
  <si>
    <t>07</t>
  </si>
  <si>
    <t>1</t>
  </si>
  <si>
    <t>1 Yrs</t>
  </si>
  <si>
    <t>15 Jun 2023</t>
  </si>
  <si>
    <t>&lt;= 2 Years</t>
  </si>
  <si>
    <t>07-Aug-2023</t>
  </si>
  <si>
    <t>07-Jul-2025</t>
  </si>
  <si>
    <t>24-Jul-2023</t>
  </si>
  <si>
    <t>2</t>
  </si>
  <si>
    <t>2 Yrs</t>
  </si>
  <si>
    <t>21 Jun 2022</t>
  </si>
  <si>
    <t>&gt; 2 to 4 Years</t>
  </si>
  <si>
    <t>04-Sep-2023</t>
  </si>
  <si>
    <t>18-Aug-2023</t>
  </si>
  <si>
    <t>18 Aug 2023</t>
  </si>
  <si>
    <t>04-Oct-2023</t>
  </si>
  <si>
    <t>07-Aug-2025</t>
  </si>
  <si>
    <t>28-Aug-2023</t>
  </si>
  <si>
    <t>28 Aug 2023</t>
  </si>
  <si>
    <t>07-Oct-2023</t>
  </si>
  <si>
    <t>17-Jan-2024</t>
  </si>
  <si>
    <t>26 Sep 2022</t>
  </si>
  <si>
    <t>07-Mar-2024</t>
  </si>
  <si>
    <t>17 Jan 2024</t>
  </si>
  <si>
    <t>18-Jan-2024</t>
  </si>
  <si>
    <t>18 Jan 2024</t>
  </si>
  <si>
    <t>31-Jan-2024</t>
  </si>
  <si>
    <t>27 Oct 2022</t>
  </si>
  <si>
    <t>12-Jul-2025</t>
  </si>
  <si>
    <t>21-Feb-2024</t>
  </si>
  <si>
    <t>21 Feb 2024</t>
  </si>
  <si>
    <t>07-Apr-2024</t>
  </si>
  <si>
    <t>19-Nov-2024</t>
  </si>
  <si>
    <t>CDL-1</t>
  </si>
  <si>
    <t>28 Sep 2020</t>
  </si>
  <si>
    <t>07-Jan-2025</t>
  </si>
  <si>
    <t>17-Jul-2025</t>
  </si>
  <si>
    <t>05-Jul-2023</t>
  </si>
  <si>
    <t>04</t>
  </si>
  <si>
    <t>05 Jul 2023</t>
  </si>
  <si>
    <t>04-Aug-2023</t>
  </si>
  <si>
    <t>04-Aug-2025</t>
  </si>
  <si>
    <t>Open</t>
  </si>
  <si>
    <t>Boby Kumar/ SF0098065</t>
  </si>
  <si>
    <t>Loancard not found for verification.</t>
  </si>
  <si>
    <t>No issue.</t>
  </si>
  <si>
    <t>Salempur</t>
  </si>
  <si>
    <t>SF0049806</t>
  </si>
  <si>
    <t>Navnit Kumar</t>
  </si>
  <si>
    <t>546610</t>
  </si>
  <si>
    <t>546610 546610 G10</t>
  </si>
  <si>
    <t>SSF4084441</t>
  </si>
  <si>
    <t>KANTI KUMARI</t>
  </si>
  <si>
    <t>04-Jul-2023</t>
  </si>
  <si>
    <t>10</t>
  </si>
  <si>
    <t>04 Jul 2023</t>
  </si>
  <si>
    <t>10-Aug-2023</t>
  </si>
  <si>
    <t>14-Apr-2025</t>
  </si>
  <si>
    <t>9693775287</t>
  </si>
  <si>
    <t>Staff Ravi Kumar, EMP ID :- SF0062663 collected the preclosed amount Rs. 8900/- on dated :- 25-03-25 but only amount Rs. 2240/-entry in FIMO account &amp; rest amount Rs. 6660/- still pending.</t>
  </si>
  <si>
    <t>Bazar varma</t>
  </si>
  <si>
    <t>SF0092475</t>
  </si>
  <si>
    <t>Ramayan Kumar</t>
  </si>
  <si>
    <t>527551</t>
  </si>
  <si>
    <t>977139</t>
  </si>
  <si>
    <t>SID951374292592</t>
  </si>
  <si>
    <t>VINA SINGH</t>
  </si>
  <si>
    <t>27-Jun-2023</t>
  </si>
  <si>
    <t>02</t>
  </si>
  <si>
    <t>3</t>
  </si>
  <si>
    <t>6 Yrs</t>
  </si>
  <si>
    <t>04 Jan 2020</t>
  </si>
  <si>
    <t>&gt; 4 to 6 Years</t>
  </si>
  <si>
    <t>02-Aug-2023</t>
  </si>
  <si>
    <t>21-Mar-2025</t>
  </si>
  <si>
    <t>8603001099</t>
  </si>
  <si>
    <t>Staff Ravi Kumar, SF0062663, collected the EMI amount Rs. 3360/- on dated :- 30-04-25 3hich was not posted in FIMO account.</t>
  </si>
  <si>
    <t>Ghonta</t>
  </si>
  <si>
    <t>SF0079450</t>
  </si>
  <si>
    <t>Vidyanand  Kumar</t>
  </si>
  <si>
    <t>560368</t>
  </si>
  <si>
    <t>Sihuli 560368 G8</t>
  </si>
  <si>
    <t>SSF5885989</t>
  </si>
  <si>
    <t>RADHA DEVI</t>
  </si>
  <si>
    <t>23-Mar-2024</t>
  </si>
  <si>
    <t>06</t>
  </si>
  <si>
    <t>23 Mar 2024</t>
  </si>
  <si>
    <t>03-May-2024</t>
  </si>
  <si>
    <t>06-May-2025</t>
  </si>
  <si>
    <t>7352274691</t>
  </si>
  <si>
    <t>Staff Ravi Kumar, SF0062663, collected the preclosed amount Rs. 24062/- on dated :- 09-04-25 but only entryamount Rs. 2240/- on dated :- 06-05-25 &amp; rest amount Rs. 21822/- still pending.</t>
  </si>
  <si>
    <t>Akauni</t>
  </si>
  <si>
    <t>SF0076856</t>
  </si>
  <si>
    <t>Mukesh Kumar Prajapati</t>
  </si>
  <si>
    <t>562671</t>
  </si>
  <si>
    <t>1025079</t>
  </si>
  <si>
    <t>SID951374666280</t>
  </si>
  <si>
    <t>29-Oct-2023</t>
  </si>
  <si>
    <t>4</t>
  </si>
  <si>
    <t>13 Mar 2021</t>
  </si>
  <si>
    <t>02-Dec-2023</t>
  </si>
  <si>
    <t>25-Jul-2025</t>
  </si>
  <si>
    <t>9650687799</t>
  </si>
  <si>
    <t>Staff Ravi Kumar, SF0062663, collected the EMI amount Rs. 11700/- on dated :- 24-04-25 which was not posted in FIMO account.</t>
  </si>
  <si>
    <t>Uphara</t>
  </si>
  <si>
    <t>616328 C1</t>
  </si>
  <si>
    <t>616328 C1 Bela Sunita1</t>
  </si>
  <si>
    <t>SSF2485222</t>
  </si>
  <si>
    <t>SUNEETA DEVI</t>
  </si>
  <si>
    <t>14-May-2024</t>
  </si>
  <si>
    <t>3 Yrs</t>
  </si>
  <si>
    <t>14 Mar 2022</t>
  </si>
  <si>
    <t>02-Jun-2024</t>
  </si>
  <si>
    <t>02-Aug-2025</t>
  </si>
  <si>
    <t>6202958761</t>
  </si>
  <si>
    <t>Staff Ravi kumar, SF0062663, collected the EMI amount Rs. 3840/- on dated :- 02-11-24 but only amount Rs. 1500/- entry in FIMO account &amp; rest amount Rs. 2340/- kept in his pocket.</t>
  </si>
  <si>
    <t>Staff Ravi Kumar, EMP ID :- SF0062663 collected the EMI amount Rs.2240/- on dated :- 06-04-25 which was not posted in FIMO account.</t>
  </si>
  <si>
    <t>The employee Ravi Kumar, EMP ID :- SF0062663 collected the EMI amount Rs.2240/- on dated :- 06-04-25 which was not posted in FIMO account.</t>
  </si>
  <si>
    <t>The employee Ravi Kumar, SF0062663, collected the preclosed amount Rs. 24062/- on dated :- 09-04-25 but only entry amount Rs. 2240/- on dated :- 06-05-25 &amp; rest amount Rs. 21822/- still pending.</t>
  </si>
  <si>
    <t>The employee Ravi kumar, SF0062663, collected the EMI amount Rs. 3840/- on dated :- 02-11-24 but only amount Rs. 1500/- entry in FIMO account &amp; rest amount Rs. 2340/- kept in his pocket.</t>
  </si>
  <si>
    <t>Ravi Kumar</t>
  </si>
  <si>
    <t>FN25-26-01599</t>
  </si>
  <si>
    <t>Sf0062663</t>
  </si>
  <si>
    <t>BQM</t>
  </si>
  <si>
    <t>Dual Staff</t>
  </si>
  <si>
    <t>R</t>
  </si>
  <si>
    <t>Jitendra Kumar</t>
  </si>
  <si>
    <t>Available &amp; Updated</t>
  </si>
  <si>
    <t>L</t>
  </si>
  <si>
    <t>Guddu Kumar</t>
  </si>
  <si>
    <t>SF0040702</t>
  </si>
  <si>
    <t>BM</t>
  </si>
  <si>
    <t>352036402</t>
  </si>
  <si>
    <t>351962082</t>
  </si>
  <si>
    <t>356096181</t>
  </si>
  <si>
    <t>353443722</t>
  </si>
  <si>
    <t>356774293</t>
  </si>
  <si>
    <t>FIR Not Filled</t>
  </si>
  <si>
    <t>IA</t>
  </si>
  <si>
    <t>Shyam Narayan Yadav/SF0032133</t>
  </si>
  <si>
    <t>Akash Kumar/ SF0031337</t>
  </si>
  <si>
    <t>Ravi Kumar Ranjan/SF0072744</t>
  </si>
  <si>
    <t>Saket Nath Thakur/SF0062081</t>
  </si>
  <si>
    <t>Terminated</t>
  </si>
  <si>
    <t>Completed-Report Submitted</t>
  </si>
  <si>
    <t>The employee Ravi Kumar, SF0062663, collected the preclose amount Rs. 11700/- on dated :- 24-04-25 which was not posted in FIMO account.</t>
  </si>
  <si>
    <t>SF0097223</t>
  </si>
  <si>
    <t>Loan card not provided for verification</t>
  </si>
  <si>
    <t>The employee Ravi Kumar, EMP ID :- SF0062663 collected the preclosed amount Rs. 8900/- on dated :- 25-03-25 only amount Rs. 2240/-entry in FIMO account &amp; rest amount Rs. 6660/- still pending.</t>
  </si>
  <si>
    <t>During the visit BY IA team identified the collection misappropriation against BQM Ravi Kumar/SF0062663. After that complaint raised to complaint team vide complaint no:- FN25-26-01599. Post verification of total 20 borrower it is observed that 06 borrowers are affected on collection misappropriation amounting of rs.54102/- out of that rs.5980/- recovered and posted in fimo and rest rs.48122/- kept in his pocket. So, the net fraud amount is rs.48122/-.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</si>
</sst>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45864</v>
      </c>
      <c r="H5" s="107" t="s">
        <v>445</v>
      </c>
      <c r="I5" s="61">
        <v>45869</v>
      </c>
      <c r="J5" s="74" t="str">
        <f>IF('Physical Cash at Safe'!D28="Yes",'Physical Cash at Safe'!E28,IF('Borrower Wise Details'!D5&lt;&gt;"",'Borrower Wise Details'!D5,""))</f>
        <v>FN25-26-01599</v>
      </c>
      <c r="K5" s="81">
        <v>1</v>
      </c>
      <c r="L5" s="82">
        <v>11700</v>
      </c>
      <c r="M5" s="82">
        <v>0</v>
      </c>
      <c r="N5" s="82" t="s">
        <v>446</v>
      </c>
      <c r="O5" s="82" t="s">
        <v>447</v>
      </c>
      <c r="P5" s="82" t="s">
        <v>448</v>
      </c>
      <c r="Q5" s="82" t="s">
        <v>449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Sf0062663</v>
      </c>
      <c r="U5" s="77" t="s">
        <v>450</v>
      </c>
      <c r="V5" s="61">
        <v>45785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451</v>
      </c>
      <c r="Z5" s="61">
        <v>45880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54102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5980</v>
      </c>
      <c r="AE5" s="126">
        <f>IF(AND(AC5="", AD5=""), "", IF(AD5="", AC5, AC5 - IF(ISNUMBER(AD5), AD5, 0)))</f>
        <v>48122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45893</v>
      </c>
      <c r="AH5" s="70" t="s">
        <v>456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Sf0062663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FN25-26-01599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44662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54102</v>
      </c>
      <c r="O5" s="69">
        <f>IF('Fraud Investigation Report'!AD5="", "", 'Fraud Investigation Report'!AD5)</f>
        <v>5980</v>
      </c>
      <c r="P5" s="126">
        <f>IF(AND(N5="", O5=""), "", IF(O5="", N5, N5 - IF(ISNUMBER(O5), O5, 0)))</f>
        <v>48122</v>
      </c>
      <c r="Q5" s="49"/>
      <c r="R5" s="84" t="s">
        <v>444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45881</v>
      </c>
      <c r="C6" s="18">
        <v>45880</v>
      </c>
      <c r="D6" s="18">
        <v>45881</v>
      </c>
      <c r="E6" s="19">
        <v>0.27083333333333331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4" x14ac:dyDescent="0.3">
      <c r="A12" s="24">
        <v>200</v>
      </c>
      <c r="B12" s="25">
        <v>54</v>
      </c>
      <c r="C12" s="23">
        <f>B12*A12</f>
        <v>10800</v>
      </c>
      <c r="D12" s="25">
        <v>54</v>
      </c>
      <c r="E12" s="23">
        <f t="shared" si="0"/>
        <v>10800</v>
      </c>
    </row>
    <row r="13" spans="1:5" ht="14.4" x14ac:dyDescent="0.3">
      <c r="A13" s="24">
        <v>100</v>
      </c>
      <c r="B13" s="25">
        <v>36</v>
      </c>
      <c r="C13" s="23">
        <f t="shared" ref="C13:C17" si="1">B13*A13</f>
        <v>3600</v>
      </c>
      <c r="D13" s="25">
        <v>36</v>
      </c>
      <c r="E13" s="23">
        <f t="shared" si="0"/>
        <v>3600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50564</v>
      </c>
      <c r="D19" s="30" t="s">
        <v>76</v>
      </c>
      <c r="E19" s="31">
        <f>SUM(E10:E18)</f>
        <v>50564</v>
      </c>
    </row>
    <row r="20" spans="1:5" ht="30" customHeight="1" x14ac:dyDescent="0.3">
      <c r="A20" s="162" t="s">
        <v>97</v>
      </c>
      <c r="B20" s="163"/>
      <c r="C20" s="32">
        <v>50564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7"/>
      <c r="B30" s="127"/>
      <c r="C30" s="128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431</v>
      </c>
      <c r="C32" s="37" t="s">
        <v>82</v>
      </c>
      <c r="D32" s="139" t="s">
        <v>434</v>
      </c>
      <c r="E32" s="140"/>
    </row>
    <row r="33" spans="1:5" ht="18" customHeight="1" x14ac:dyDescent="0.3">
      <c r="A33" s="37" t="s">
        <v>83</v>
      </c>
      <c r="B33" s="106" t="s">
        <v>432</v>
      </c>
      <c r="C33" s="39" t="s">
        <v>84</v>
      </c>
      <c r="D33" s="133" t="s">
        <v>435</v>
      </c>
      <c r="E33" s="134"/>
    </row>
    <row r="34" spans="1:5" ht="27.6" x14ac:dyDescent="0.3">
      <c r="A34" s="39" t="s">
        <v>221</v>
      </c>
      <c r="B34" s="38" t="s">
        <v>433</v>
      </c>
      <c r="C34" s="39" t="s">
        <v>222</v>
      </c>
      <c r="D34" s="135" t="s">
        <v>436</v>
      </c>
      <c r="E34" s="136"/>
    </row>
    <row r="35" spans="1:5" ht="27.6" x14ac:dyDescent="0.3">
      <c r="A35" s="39" t="s">
        <v>223</v>
      </c>
      <c r="B35" s="38" t="s">
        <v>453</v>
      </c>
      <c r="C35" s="39" t="s">
        <v>225</v>
      </c>
      <c r="D35" s="135" t="s">
        <v>437</v>
      </c>
      <c r="E35" s="136"/>
    </row>
    <row r="36" spans="1:5" ht="25.5" customHeight="1" x14ac:dyDescent="0.3">
      <c r="A36" s="39" t="s">
        <v>224</v>
      </c>
      <c r="B36" s="38" t="s">
        <v>430</v>
      </c>
      <c r="C36" s="39" t="s">
        <v>226</v>
      </c>
      <c r="D36" s="137" t="s">
        <v>438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>
    <pageSetUpPr fitToPage="1"/>
  </sheetPr>
  <dimension ref="A1:X1005"/>
  <sheetViews>
    <sheetView showGridLines="0" zoomScale="90" zoomScaleNormal="9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130" t="s">
        <v>428</v>
      </c>
      <c r="E5" s="65">
        <v>45882</v>
      </c>
      <c r="F5" s="38" t="s">
        <v>427</v>
      </c>
      <c r="G5" s="131" t="s">
        <v>429</v>
      </c>
      <c r="H5" s="49" t="s">
        <v>430</v>
      </c>
      <c r="I5" s="120" t="s">
        <v>302</v>
      </c>
      <c r="J5" s="120" t="s">
        <v>304</v>
      </c>
      <c r="K5" s="120" t="s">
        <v>305</v>
      </c>
      <c r="L5" s="11">
        <v>352046894</v>
      </c>
      <c r="M5" s="65" t="s">
        <v>344</v>
      </c>
      <c r="N5" s="124">
        <v>42000</v>
      </c>
      <c r="O5" s="124">
        <v>2240</v>
      </c>
      <c r="P5" s="121" t="s">
        <v>139</v>
      </c>
      <c r="Q5" s="80">
        <v>45753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424</v>
      </c>
    </row>
    <row r="6" spans="1:23" ht="25.0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tr">
        <f>IF(J6&lt;&gt;"", $D$5, "")</f>
        <v>FN25-26-01599</v>
      </c>
      <c r="E6" s="65">
        <v>45882</v>
      </c>
      <c r="F6" s="38" t="str">
        <f>IF(J6&lt;&gt;"", $F$5, "")</f>
        <v>Ravi Kumar</v>
      </c>
      <c r="G6" s="49" t="str">
        <f>IF(J6&lt;&gt;"", $G$5, "")</f>
        <v>Sf0062663</v>
      </c>
      <c r="H6" s="49" t="str">
        <f>IF(J6&lt;&gt;"", $H$5, "")</f>
        <v>BQM</v>
      </c>
      <c r="I6" s="120" t="s">
        <v>356</v>
      </c>
      <c r="J6" s="120" t="s">
        <v>358</v>
      </c>
      <c r="K6" s="120" t="s">
        <v>359</v>
      </c>
      <c r="L6" s="11" t="s">
        <v>439</v>
      </c>
      <c r="M6" s="65" t="s">
        <v>360</v>
      </c>
      <c r="N6" s="124">
        <v>42000</v>
      </c>
      <c r="O6" s="124">
        <v>2240</v>
      </c>
      <c r="P6" s="121" t="s">
        <v>140</v>
      </c>
      <c r="Q6" s="80">
        <v>45741</v>
      </c>
      <c r="R6" s="124">
        <v>8900</v>
      </c>
      <c r="S6" s="124">
        <v>2240</v>
      </c>
      <c r="T6" s="124">
        <v>0</v>
      </c>
      <c r="U6" s="125">
        <f t="shared" ref="U6:U69" si="1">IF(AND(ISBLANK(R6),ISBLANK(S6),ISBLANK(T6)),"",R6-(S6+T6))</f>
        <v>6660</v>
      </c>
      <c r="V6" s="117" t="s">
        <v>203</v>
      </c>
      <c r="W6" s="122" t="s">
        <v>455</v>
      </c>
    </row>
    <row r="7" spans="1:23" ht="25.05" customHeight="1" x14ac:dyDescent="0.3">
      <c r="A7" s="64">
        <v>3</v>
      </c>
      <c r="B7" s="60" t="str">
        <f t="shared" ref="B7:B70" si="2">IF(J7&lt;&gt;"", $B$5, "")</f>
        <v>BH2869</v>
      </c>
      <c r="C7" s="119" t="str">
        <f t="shared" ref="C7:C70" si="3">IF(J7&lt;&gt;"", $C$5, "")</f>
        <v>Goh</v>
      </c>
      <c r="D7" s="41" t="str">
        <f t="shared" ref="D7:D70" si="4">IF(J7&lt;&gt;"", $D$5, "")</f>
        <v>FN25-26-01599</v>
      </c>
      <c r="E7" s="65">
        <v>45882</v>
      </c>
      <c r="F7" s="38" t="str">
        <f t="shared" ref="F7:F70" si="5">IF(J7&lt;&gt;"", $F$5, "")</f>
        <v>Ravi Kumar</v>
      </c>
      <c r="G7" s="49" t="str">
        <f t="shared" ref="G7:G70" si="6">IF(J7&lt;&gt;"", $G$5, "")</f>
        <v>Sf0062663</v>
      </c>
      <c r="H7" s="49" t="str">
        <f t="shared" ref="H7:H70" si="7">IF(J7&lt;&gt;"", $H$5, "")</f>
        <v>BQM</v>
      </c>
      <c r="I7" s="120" t="s">
        <v>370</v>
      </c>
      <c r="J7" s="120" t="s">
        <v>372</v>
      </c>
      <c r="K7" s="120" t="s">
        <v>373</v>
      </c>
      <c r="L7" s="11" t="s">
        <v>440</v>
      </c>
      <c r="M7" s="65" t="s">
        <v>374</v>
      </c>
      <c r="N7" s="124">
        <v>63000</v>
      </c>
      <c r="O7" s="124">
        <v>3360</v>
      </c>
      <c r="P7" s="121" t="s">
        <v>139</v>
      </c>
      <c r="Q7" s="80">
        <v>45777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203</v>
      </c>
      <c r="W7" s="122" t="s">
        <v>383</v>
      </c>
    </row>
    <row r="8" spans="1:23" ht="25.05" customHeight="1" x14ac:dyDescent="0.3">
      <c r="A8" s="64">
        <v>4</v>
      </c>
      <c r="B8" s="60" t="str">
        <f t="shared" si="2"/>
        <v>BH2869</v>
      </c>
      <c r="C8" s="119" t="str">
        <f t="shared" si="3"/>
        <v>Goh</v>
      </c>
      <c r="D8" s="41" t="str">
        <f t="shared" si="4"/>
        <v>FN25-26-01599</v>
      </c>
      <c r="E8" s="65">
        <v>45882</v>
      </c>
      <c r="F8" s="38" t="str">
        <f t="shared" si="5"/>
        <v>Ravi Kumar</v>
      </c>
      <c r="G8" s="49" t="str">
        <f t="shared" si="6"/>
        <v>Sf0062663</v>
      </c>
      <c r="H8" s="49" t="str">
        <f t="shared" si="7"/>
        <v>BQM</v>
      </c>
      <c r="I8" s="120" t="s">
        <v>387</v>
      </c>
      <c r="J8" s="120" t="s">
        <v>389</v>
      </c>
      <c r="K8" s="120" t="s">
        <v>390</v>
      </c>
      <c r="L8" s="11" t="s">
        <v>441</v>
      </c>
      <c r="M8" s="65" t="s">
        <v>391</v>
      </c>
      <c r="N8" s="124">
        <v>42000</v>
      </c>
      <c r="O8" s="124">
        <v>2240</v>
      </c>
      <c r="P8" s="121" t="s">
        <v>140</v>
      </c>
      <c r="Q8" s="80">
        <v>45756</v>
      </c>
      <c r="R8" s="124">
        <v>24062</v>
      </c>
      <c r="S8" s="124">
        <v>2240</v>
      </c>
      <c r="T8" s="124">
        <v>0</v>
      </c>
      <c r="U8" s="125">
        <f t="shared" si="1"/>
        <v>21822</v>
      </c>
      <c r="V8" s="117" t="s">
        <v>204</v>
      </c>
      <c r="W8" s="122" t="s">
        <v>425</v>
      </c>
    </row>
    <row r="9" spans="1:23" ht="25.05" customHeight="1" x14ac:dyDescent="0.3">
      <c r="A9" s="64">
        <v>5</v>
      </c>
      <c r="B9" s="60" t="str">
        <f t="shared" si="2"/>
        <v>BH2869</v>
      </c>
      <c r="C9" s="119" t="str">
        <f t="shared" si="3"/>
        <v>Goh</v>
      </c>
      <c r="D9" s="41" t="str">
        <f t="shared" si="4"/>
        <v>FN25-26-01599</v>
      </c>
      <c r="E9" s="65">
        <v>45882</v>
      </c>
      <c r="F9" s="38" t="str">
        <f t="shared" si="5"/>
        <v>Ravi Kumar</v>
      </c>
      <c r="G9" s="49" t="str">
        <f t="shared" si="6"/>
        <v>Sf0062663</v>
      </c>
      <c r="H9" s="49" t="str">
        <f t="shared" si="7"/>
        <v>BQM</v>
      </c>
      <c r="I9" s="120" t="s">
        <v>401</v>
      </c>
      <c r="J9" s="120" t="s">
        <v>403</v>
      </c>
      <c r="K9" s="120" t="s">
        <v>288</v>
      </c>
      <c r="L9" s="11" t="s">
        <v>442</v>
      </c>
      <c r="M9" s="65" t="s">
        <v>404</v>
      </c>
      <c r="N9" s="124">
        <v>73000</v>
      </c>
      <c r="O9" s="124">
        <v>3900</v>
      </c>
      <c r="P9" s="121" t="s">
        <v>140</v>
      </c>
      <c r="Q9" s="80">
        <v>45771</v>
      </c>
      <c r="R9" s="124">
        <v>11700</v>
      </c>
      <c r="S9" s="124">
        <v>0</v>
      </c>
      <c r="T9" s="124">
        <v>0</v>
      </c>
      <c r="U9" s="125">
        <f t="shared" si="1"/>
        <v>11700</v>
      </c>
      <c r="V9" s="117" t="s">
        <v>204</v>
      </c>
      <c r="W9" s="122" t="s">
        <v>452</v>
      </c>
    </row>
    <row r="10" spans="1:23" ht="25.05" customHeight="1" x14ac:dyDescent="0.3">
      <c r="A10" s="64">
        <v>6</v>
      </c>
      <c r="B10" s="60" t="str">
        <f t="shared" si="2"/>
        <v>BH2869</v>
      </c>
      <c r="C10" s="119" t="str">
        <f t="shared" si="3"/>
        <v>Goh</v>
      </c>
      <c r="D10" s="41" t="str">
        <f t="shared" si="4"/>
        <v>FN25-26-01599</v>
      </c>
      <c r="E10" s="65">
        <v>45882</v>
      </c>
      <c r="F10" s="38" t="str">
        <f t="shared" si="5"/>
        <v>Ravi Kumar</v>
      </c>
      <c r="G10" s="49" t="str">
        <f t="shared" si="6"/>
        <v>Sf0062663</v>
      </c>
      <c r="H10" s="49" t="str">
        <f t="shared" si="7"/>
        <v>BQM</v>
      </c>
      <c r="I10" s="120" t="s">
        <v>412</v>
      </c>
      <c r="J10" s="120" t="s">
        <v>414</v>
      </c>
      <c r="K10" s="120" t="s">
        <v>415</v>
      </c>
      <c r="L10" s="11" t="s">
        <v>443</v>
      </c>
      <c r="M10" s="65" t="s">
        <v>416</v>
      </c>
      <c r="N10" s="124">
        <v>72000</v>
      </c>
      <c r="O10" s="124">
        <v>3840</v>
      </c>
      <c r="P10" s="121" t="s">
        <v>139</v>
      </c>
      <c r="Q10" s="80">
        <v>45598</v>
      </c>
      <c r="R10" s="124">
        <v>3840</v>
      </c>
      <c r="S10" s="124">
        <v>1500</v>
      </c>
      <c r="T10" s="124">
        <v>0</v>
      </c>
      <c r="U10" s="125">
        <f t="shared" si="1"/>
        <v>2340</v>
      </c>
      <c r="V10" s="117" t="s">
        <v>202</v>
      </c>
      <c r="W10" s="122" t="s">
        <v>426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scale="1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BQ19" sqref="BQ1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17763</v>
      </c>
      <c r="J5" s="38" t="s">
        <v>254</v>
      </c>
      <c r="K5" s="84">
        <v>17763</v>
      </c>
      <c r="L5" s="84" t="s">
        <v>255</v>
      </c>
      <c r="M5" s="38" t="s">
        <v>256</v>
      </c>
      <c r="N5" s="84">
        <v>25297</v>
      </c>
      <c r="O5" s="84" t="s">
        <v>257</v>
      </c>
      <c r="P5" s="84">
        <v>601776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351808096</v>
      </c>
      <c r="Z5" s="38" t="s">
        <v>264</v>
      </c>
      <c r="AA5" s="108" t="s">
        <v>306</v>
      </c>
      <c r="AB5" s="84">
        <v>42000</v>
      </c>
      <c r="AC5" s="108" t="s">
        <v>307</v>
      </c>
      <c r="AD5" s="84">
        <v>24</v>
      </c>
      <c r="AE5" s="84" t="s">
        <v>308</v>
      </c>
      <c r="AF5" s="84" t="s">
        <v>309</v>
      </c>
      <c r="AG5" s="108" t="s">
        <v>310</v>
      </c>
      <c r="AH5" s="84" t="s">
        <v>311</v>
      </c>
      <c r="AI5" s="108" t="s">
        <v>312</v>
      </c>
      <c r="AJ5" s="84">
        <v>2240</v>
      </c>
      <c r="AK5" s="84">
        <v>2240</v>
      </c>
      <c r="AL5" s="108" t="s">
        <v>313</v>
      </c>
      <c r="AM5" s="84">
        <v>39760</v>
      </c>
      <c r="AN5" s="112">
        <v>12891</v>
      </c>
      <c r="AO5" s="112">
        <v>52651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25</v>
      </c>
      <c r="AW5" s="84"/>
      <c r="AX5" s="84"/>
      <c r="AY5" s="108"/>
      <c r="AZ5" s="84"/>
      <c r="BA5" s="84"/>
      <c r="BB5" s="84" t="s">
        <v>349</v>
      </c>
      <c r="BC5" s="84" t="s">
        <v>145</v>
      </c>
      <c r="BD5" s="108"/>
      <c r="BE5" s="84">
        <v>0</v>
      </c>
      <c r="BF5" s="38" t="s">
        <v>260</v>
      </c>
      <c r="BG5" s="84">
        <v>351808096</v>
      </c>
      <c r="BH5" s="114" t="s">
        <v>350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>
        <v>0</v>
      </c>
      <c r="BQ5" s="117"/>
      <c r="BR5" s="118" t="s">
        <v>454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17763</v>
      </c>
      <c r="J6" s="38" t="s">
        <v>254</v>
      </c>
      <c r="K6" s="84">
        <v>17763</v>
      </c>
      <c r="L6" s="84" t="s">
        <v>255</v>
      </c>
      <c r="M6" s="38" t="s">
        <v>256</v>
      </c>
      <c r="N6" s="84">
        <v>25297</v>
      </c>
      <c r="O6" s="84" t="s">
        <v>257</v>
      </c>
      <c r="P6" s="84">
        <v>601776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351808145</v>
      </c>
      <c r="Z6" s="38" t="s">
        <v>266</v>
      </c>
      <c r="AA6" s="108" t="s">
        <v>306</v>
      </c>
      <c r="AB6" s="84">
        <v>42000</v>
      </c>
      <c r="AC6" s="108" t="s">
        <v>307</v>
      </c>
      <c r="AD6" s="84">
        <v>24</v>
      </c>
      <c r="AE6" s="84" t="s">
        <v>308</v>
      </c>
      <c r="AF6" s="84" t="s">
        <v>309</v>
      </c>
      <c r="AG6" s="108" t="s">
        <v>310</v>
      </c>
      <c r="AH6" s="84" t="s">
        <v>311</v>
      </c>
      <c r="AI6" s="108" t="s">
        <v>312</v>
      </c>
      <c r="AJ6" s="84">
        <v>2240</v>
      </c>
      <c r="AK6" s="84">
        <v>2240</v>
      </c>
      <c r="AL6" s="108" t="s">
        <v>313</v>
      </c>
      <c r="AM6" s="84">
        <v>40185</v>
      </c>
      <c r="AN6" s="112">
        <v>12891</v>
      </c>
      <c r="AO6" s="112">
        <v>53076</v>
      </c>
      <c r="AP6" s="112">
        <v>1815</v>
      </c>
      <c r="AQ6" s="112">
        <v>0</v>
      </c>
      <c r="AR6" s="112">
        <v>1815</v>
      </c>
      <c r="AS6" s="112">
        <v>1815</v>
      </c>
      <c r="AT6" s="112">
        <v>0</v>
      </c>
      <c r="AU6" s="112">
        <v>1815</v>
      </c>
      <c r="AV6" s="84">
        <v>25</v>
      </c>
      <c r="AW6" s="84"/>
      <c r="AX6" s="84"/>
      <c r="AY6" s="108"/>
      <c r="AZ6" s="84"/>
      <c r="BA6" s="84"/>
      <c r="BB6" s="84" t="s">
        <v>349</v>
      </c>
      <c r="BC6" s="84" t="s">
        <v>145</v>
      </c>
      <c r="BD6" s="108"/>
      <c r="BE6" s="84">
        <v>0</v>
      </c>
      <c r="BF6" s="38" t="s">
        <v>265</v>
      </c>
      <c r="BG6" s="84">
        <v>351808145</v>
      </c>
      <c r="BH6" s="114" t="s">
        <v>350</v>
      </c>
      <c r="BI6" s="38" t="s">
        <v>110</v>
      </c>
      <c r="BJ6" s="85">
        <v>45882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454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17763</v>
      </c>
      <c r="J7" s="38" t="s">
        <v>254</v>
      </c>
      <c r="K7" s="84">
        <v>17763</v>
      </c>
      <c r="L7" s="84" t="s">
        <v>255</v>
      </c>
      <c r="M7" s="38" t="s">
        <v>256</v>
      </c>
      <c r="N7" s="84">
        <v>25297</v>
      </c>
      <c r="O7" s="84" t="s">
        <v>257</v>
      </c>
      <c r="P7" s="84">
        <v>40839</v>
      </c>
      <c r="Q7" s="38" t="s">
        <v>267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352258441</v>
      </c>
      <c r="Z7" s="38" t="s">
        <v>269</v>
      </c>
      <c r="AA7" s="108" t="s">
        <v>314</v>
      </c>
      <c r="AB7" s="84">
        <v>52000</v>
      </c>
      <c r="AC7" s="108" t="s">
        <v>307</v>
      </c>
      <c r="AD7" s="84">
        <v>24</v>
      </c>
      <c r="AE7" s="84" t="s">
        <v>315</v>
      </c>
      <c r="AF7" s="84" t="s">
        <v>316</v>
      </c>
      <c r="AG7" s="108" t="s">
        <v>317</v>
      </c>
      <c r="AH7" s="84" t="s">
        <v>318</v>
      </c>
      <c r="AI7" s="108" t="s">
        <v>319</v>
      </c>
      <c r="AJ7" s="84">
        <v>2780</v>
      </c>
      <c r="AK7" s="84">
        <v>2780</v>
      </c>
      <c r="AL7" s="108" t="s">
        <v>313</v>
      </c>
      <c r="AM7" s="84">
        <v>44315.7</v>
      </c>
      <c r="AN7" s="112">
        <v>15064.3</v>
      </c>
      <c r="AO7" s="112">
        <v>59380</v>
      </c>
      <c r="AP7" s="112">
        <v>7684.3</v>
      </c>
      <c r="AQ7" s="112">
        <v>190.7</v>
      </c>
      <c r="AR7" s="112">
        <v>7875</v>
      </c>
      <c r="AS7" s="112">
        <v>7684.3</v>
      </c>
      <c r="AT7" s="112">
        <v>190.7</v>
      </c>
      <c r="AU7" s="112">
        <v>7875</v>
      </c>
      <c r="AV7" s="84">
        <v>25</v>
      </c>
      <c r="AW7" s="84"/>
      <c r="AX7" s="84"/>
      <c r="AY7" s="108"/>
      <c r="AZ7" s="84"/>
      <c r="BA7" s="84"/>
      <c r="BB7" s="84" t="s">
        <v>349</v>
      </c>
      <c r="BC7" s="84" t="s">
        <v>145</v>
      </c>
      <c r="BD7" s="108"/>
      <c r="BE7" s="84">
        <v>0</v>
      </c>
      <c r="BF7" s="38" t="s">
        <v>268</v>
      </c>
      <c r="BG7" s="84">
        <v>352258441</v>
      </c>
      <c r="BH7" s="114" t="s">
        <v>350</v>
      </c>
      <c r="BI7" s="38" t="s">
        <v>110</v>
      </c>
      <c r="BJ7" s="85">
        <v>45882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454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17763</v>
      </c>
      <c r="J8" s="38" t="s">
        <v>254</v>
      </c>
      <c r="K8" s="84">
        <v>17763</v>
      </c>
      <c r="L8" s="84" t="s">
        <v>255</v>
      </c>
      <c r="M8" s="38" t="s">
        <v>256</v>
      </c>
      <c r="N8" s="84">
        <v>25297</v>
      </c>
      <c r="O8" s="84" t="s">
        <v>257</v>
      </c>
      <c r="P8" s="84">
        <v>601776</v>
      </c>
      <c r="Q8" s="38" t="s">
        <v>258</v>
      </c>
      <c r="R8" s="38" t="s">
        <v>259</v>
      </c>
      <c r="S8" s="84" t="s">
        <v>270</v>
      </c>
      <c r="T8" s="84" t="s">
        <v>270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352591820</v>
      </c>
      <c r="Z8" s="38" t="s">
        <v>271</v>
      </c>
      <c r="AA8" s="108" t="s">
        <v>320</v>
      </c>
      <c r="AB8" s="84">
        <v>42000</v>
      </c>
      <c r="AC8" s="108" t="s">
        <v>307</v>
      </c>
      <c r="AD8" s="84">
        <v>24</v>
      </c>
      <c r="AE8" s="84" t="s">
        <v>308</v>
      </c>
      <c r="AF8" s="84" t="s">
        <v>309</v>
      </c>
      <c r="AG8" s="108" t="s">
        <v>321</v>
      </c>
      <c r="AH8" s="84" t="s">
        <v>311</v>
      </c>
      <c r="AI8" s="108" t="s">
        <v>322</v>
      </c>
      <c r="AJ8" s="84">
        <v>2240</v>
      </c>
      <c r="AK8" s="84">
        <v>2240</v>
      </c>
      <c r="AL8" s="108" t="s">
        <v>323</v>
      </c>
      <c r="AM8" s="84">
        <v>37190.47</v>
      </c>
      <c r="AN8" s="112">
        <v>12514.53</v>
      </c>
      <c r="AO8" s="112">
        <v>49705</v>
      </c>
      <c r="AP8" s="112">
        <v>4809.53</v>
      </c>
      <c r="AQ8" s="112">
        <v>-1312.53</v>
      </c>
      <c r="AR8" s="112">
        <v>3497</v>
      </c>
      <c r="AS8" s="112">
        <v>1815</v>
      </c>
      <c r="AT8" s="112">
        <v>0</v>
      </c>
      <c r="AU8" s="112">
        <v>1815</v>
      </c>
      <c r="AV8" s="84">
        <v>23</v>
      </c>
      <c r="AW8" s="84"/>
      <c r="AX8" s="84"/>
      <c r="AY8" s="108"/>
      <c r="AZ8" s="84"/>
      <c r="BA8" s="84"/>
      <c r="BB8" s="84" t="s">
        <v>349</v>
      </c>
      <c r="BC8" s="84" t="s">
        <v>145</v>
      </c>
      <c r="BD8" s="108"/>
      <c r="BE8" s="84">
        <v>0</v>
      </c>
      <c r="BF8" s="38" t="s">
        <v>270</v>
      </c>
      <c r="BG8" s="84">
        <v>352591820</v>
      </c>
      <c r="BH8" s="114" t="s">
        <v>350</v>
      </c>
      <c r="BI8" s="38" t="s">
        <v>110</v>
      </c>
      <c r="BJ8" s="85">
        <v>45882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454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17763</v>
      </c>
      <c r="J9" s="38" t="s">
        <v>254</v>
      </c>
      <c r="K9" s="84">
        <v>17763</v>
      </c>
      <c r="L9" s="84" t="s">
        <v>255</v>
      </c>
      <c r="M9" s="38" t="s">
        <v>256</v>
      </c>
      <c r="N9" s="84">
        <v>25297</v>
      </c>
      <c r="O9" s="84" t="s">
        <v>257</v>
      </c>
      <c r="P9" s="84">
        <v>601776</v>
      </c>
      <c r="Q9" s="38" t="s">
        <v>258</v>
      </c>
      <c r="R9" s="38" t="s">
        <v>259</v>
      </c>
      <c r="S9" s="84" t="s">
        <v>272</v>
      </c>
      <c r="T9" s="84" t="s">
        <v>272</v>
      </c>
      <c r="U9" s="84" t="s">
        <v>273</v>
      </c>
      <c r="V9" s="84" t="s">
        <v>262</v>
      </c>
      <c r="W9" s="84">
        <v>541</v>
      </c>
      <c r="X9" s="38" t="s">
        <v>263</v>
      </c>
      <c r="Y9" s="84">
        <v>352732865</v>
      </c>
      <c r="Z9" s="38" t="s">
        <v>274</v>
      </c>
      <c r="AA9" s="108" t="s">
        <v>324</v>
      </c>
      <c r="AB9" s="84">
        <v>42000</v>
      </c>
      <c r="AC9" s="108" t="s">
        <v>307</v>
      </c>
      <c r="AD9" s="84">
        <v>24</v>
      </c>
      <c r="AE9" s="84" t="s">
        <v>308</v>
      </c>
      <c r="AF9" s="84" t="s">
        <v>309</v>
      </c>
      <c r="AG9" s="108" t="s">
        <v>325</v>
      </c>
      <c r="AH9" s="84" t="s">
        <v>311</v>
      </c>
      <c r="AI9" s="108" t="s">
        <v>326</v>
      </c>
      <c r="AJ9" s="84">
        <v>2240</v>
      </c>
      <c r="AK9" s="84">
        <v>2240</v>
      </c>
      <c r="AL9" s="108" t="s">
        <v>323</v>
      </c>
      <c r="AM9" s="84">
        <v>37154.28</v>
      </c>
      <c r="AN9" s="112">
        <v>12125.72</v>
      </c>
      <c r="AO9" s="112">
        <v>49280</v>
      </c>
      <c r="AP9" s="112">
        <v>4845.72</v>
      </c>
      <c r="AQ9" s="112">
        <v>161.28</v>
      </c>
      <c r="AR9" s="112">
        <v>5007</v>
      </c>
      <c r="AS9" s="112">
        <v>2137.11</v>
      </c>
      <c r="AT9" s="112">
        <v>102.89</v>
      </c>
      <c r="AU9" s="112">
        <v>2240</v>
      </c>
      <c r="AV9" s="84">
        <v>23</v>
      </c>
      <c r="AW9" s="84"/>
      <c r="AX9" s="84"/>
      <c r="AY9" s="108"/>
      <c r="AZ9" s="84"/>
      <c r="BA9" s="84"/>
      <c r="BB9" s="84" t="s">
        <v>349</v>
      </c>
      <c r="BC9" s="84" t="s">
        <v>145</v>
      </c>
      <c r="BD9" s="108"/>
      <c r="BE9" s="84">
        <v>0</v>
      </c>
      <c r="BF9" s="38" t="s">
        <v>272</v>
      </c>
      <c r="BG9" s="84">
        <v>352732865</v>
      </c>
      <c r="BH9" s="114" t="s">
        <v>350</v>
      </c>
      <c r="BI9" s="38" t="s">
        <v>110</v>
      </c>
      <c r="BJ9" s="85">
        <v>45882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454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17763</v>
      </c>
      <c r="J10" s="38" t="s">
        <v>254</v>
      </c>
      <c r="K10" s="84">
        <v>17763</v>
      </c>
      <c r="L10" s="84" t="s">
        <v>255</v>
      </c>
      <c r="M10" s="38" t="s">
        <v>256</v>
      </c>
      <c r="N10" s="84">
        <v>25297</v>
      </c>
      <c r="O10" s="84" t="s">
        <v>257</v>
      </c>
      <c r="P10" s="84">
        <v>601776</v>
      </c>
      <c r="Q10" s="38" t="s">
        <v>258</v>
      </c>
      <c r="R10" s="38" t="s">
        <v>259</v>
      </c>
      <c r="S10" s="84" t="s">
        <v>275</v>
      </c>
      <c r="T10" s="84" t="s">
        <v>275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352733091</v>
      </c>
      <c r="Z10" s="38" t="s">
        <v>276</v>
      </c>
      <c r="AA10" s="108" t="s">
        <v>324</v>
      </c>
      <c r="AB10" s="84">
        <v>42000</v>
      </c>
      <c r="AC10" s="108" t="s">
        <v>307</v>
      </c>
      <c r="AD10" s="84">
        <v>24</v>
      </c>
      <c r="AE10" s="84" t="s">
        <v>308</v>
      </c>
      <c r="AF10" s="84" t="s">
        <v>309</v>
      </c>
      <c r="AG10" s="108" t="s">
        <v>325</v>
      </c>
      <c r="AH10" s="84" t="s">
        <v>311</v>
      </c>
      <c r="AI10" s="108" t="s">
        <v>326</v>
      </c>
      <c r="AJ10" s="84">
        <v>2240</v>
      </c>
      <c r="AK10" s="84">
        <v>2240</v>
      </c>
      <c r="AL10" s="108" t="s">
        <v>323</v>
      </c>
      <c r="AM10" s="84">
        <v>33007.879999999997</v>
      </c>
      <c r="AN10" s="112">
        <v>11792.12</v>
      </c>
      <c r="AO10" s="112">
        <v>44800</v>
      </c>
      <c r="AP10" s="112">
        <v>8992.1200000000008</v>
      </c>
      <c r="AQ10" s="112">
        <v>494.88</v>
      </c>
      <c r="AR10" s="112">
        <v>9487</v>
      </c>
      <c r="AS10" s="112">
        <v>6283.51</v>
      </c>
      <c r="AT10" s="112">
        <v>436.49</v>
      </c>
      <c r="AU10" s="112">
        <v>6720</v>
      </c>
      <c r="AV10" s="84">
        <v>23</v>
      </c>
      <c r="AW10" s="84"/>
      <c r="AX10" s="84"/>
      <c r="AY10" s="108"/>
      <c r="AZ10" s="84"/>
      <c r="BA10" s="84"/>
      <c r="BB10" s="84" t="s">
        <v>349</v>
      </c>
      <c r="BC10" s="84" t="s">
        <v>145</v>
      </c>
      <c r="BD10" s="108"/>
      <c r="BE10" s="84">
        <v>0</v>
      </c>
      <c r="BF10" s="38" t="s">
        <v>275</v>
      </c>
      <c r="BG10" s="84">
        <v>352733091</v>
      </c>
      <c r="BH10" s="114" t="s">
        <v>350</v>
      </c>
      <c r="BI10" s="38" t="s">
        <v>110</v>
      </c>
      <c r="BJ10" s="85">
        <v>45882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29" t="s">
        <v>454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17763</v>
      </c>
      <c r="J11" s="38" t="s">
        <v>254</v>
      </c>
      <c r="K11" s="84">
        <v>17763</v>
      </c>
      <c r="L11" s="84" t="s">
        <v>255</v>
      </c>
      <c r="M11" s="38" t="s">
        <v>256</v>
      </c>
      <c r="N11" s="84">
        <v>25297</v>
      </c>
      <c r="O11" s="84" t="s">
        <v>257</v>
      </c>
      <c r="P11" s="84">
        <v>40839</v>
      </c>
      <c r="Q11" s="38" t="s">
        <v>267</v>
      </c>
      <c r="R11" s="38" t="s">
        <v>259</v>
      </c>
      <c r="S11" s="84" t="s">
        <v>277</v>
      </c>
      <c r="T11" s="84" t="s">
        <v>277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354723104</v>
      </c>
      <c r="Z11" s="38" t="s">
        <v>278</v>
      </c>
      <c r="AA11" s="108" t="s">
        <v>327</v>
      </c>
      <c r="AB11" s="84">
        <v>52000</v>
      </c>
      <c r="AC11" s="108" t="s">
        <v>307</v>
      </c>
      <c r="AD11" s="84">
        <v>24</v>
      </c>
      <c r="AE11" s="84" t="s">
        <v>315</v>
      </c>
      <c r="AF11" s="84" t="s">
        <v>316</v>
      </c>
      <c r="AG11" s="108" t="s">
        <v>328</v>
      </c>
      <c r="AH11" s="84" t="s">
        <v>318</v>
      </c>
      <c r="AI11" s="108" t="s">
        <v>329</v>
      </c>
      <c r="AJ11" s="84">
        <v>2780</v>
      </c>
      <c r="AK11" s="84">
        <v>2780</v>
      </c>
      <c r="AL11" s="108" t="s">
        <v>323</v>
      </c>
      <c r="AM11" s="84">
        <v>30839.22</v>
      </c>
      <c r="AN11" s="112">
        <v>13640.78</v>
      </c>
      <c r="AO11" s="112">
        <v>44480</v>
      </c>
      <c r="AP11" s="112">
        <v>21160.78</v>
      </c>
      <c r="AQ11" s="112">
        <v>2115.2199999999998</v>
      </c>
      <c r="AR11" s="112">
        <v>23276</v>
      </c>
      <c r="AS11" s="112">
        <v>4725.68</v>
      </c>
      <c r="AT11" s="112">
        <v>834.32</v>
      </c>
      <c r="AU11" s="112">
        <v>5560</v>
      </c>
      <c r="AV11" s="84">
        <v>18</v>
      </c>
      <c r="AW11" s="84"/>
      <c r="AX11" s="84"/>
      <c r="AY11" s="108"/>
      <c r="AZ11" s="84"/>
      <c r="BA11" s="84"/>
      <c r="BB11" s="84" t="s">
        <v>349</v>
      </c>
      <c r="BC11" s="84" t="s">
        <v>145</v>
      </c>
      <c r="BD11" s="108"/>
      <c r="BE11" s="84">
        <v>0</v>
      </c>
      <c r="BF11" s="38" t="s">
        <v>277</v>
      </c>
      <c r="BG11" s="84">
        <v>354723104</v>
      </c>
      <c r="BH11" s="114" t="s">
        <v>350</v>
      </c>
      <c r="BI11" s="38" t="s">
        <v>110</v>
      </c>
      <c r="BJ11" s="85">
        <v>45882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351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17763</v>
      </c>
      <c r="J12" s="38" t="s">
        <v>254</v>
      </c>
      <c r="K12" s="84">
        <v>17763</v>
      </c>
      <c r="L12" s="84" t="s">
        <v>255</v>
      </c>
      <c r="M12" s="38" t="s">
        <v>256</v>
      </c>
      <c r="N12" s="84">
        <v>25297</v>
      </c>
      <c r="O12" s="84" t="s">
        <v>257</v>
      </c>
      <c r="P12" s="84">
        <v>40838</v>
      </c>
      <c r="Q12" s="38" t="s">
        <v>279</v>
      </c>
      <c r="R12" s="38" t="s">
        <v>259</v>
      </c>
      <c r="S12" s="84" t="s">
        <v>280</v>
      </c>
      <c r="T12" s="84" t="s">
        <v>280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354723160</v>
      </c>
      <c r="Z12" s="38" t="s">
        <v>281</v>
      </c>
      <c r="AA12" s="108" t="s">
        <v>327</v>
      </c>
      <c r="AB12" s="84">
        <v>42000</v>
      </c>
      <c r="AC12" s="108" t="s">
        <v>307</v>
      </c>
      <c r="AD12" s="84">
        <v>24</v>
      </c>
      <c r="AE12" s="84" t="s">
        <v>308</v>
      </c>
      <c r="AF12" s="84" t="s">
        <v>309</v>
      </c>
      <c r="AG12" s="108" t="s">
        <v>330</v>
      </c>
      <c r="AH12" s="84" t="s">
        <v>311</v>
      </c>
      <c r="AI12" s="108" t="s">
        <v>329</v>
      </c>
      <c r="AJ12" s="84">
        <v>2240</v>
      </c>
      <c r="AK12" s="84">
        <v>2240</v>
      </c>
      <c r="AL12" s="108" t="s">
        <v>323</v>
      </c>
      <c r="AM12" s="84">
        <v>26694.29</v>
      </c>
      <c r="AN12" s="112">
        <v>11385.71</v>
      </c>
      <c r="AO12" s="112">
        <v>38080</v>
      </c>
      <c r="AP12" s="112">
        <v>15305.71</v>
      </c>
      <c r="AQ12" s="112">
        <v>1377.29</v>
      </c>
      <c r="AR12" s="112">
        <v>16683</v>
      </c>
      <c r="AS12" s="112">
        <v>1915.02</v>
      </c>
      <c r="AT12" s="112">
        <v>324.98</v>
      </c>
      <c r="AU12" s="112">
        <v>2240</v>
      </c>
      <c r="AV12" s="84">
        <v>18</v>
      </c>
      <c r="AW12" s="84"/>
      <c r="AX12" s="84"/>
      <c r="AY12" s="108"/>
      <c r="AZ12" s="84"/>
      <c r="BA12" s="84"/>
      <c r="BB12" s="84" t="s">
        <v>349</v>
      </c>
      <c r="BC12" s="84" t="s">
        <v>145</v>
      </c>
      <c r="BD12" s="108"/>
      <c r="BE12" s="84">
        <v>0</v>
      </c>
      <c r="BF12" s="38" t="s">
        <v>280</v>
      </c>
      <c r="BG12" s="84">
        <v>354723160</v>
      </c>
      <c r="BH12" s="114" t="s">
        <v>350</v>
      </c>
      <c r="BI12" s="38" t="s">
        <v>110</v>
      </c>
      <c r="BJ12" s="85">
        <v>45882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>
        <v>0</v>
      </c>
      <c r="BQ12" s="117"/>
      <c r="BR12" s="118" t="s">
        <v>454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17763</v>
      </c>
      <c r="J13" s="38" t="s">
        <v>254</v>
      </c>
      <c r="K13" s="84">
        <v>17763</v>
      </c>
      <c r="L13" s="84" t="s">
        <v>255</v>
      </c>
      <c r="M13" s="38" t="s">
        <v>256</v>
      </c>
      <c r="N13" s="84">
        <v>25297</v>
      </c>
      <c r="O13" s="84" t="s">
        <v>257</v>
      </c>
      <c r="P13" s="84">
        <v>841387</v>
      </c>
      <c r="Q13" s="38" t="s">
        <v>282</v>
      </c>
      <c r="R13" s="38" t="s">
        <v>259</v>
      </c>
      <c r="S13" s="84" t="s">
        <v>283</v>
      </c>
      <c r="T13" s="84" t="s">
        <v>283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354723876</v>
      </c>
      <c r="Z13" s="38" t="s">
        <v>284</v>
      </c>
      <c r="AA13" s="108" t="s">
        <v>327</v>
      </c>
      <c r="AB13" s="84">
        <v>52000</v>
      </c>
      <c r="AC13" s="108" t="s">
        <v>307</v>
      </c>
      <c r="AD13" s="84">
        <v>24</v>
      </c>
      <c r="AE13" s="84" t="s">
        <v>315</v>
      </c>
      <c r="AF13" s="84" t="s">
        <v>316</v>
      </c>
      <c r="AG13" s="108" t="s">
        <v>317</v>
      </c>
      <c r="AH13" s="84" t="s">
        <v>318</v>
      </c>
      <c r="AI13" s="108" t="s">
        <v>329</v>
      </c>
      <c r="AJ13" s="84">
        <v>2780</v>
      </c>
      <c r="AK13" s="84">
        <v>2780</v>
      </c>
      <c r="AL13" s="108" t="s">
        <v>323</v>
      </c>
      <c r="AM13" s="84">
        <v>30839.22</v>
      </c>
      <c r="AN13" s="112">
        <v>13640.78</v>
      </c>
      <c r="AO13" s="112">
        <v>44480</v>
      </c>
      <c r="AP13" s="112">
        <v>21160.78</v>
      </c>
      <c r="AQ13" s="112">
        <v>2115.2199999999998</v>
      </c>
      <c r="AR13" s="112">
        <v>23276</v>
      </c>
      <c r="AS13" s="112">
        <v>4725.68</v>
      </c>
      <c r="AT13" s="112">
        <v>834.32</v>
      </c>
      <c r="AU13" s="112">
        <v>5560</v>
      </c>
      <c r="AV13" s="84">
        <v>18</v>
      </c>
      <c r="AW13" s="84"/>
      <c r="AX13" s="84"/>
      <c r="AY13" s="108"/>
      <c r="AZ13" s="84"/>
      <c r="BA13" s="84"/>
      <c r="BB13" s="84" t="s">
        <v>349</v>
      </c>
      <c r="BC13" s="84" t="s">
        <v>145</v>
      </c>
      <c r="BD13" s="108"/>
      <c r="BE13" s="84">
        <v>0</v>
      </c>
      <c r="BF13" s="38" t="s">
        <v>283</v>
      </c>
      <c r="BG13" s="84">
        <v>354723876</v>
      </c>
      <c r="BH13" s="114" t="s">
        <v>350</v>
      </c>
      <c r="BI13" s="38" t="s">
        <v>110</v>
      </c>
      <c r="BJ13" s="85">
        <v>45882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351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17763</v>
      </c>
      <c r="J14" s="38" t="s">
        <v>254</v>
      </c>
      <c r="K14" s="84">
        <v>17763</v>
      </c>
      <c r="L14" s="84" t="s">
        <v>255</v>
      </c>
      <c r="M14" s="38" t="s">
        <v>256</v>
      </c>
      <c r="N14" s="84">
        <v>25297</v>
      </c>
      <c r="O14" s="84" t="s">
        <v>257</v>
      </c>
      <c r="P14" s="84">
        <v>40838</v>
      </c>
      <c r="Q14" s="38" t="s">
        <v>279</v>
      </c>
      <c r="R14" s="38" t="s">
        <v>259</v>
      </c>
      <c r="S14" s="84" t="s">
        <v>285</v>
      </c>
      <c r="T14" s="84" t="s">
        <v>285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354724372</v>
      </c>
      <c r="Z14" s="38" t="s">
        <v>286</v>
      </c>
      <c r="AA14" s="108" t="s">
        <v>327</v>
      </c>
      <c r="AB14" s="84">
        <v>42000</v>
      </c>
      <c r="AC14" s="108" t="s">
        <v>307</v>
      </c>
      <c r="AD14" s="84">
        <v>24</v>
      </c>
      <c r="AE14" s="84" t="s">
        <v>308</v>
      </c>
      <c r="AF14" s="84" t="s">
        <v>309</v>
      </c>
      <c r="AG14" s="108" t="s">
        <v>330</v>
      </c>
      <c r="AH14" s="84" t="s">
        <v>311</v>
      </c>
      <c r="AI14" s="108" t="s">
        <v>329</v>
      </c>
      <c r="AJ14" s="84">
        <v>2240</v>
      </c>
      <c r="AK14" s="84">
        <v>2240</v>
      </c>
      <c r="AL14" s="108" t="s">
        <v>323</v>
      </c>
      <c r="AM14" s="84">
        <v>26694.29</v>
      </c>
      <c r="AN14" s="112">
        <v>11385.71</v>
      </c>
      <c r="AO14" s="112">
        <v>38080</v>
      </c>
      <c r="AP14" s="112">
        <v>15305.71</v>
      </c>
      <c r="AQ14" s="112">
        <v>1377.29</v>
      </c>
      <c r="AR14" s="112">
        <v>16683</v>
      </c>
      <c r="AS14" s="112">
        <v>1915.02</v>
      </c>
      <c r="AT14" s="112">
        <v>324.98</v>
      </c>
      <c r="AU14" s="112">
        <v>2240</v>
      </c>
      <c r="AV14" s="84">
        <v>18</v>
      </c>
      <c r="AW14" s="84"/>
      <c r="AX14" s="84"/>
      <c r="AY14" s="108"/>
      <c r="AZ14" s="84"/>
      <c r="BA14" s="84"/>
      <c r="BB14" s="84" t="s">
        <v>349</v>
      </c>
      <c r="BC14" s="84" t="s">
        <v>145</v>
      </c>
      <c r="BD14" s="108"/>
      <c r="BE14" s="84">
        <v>0</v>
      </c>
      <c r="BF14" s="38" t="s">
        <v>285</v>
      </c>
      <c r="BG14" s="84">
        <v>354724372</v>
      </c>
      <c r="BH14" s="114" t="s">
        <v>350</v>
      </c>
      <c r="BI14" s="38" t="s">
        <v>110</v>
      </c>
      <c r="BJ14" s="85">
        <v>45882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454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17763</v>
      </c>
      <c r="J15" s="38" t="s">
        <v>254</v>
      </c>
      <c r="K15" s="84">
        <v>17763</v>
      </c>
      <c r="L15" s="84" t="s">
        <v>255</v>
      </c>
      <c r="M15" s="38" t="s">
        <v>256</v>
      </c>
      <c r="N15" s="84">
        <v>25297</v>
      </c>
      <c r="O15" s="84" t="s">
        <v>257</v>
      </c>
      <c r="P15" s="84">
        <v>40838</v>
      </c>
      <c r="Q15" s="38" t="s">
        <v>279</v>
      </c>
      <c r="R15" s="38" t="s">
        <v>259</v>
      </c>
      <c r="S15" s="84" t="s">
        <v>287</v>
      </c>
      <c r="T15" s="84" t="s">
        <v>287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354730813</v>
      </c>
      <c r="Z15" s="38" t="s">
        <v>288</v>
      </c>
      <c r="AA15" s="108" t="s">
        <v>331</v>
      </c>
      <c r="AB15" s="84">
        <v>42000</v>
      </c>
      <c r="AC15" s="108" t="s">
        <v>307</v>
      </c>
      <c r="AD15" s="84">
        <v>24</v>
      </c>
      <c r="AE15" s="84" t="s">
        <v>308</v>
      </c>
      <c r="AF15" s="84" t="s">
        <v>309</v>
      </c>
      <c r="AG15" s="108" t="s">
        <v>332</v>
      </c>
      <c r="AH15" s="84" t="s">
        <v>311</v>
      </c>
      <c r="AI15" s="108" t="s">
        <v>329</v>
      </c>
      <c r="AJ15" s="84">
        <v>2240</v>
      </c>
      <c r="AK15" s="84">
        <v>2240</v>
      </c>
      <c r="AL15" s="108" t="s">
        <v>323</v>
      </c>
      <c r="AM15" s="84">
        <v>26734.31</v>
      </c>
      <c r="AN15" s="112">
        <v>11345.69</v>
      </c>
      <c r="AO15" s="112">
        <v>38080</v>
      </c>
      <c r="AP15" s="112">
        <v>15265.69</v>
      </c>
      <c r="AQ15" s="112">
        <v>1370.31</v>
      </c>
      <c r="AR15" s="112">
        <v>16636</v>
      </c>
      <c r="AS15" s="112">
        <v>1915.87</v>
      </c>
      <c r="AT15" s="112">
        <v>324.13</v>
      </c>
      <c r="AU15" s="112">
        <v>2240</v>
      </c>
      <c r="AV15" s="84">
        <v>18</v>
      </c>
      <c r="AW15" s="84"/>
      <c r="AX15" s="84"/>
      <c r="AY15" s="108"/>
      <c r="AZ15" s="84"/>
      <c r="BA15" s="84"/>
      <c r="BB15" s="84" t="s">
        <v>349</v>
      </c>
      <c r="BC15" s="84" t="s">
        <v>145</v>
      </c>
      <c r="BD15" s="108"/>
      <c r="BE15" s="84">
        <v>0</v>
      </c>
      <c r="BF15" s="38" t="s">
        <v>287</v>
      </c>
      <c r="BG15" s="84">
        <v>354730813</v>
      </c>
      <c r="BH15" s="114" t="s">
        <v>350</v>
      </c>
      <c r="BI15" s="38" t="s">
        <v>110</v>
      </c>
      <c r="BJ15" s="85">
        <v>45882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>
        <v>0</v>
      </c>
      <c r="BQ15" s="117"/>
      <c r="BR15" s="118" t="s">
        <v>454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17763</v>
      </c>
      <c r="J16" s="38" t="s">
        <v>254</v>
      </c>
      <c r="K16" s="84">
        <v>17763</v>
      </c>
      <c r="L16" s="84" t="s">
        <v>255</v>
      </c>
      <c r="M16" s="38" t="s">
        <v>256</v>
      </c>
      <c r="N16" s="84">
        <v>25297</v>
      </c>
      <c r="O16" s="84" t="s">
        <v>257</v>
      </c>
      <c r="P16" s="84">
        <v>40839</v>
      </c>
      <c r="Q16" s="38" t="s">
        <v>267</v>
      </c>
      <c r="R16" s="38" t="s">
        <v>259</v>
      </c>
      <c r="S16" s="84" t="s">
        <v>289</v>
      </c>
      <c r="T16" s="84" t="s">
        <v>289</v>
      </c>
      <c r="U16" s="84" t="s">
        <v>290</v>
      </c>
      <c r="V16" s="84" t="s">
        <v>262</v>
      </c>
      <c r="W16" s="84">
        <v>541</v>
      </c>
      <c r="X16" s="38" t="s">
        <v>263</v>
      </c>
      <c r="Y16" s="84">
        <v>354958122</v>
      </c>
      <c r="Z16" s="38" t="s">
        <v>291</v>
      </c>
      <c r="AA16" s="108" t="s">
        <v>333</v>
      </c>
      <c r="AB16" s="84">
        <v>52000</v>
      </c>
      <c r="AC16" s="108" t="s">
        <v>307</v>
      </c>
      <c r="AD16" s="84">
        <v>24</v>
      </c>
      <c r="AE16" s="84" t="s">
        <v>315</v>
      </c>
      <c r="AF16" s="84" t="s">
        <v>316</v>
      </c>
      <c r="AG16" s="108" t="s">
        <v>334</v>
      </c>
      <c r="AH16" s="84" t="s">
        <v>311</v>
      </c>
      <c r="AI16" s="108" t="s">
        <v>329</v>
      </c>
      <c r="AJ16" s="84">
        <v>2780</v>
      </c>
      <c r="AK16" s="84">
        <v>2780</v>
      </c>
      <c r="AL16" s="108" t="s">
        <v>335</v>
      </c>
      <c r="AM16" s="84">
        <v>29222.5</v>
      </c>
      <c r="AN16" s="112">
        <v>12477.5</v>
      </c>
      <c r="AO16" s="112">
        <v>41700</v>
      </c>
      <c r="AP16" s="112">
        <v>22777.5</v>
      </c>
      <c r="AQ16" s="112">
        <v>2476.5</v>
      </c>
      <c r="AR16" s="112">
        <v>25254</v>
      </c>
      <c r="AS16" s="112">
        <v>7050.74</v>
      </c>
      <c r="AT16" s="112">
        <v>1289.26</v>
      </c>
      <c r="AU16" s="112">
        <v>8340</v>
      </c>
      <c r="AV16" s="84">
        <v>18</v>
      </c>
      <c r="AW16" s="84"/>
      <c r="AX16" s="84"/>
      <c r="AY16" s="108"/>
      <c r="AZ16" s="84"/>
      <c r="BA16" s="84"/>
      <c r="BB16" s="84" t="s">
        <v>349</v>
      </c>
      <c r="BC16" s="84" t="s">
        <v>145</v>
      </c>
      <c r="BD16" s="108"/>
      <c r="BE16" s="84">
        <v>0</v>
      </c>
      <c r="BF16" s="38" t="s">
        <v>289</v>
      </c>
      <c r="BG16" s="84">
        <v>354958122</v>
      </c>
      <c r="BH16" s="114" t="s">
        <v>350</v>
      </c>
      <c r="BI16" s="38" t="s">
        <v>110</v>
      </c>
      <c r="BJ16" s="85">
        <v>45882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454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17763</v>
      </c>
      <c r="J17" s="38" t="s">
        <v>254</v>
      </c>
      <c r="K17" s="84">
        <v>17763</v>
      </c>
      <c r="L17" s="84" t="s">
        <v>255</v>
      </c>
      <c r="M17" s="38" t="s">
        <v>256</v>
      </c>
      <c r="N17" s="84">
        <v>400616</v>
      </c>
      <c r="O17" s="84" t="s">
        <v>292</v>
      </c>
      <c r="P17" s="84">
        <v>599564</v>
      </c>
      <c r="Q17" s="38" t="s">
        <v>293</v>
      </c>
      <c r="R17" s="38" t="s">
        <v>259</v>
      </c>
      <c r="S17" s="84" t="s">
        <v>294</v>
      </c>
      <c r="T17" s="84" t="s">
        <v>294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355418232</v>
      </c>
      <c r="Z17" s="38" t="s">
        <v>295</v>
      </c>
      <c r="AA17" s="108" t="s">
        <v>336</v>
      </c>
      <c r="AB17" s="84">
        <v>42000</v>
      </c>
      <c r="AC17" s="108" t="s">
        <v>307</v>
      </c>
      <c r="AD17" s="84">
        <v>24</v>
      </c>
      <c r="AE17" s="84" t="s">
        <v>308</v>
      </c>
      <c r="AF17" s="84" t="s">
        <v>309</v>
      </c>
      <c r="AG17" s="108" t="s">
        <v>337</v>
      </c>
      <c r="AH17" s="84" t="s">
        <v>311</v>
      </c>
      <c r="AI17" s="108" t="s">
        <v>338</v>
      </c>
      <c r="AJ17" s="84">
        <v>2240</v>
      </c>
      <c r="AK17" s="84">
        <v>2240</v>
      </c>
      <c r="AL17" s="108" t="s">
        <v>323</v>
      </c>
      <c r="AM17" s="84">
        <v>24991.29</v>
      </c>
      <c r="AN17" s="112">
        <v>10848.71</v>
      </c>
      <c r="AO17" s="112">
        <v>35840</v>
      </c>
      <c r="AP17" s="112">
        <v>17008.71</v>
      </c>
      <c r="AQ17" s="112">
        <v>1701.29</v>
      </c>
      <c r="AR17" s="112">
        <v>18710</v>
      </c>
      <c r="AS17" s="112">
        <v>1878.86</v>
      </c>
      <c r="AT17" s="112">
        <v>361.14</v>
      </c>
      <c r="AU17" s="112">
        <v>2240</v>
      </c>
      <c r="AV17" s="84">
        <v>17</v>
      </c>
      <c r="AW17" s="84"/>
      <c r="AX17" s="84"/>
      <c r="AY17" s="108"/>
      <c r="AZ17" s="84"/>
      <c r="BA17" s="84"/>
      <c r="BB17" s="84" t="s">
        <v>349</v>
      </c>
      <c r="BC17" s="84" t="s">
        <v>145</v>
      </c>
      <c r="BD17" s="108"/>
      <c r="BE17" s="84">
        <v>0</v>
      </c>
      <c r="BF17" s="38" t="s">
        <v>294</v>
      </c>
      <c r="BG17" s="84">
        <v>355418232</v>
      </c>
      <c r="BH17" s="114" t="s">
        <v>350</v>
      </c>
      <c r="BI17" s="38" t="s">
        <v>110</v>
      </c>
      <c r="BJ17" s="85">
        <v>45882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351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17763</v>
      </c>
      <c r="J18" s="38" t="s">
        <v>254</v>
      </c>
      <c r="K18" s="84">
        <v>17763</v>
      </c>
      <c r="L18" s="84" t="s">
        <v>255</v>
      </c>
      <c r="M18" s="38" t="s">
        <v>256</v>
      </c>
      <c r="N18" s="84">
        <v>25297</v>
      </c>
      <c r="O18" s="84" t="s">
        <v>257</v>
      </c>
      <c r="P18" s="84">
        <v>40767</v>
      </c>
      <c r="Q18" s="38" t="s">
        <v>296</v>
      </c>
      <c r="R18" s="38" t="s">
        <v>297</v>
      </c>
      <c r="S18" s="84" t="s">
        <v>298</v>
      </c>
      <c r="T18" s="84" t="s">
        <v>298</v>
      </c>
      <c r="U18" s="84" t="s">
        <v>273</v>
      </c>
      <c r="V18" s="84" t="s">
        <v>262</v>
      </c>
      <c r="W18" s="84">
        <v>0</v>
      </c>
      <c r="X18" s="38" t="s">
        <v>299</v>
      </c>
      <c r="Y18" s="84">
        <v>358714178</v>
      </c>
      <c r="Z18" s="38" t="s">
        <v>300</v>
      </c>
      <c r="AA18" s="108" t="s">
        <v>339</v>
      </c>
      <c r="AB18" s="84">
        <v>14999</v>
      </c>
      <c r="AC18" s="108" t="s">
        <v>307</v>
      </c>
      <c r="AD18" s="84">
        <v>12</v>
      </c>
      <c r="AE18" s="84" t="s">
        <v>340</v>
      </c>
      <c r="AF18" s="84" t="s">
        <v>316</v>
      </c>
      <c r="AG18" s="108" t="s">
        <v>341</v>
      </c>
      <c r="AH18" s="84" t="s">
        <v>311</v>
      </c>
      <c r="AI18" s="108" t="s">
        <v>342</v>
      </c>
      <c r="AJ18" s="84">
        <v>1420</v>
      </c>
      <c r="AK18" s="84">
        <v>1420</v>
      </c>
      <c r="AL18" s="108" t="s">
        <v>343</v>
      </c>
      <c r="AM18" s="84">
        <v>8072.36</v>
      </c>
      <c r="AN18" s="112">
        <v>1867.64</v>
      </c>
      <c r="AO18" s="112">
        <v>9940</v>
      </c>
      <c r="AP18" s="112">
        <v>6926.64</v>
      </c>
      <c r="AQ18" s="112">
        <v>450.36</v>
      </c>
      <c r="AR18" s="112">
        <v>7377</v>
      </c>
      <c r="AS18" s="112">
        <v>1274.4000000000001</v>
      </c>
      <c r="AT18" s="112">
        <v>145.6</v>
      </c>
      <c r="AU18" s="112">
        <v>1420</v>
      </c>
      <c r="AV18" s="84">
        <v>8</v>
      </c>
      <c r="AW18" s="84"/>
      <c r="AX18" s="84"/>
      <c r="AY18" s="108"/>
      <c r="AZ18" s="84"/>
      <c r="BA18" s="84"/>
      <c r="BB18" s="84" t="s">
        <v>349</v>
      </c>
      <c r="BC18" s="84" t="s">
        <v>145</v>
      </c>
      <c r="BD18" s="108"/>
      <c r="BE18" s="84">
        <v>0</v>
      </c>
      <c r="BF18" s="38" t="s">
        <v>298</v>
      </c>
      <c r="BG18" s="84">
        <v>358714178</v>
      </c>
      <c r="BH18" s="114" t="s">
        <v>350</v>
      </c>
      <c r="BI18" s="38" t="s">
        <v>110</v>
      </c>
      <c r="BJ18" s="85">
        <v>45882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352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17697</v>
      </c>
      <c r="J19" s="38" t="s">
        <v>301</v>
      </c>
      <c r="K19" s="84">
        <v>17697</v>
      </c>
      <c r="L19" s="84" t="s">
        <v>255</v>
      </c>
      <c r="M19" s="38" t="s">
        <v>256</v>
      </c>
      <c r="N19" s="84">
        <v>25231</v>
      </c>
      <c r="O19" s="84" t="s">
        <v>302</v>
      </c>
      <c r="P19" s="84">
        <v>543262</v>
      </c>
      <c r="Q19" s="38" t="s">
        <v>303</v>
      </c>
      <c r="R19" s="38" t="s">
        <v>259</v>
      </c>
      <c r="S19" s="84" t="s">
        <v>304</v>
      </c>
      <c r="T19" s="84" t="s">
        <v>304</v>
      </c>
      <c r="U19" s="84" t="s">
        <v>290</v>
      </c>
      <c r="V19" s="84" t="s">
        <v>262</v>
      </c>
      <c r="W19" s="84">
        <v>541</v>
      </c>
      <c r="X19" s="38" t="s">
        <v>263</v>
      </c>
      <c r="Y19" s="84">
        <v>352046894</v>
      </c>
      <c r="Z19" s="38" t="s">
        <v>305</v>
      </c>
      <c r="AA19" s="108" t="s">
        <v>344</v>
      </c>
      <c r="AB19" s="84">
        <v>42000</v>
      </c>
      <c r="AC19" s="108" t="s">
        <v>345</v>
      </c>
      <c r="AD19" s="84">
        <v>24</v>
      </c>
      <c r="AE19" s="84" t="s">
        <v>308</v>
      </c>
      <c r="AF19" s="84" t="s">
        <v>309</v>
      </c>
      <c r="AG19" s="108" t="s">
        <v>346</v>
      </c>
      <c r="AH19" s="84" t="s">
        <v>311</v>
      </c>
      <c r="AI19" s="108" t="s">
        <v>347</v>
      </c>
      <c r="AJ19" s="84">
        <v>2240</v>
      </c>
      <c r="AK19" s="84">
        <v>2240</v>
      </c>
      <c r="AL19" s="108" t="s">
        <v>348</v>
      </c>
      <c r="AM19" s="84">
        <v>37592.910000000003</v>
      </c>
      <c r="AN19" s="112">
        <v>11687.09</v>
      </c>
      <c r="AO19" s="112">
        <v>49280</v>
      </c>
      <c r="AP19" s="112">
        <v>4407.09</v>
      </c>
      <c r="AQ19" s="112">
        <v>140.91</v>
      </c>
      <c r="AR19" s="112">
        <v>4548</v>
      </c>
      <c r="AS19" s="112">
        <v>4407.09</v>
      </c>
      <c r="AT19" s="112">
        <v>140.91</v>
      </c>
      <c r="AU19" s="112">
        <v>4548</v>
      </c>
      <c r="AV19" s="84">
        <v>25</v>
      </c>
      <c r="AW19" s="84"/>
      <c r="AX19" s="84"/>
      <c r="AY19" s="108"/>
      <c r="AZ19" s="84"/>
      <c r="BA19" s="84"/>
      <c r="BB19" s="84" t="s">
        <v>349</v>
      </c>
      <c r="BC19" s="84"/>
      <c r="BD19" s="108"/>
      <c r="BE19" s="84">
        <v>0</v>
      </c>
      <c r="BF19" s="38" t="s">
        <v>304</v>
      </c>
      <c r="BG19" s="84">
        <v>352046894</v>
      </c>
      <c r="BH19" s="114" t="s">
        <v>350</v>
      </c>
      <c r="BI19" s="38" t="s">
        <v>110</v>
      </c>
      <c r="BJ19" s="85">
        <v>45882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2240</v>
      </c>
      <c r="BQ19" s="117" t="s">
        <v>204</v>
      </c>
      <c r="BR19" s="118" t="s">
        <v>423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17633</v>
      </c>
      <c r="J20" s="38" t="s">
        <v>353</v>
      </c>
      <c r="K20" s="84">
        <v>17633</v>
      </c>
      <c r="L20" s="84" t="s">
        <v>354</v>
      </c>
      <c r="M20" s="38" t="s">
        <v>355</v>
      </c>
      <c r="N20" s="84">
        <v>25167</v>
      </c>
      <c r="O20" s="84" t="s">
        <v>356</v>
      </c>
      <c r="P20" s="84">
        <v>856218</v>
      </c>
      <c r="Q20" s="38" t="s">
        <v>357</v>
      </c>
      <c r="R20" s="38" t="s">
        <v>259</v>
      </c>
      <c r="S20" s="84" t="s">
        <v>358</v>
      </c>
      <c r="T20" s="84" t="s">
        <v>358</v>
      </c>
      <c r="U20" s="84" t="s">
        <v>273</v>
      </c>
      <c r="V20" s="84" t="s">
        <v>262</v>
      </c>
      <c r="W20" s="84">
        <v>541</v>
      </c>
      <c r="X20" s="38" t="s">
        <v>263</v>
      </c>
      <c r="Y20" s="84">
        <v>352036402</v>
      </c>
      <c r="Z20" s="38" t="s">
        <v>359</v>
      </c>
      <c r="AA20" s="108" t="s">
        <v>360</v>
      </c>
      <c r="AB20" s="84">
        <v>42000</v>
      </c>
      <c r="AC20" s="108" t="s">
        <v>361</v>
      </c>
      <c r="AD20" s="84">
        <v>24</v>
      </c>
      <c r="AE20" s="84" t="s">
        <v>308</v>
      </c>
      <c r="AF20" s="84" t="s">
        <v>309</v>
      </c>
      <c r="AG20" s="108" t="s">
        <v>362</v>
      </c>
      <c r="AH20" s="84" t="s">
        <v>311</v>
      </c>
      <c r="AI20" s="108" t="s">
        <v>363</v>
      </c>
      <c r="AJ20" s="84">
        <v>2240</v>
      </c>
      <c r="AK20" s="84">
        <v>2240</v>
      </c>
      <c r="AL20" s="108" t="s">
        <v>364</v>
      </c>
      <c r="AM20" s="84">
        <v>35182.5</v>
      </c>
      <c r="AN20" s="112">
        <v>11857.5</v>
      </c>
      <c r="AO20" s="112">
        <v>47040</v>
      </c>
      <c r="AP20" s="112">
        <v>6817.5</v>
      </c>
      <c r="AQ20" s="112">
        <v>293.5</v>
      </c>
      <c r="AR20" s="112">
        <v>7111</v>
      </c>
      <c r="AS20" s="112">
        <v>6817.5</v>
      </c>
      <c r="AT20" s="112">
        <v>293.5</v>
      </c>
      <c r="AU20" s="112">
        <v>7111</v>
      </c>
      <c r="AV20" s="84">
        <v>25</v>
      </c>
      <c r="AW20" s="84"/>
      <c r="AX20" s="84"/>
      <c r="AY20" s="108"/>
      <c r="AZ20" s="84"/>
      <c r="BA20" s="84"/>
      <c r="BB20" s="84" t="s">
        <v>349</v>
      </c>
      <c r="BC20" s="84"/>
      <c r="BD20" s="108"/>
      <c r="BE20" s="84">
        <v>0</v>
      </c>
      <c r="BF20" s="38" t="s">
        <v>358</v>
      </c>
      <c r="BG20" s="84" t="s">
        <v>365</v>
      </c>
      <c r="BH20" s="114" t="s">
        <v>350</v>
      </c>
      <c r="BI20" s="38" t="s">
        <v>110</v>
      </c>
      <c r="BJ20" s="85">
        <v>45882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>
        <v>8900</v>
      </c>
      <c r="BQ20" s="117" t="s">
        <v>203</v>
      </c>
      <c r="BR20" s="118" t="s">
        <v>366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17804</v>
      </c>
      <c r="J21" s="38" t="s">
        <v>367</v>
      </c>
      <c r="K21" s="84">
        <v>17804</v>
      </c>
      <c r="L21" s="84" t="s">
        <v>368</v>
      </c>
      <c r="M21" s="38" t="s">
        <v>369</v>
      </c>
      <c r="N21" s="84">
        <v>25338</v>
      </c>
      <c r="O21" s="84" t="s">
        <v>370</v>
      </c>
      <c r="P21" s="84">
        <v>40815</v>
      </c>
      <c r="Q21" s="38" t="s">
        <v>371</v>
      </c>
      <c r="R21" s="38" t="s">
        <v>259</v>
      </c>
      <c r="S21" s="84" t="s">
        <v>372</v>
      </c>
      <c r="T21" s="84" t="s">
        <v>372</v>
      </c>
      <c r="U21" s="84" t="s">
        <v>273</v>
      </c>
      <c r="V21" s="84" t="s">
        <v>262</v>
      </c>
      <c r="W21" s="84">
        <v>541</v>
      </c>
      <c r="X21" s="38" t="s">
        <v>263</v>
      </c>
      <c r="Y21" s="84">
        <v>351962082</v>
      </c>
      <c r="Z21" s="38" t="s">
        <v>373</v>
      </c>
      <c r="AA21" s="108" t="s">
        <v>374</v>
      </c>
      <c r="AB21" s="84">
        <v>63000</v>
      </c>
      <c r="AC21" s="108" t="s">
        <v>375</v>
      </c>
      <c r="AD21" s="84">
        <v>24</v>
      </c>
      <c r="AE21" s="84" t="s">
        <v>376</v>
      </c>
      <c r="AF21" s="84" t="s">
        <v>377</v>
      </c>
      <c r="AG21" s="108" t="s">
        <v>378</v>
      </c>
      <c r="AH21" s="84" t="s">
        <v>379</v>
      </c>
      <c r="AI21" s="108" t="s">
        <v>380</v>
      </c>
      <c r="AJ21" s="84">
        <v>3360</v>
      </c>
      <c r="AK21" s="84">
        <v>3360</v>
      </c>
      <c r="AL21" s="108" t="s">
        <v>381</v>
      </c>
      <c r="AM21" s="84">
        <v>43760.91</v>
      </c>
      <c r="AN21" s="112">
        <v>16719.09</v>
      </c>
      <c r="AO21" s="112">
        <v>60480</v>
      </c>
      <c r="AP21" s="112">
        <v>19239.09</v>
      </c>
      <c r="AQ21" s="112">
        <v>1437.91</v>
      </c>
      <c r="AR21" s="112">
        <v>20677</v>
      </c>
      <c r="AS21" s="112">
        <v>19239.09</v>
      </c>
      <c r="AT21" s="112">
        <v>1437.91</v>
      </c>
      <c r="AU21" s="112">
        <v>20677</v>
      </c>
      <c r="AV21" s="84">
        <v>25</v>
      </c>
      <c r="AW21" s="84"/>
      <c r="AX21" s="84"/>
      <c r="AY21" s="108"/>
      <c r="AZ21" s="84"/>
      <c r="BA21" s="84"/>
      <c r="BB21" s="84" t="s">
        <v>349</v>
      </c>
      <c r="BC21" s="84" t="s">
        <v>145</v>
      </c>
      <c r="BD21" s="108"/>
      <c r="BE21" s="84">
        <v>0</v>
      </c>
      <c r="BF21" s="38" t="s">
        <v>372</v>
      </c>
      <c r="BG21" s="84" t="s">
        <v>382</v>
      </c>
      <c r="BH21" s="114" t="s">
        <v>350</v>
      </c>
      <c r="BI21" s="38" t="s">
        <v>110</v>
      </c>
      <c r="BJ21" s="85">
        <v>45882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>
        <v>3360</v>
      </c>
      <c r="BQ21" s="117" t="s">
        <v>203</v>
      </c>
      <c r="BR21" s="118" t="s">
        <v>383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17650</v>
      </c>
      <c r="J22" s="38" t="s">
        <v>384</v>
      </c>
      <c r="K22" s="84">
        <v>17650</v>
      </c>
      <c r="L22" s="84" t="s">
        <v>385</v>
      </c>
      <c r="M22" s="38" t="s">
        <v>386</v>
      </c>
      <c r="N22" s="84">
        <v>25184</v>
      </c>
      <c r="O22" s="84" t="s">
        <v>387</v>
      </c>
      <c r="P22" s="84">
        <v>863861</v>
      </c>
      <c r="Q22" s="38" t="s">
        <v>388</v>
      </c>
      <c r="R22" s="38" t="s">
        <v>259</v>
      </c>
      <c r="S22" s="84" t="s">
        <v>389</v>
      </c>
      <c r="T22" s="84" t="s">
        <v>389</v>
      </c>
      <c r="U22" s="84" t="s">
        <v>273</v>
      </c>
      <c r="V22" s="84" t="s">
        <v>262</v>
      </c>
      <c r="W22" s="84">
        <v>541</v>
      </c>
      <c r="X22" s="38" t="s">
        <v>263</v>
      </c>
      <c r="Y22" s="84">
        <v>356096181</v>
      </c>
      <c r="Z22" s="38" t="s">
        <v>390</v>
      </c>
      <c r="AA22" s="108" t="s">
        <v>391</v>
      </c>
      <c r="AB22" s="84">
        <v>42000</v>
      </c>
      <c r="AC22" s="108" t="s">
        <v>392</v>
      </c>
      <c r="AD22" s="84">
        <v>24</v>
      </c>
      <c r="AE22" s="84" t="s">
        <v>308</v>
      </c>
      <c r="AF22" s="84" t="s">
        <v>309</v>
      </c>
      <c r="AG22" s="108" t="s">
        <v>393</v>
      </c>
      <c r="AH22" s="84" t="s">
        <v>311</v>
      </c>
      <c r="AI22" s="108" t="s">
        <v>394</v>
      </c>
      <c r="AJ22" s="84">
        <v>2240</v>
      </c>
      <c r="AK22" s="84">
        <v>2240</v>
      </c>
      <c r="AL22" s="108" t="s">
        <v>395</v>
      </c>
      <c r="AM22" s="84">
        <v>19734.099999999999</v>
      </c>
      <c r="AN22" s="112">
        <v>9385.9</v>
      </c>
      <c r="AO22" s="112">
        <v>29120</v>
      </c>
      <c r="AP22" s="112">
        <v>22265.9</v>
      </c>
      <c r="AQ22" s="112">
        <v>2953.1</v>
      </c>
      <c r="AR22" s="112">
        <v>25219</v>
      </c>
      <c r="AS22" s="112">
        <v>5429.39</v>
      </c>
      <c r="AT22" s="112">
        <v>1290.6099999999999</v>
      </c>
      <c r="AU22" s="112">
        <v>6720</v>
      </c>
      <c r="AV22" s="84">
        <v>16</v>
      </c>
      <c r="AW22" s="84"/>
      <c r="AX22" s="84"/>
      <c r="AY22" s="108"/>
      <c r="AZ22" s="84"/>
      <c r="BA22" s="84"/>
      <c r="BB22" s="84" t="s">
        <v>349</v>
      </c>
      <c r="BC22" s="84" t="s">
        <v>145</v>
      </c>
      <c r="BD22" s="108"/>
      <c r="BE22" s="84">
        <v>0</v>
      </c>
      <c r="BF22" s="38" t="s">
        <v>389</v>
      </c>
      <c r="BG22" s="84" t="s">
        <v>396</v>
      </c>
      <c r="BH22" s="114" t="s">
        <v>350</v>
      </c>
      <c r="BI22" s="38" t="s">
        <v>110</v>
      </c>
      <c r="BJ22" s="85">
        <v>45882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>
        <v>24062</v>
      </c>
      <c r="BQ22" s="117" t="s">
        <v>204</v>
      </c>
      <c r="BR22" s="118" t="s">
        <v>397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17662</v>
      </c>
      <c r="J23" s="38" t="s">
        <v>398</v>
      </c>
      <c r="K23" s="84">
        <v>17662</v>
      </c>
      <c r="L23" s="84" t="s">
        <v>399</v>
      </c>
      <c r="M23" s="38" t="s">
        <v>400</v>
      </c>
      <c r="N23" s="84">
        <v>25196</v>
      </c>
      <c r="O23" s="84" t="s">
        <v>401</v>
      </c>
      <c r="P23" s="84">
        <v>40910</v>
      </c>
      <c r="Q23" s="38" t="s">
        <v>402</v>
      </c>
      <c r="R23" s="38" t="s">
        <v>259</v>
      </c>
      <c r="S23" s="84" t="s">
        <v>403</v>
      </c>
      <c r="T23" s="84" t="s">
        <v>403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353443722</v>
      </c>
      <c r="Z23" s="38" t="s">
        <v>288</v>
      </c>
      <c r="AA23" s="108" t="s">
        <v>404</v>
      </c>
      <c r="AB23" s="84">
        <v>73000</v>
      </c>
      <c r="AC23" s="108" t="s">
        <v>375</v>
      </c>
      <c r="AD23" s="84">
        <v>24</v>
      </c>
      <c r="AE23" s="84" t="s">
        <v>405</v>
      </c>
      <c r="AF23" s="84" t="s">
        <v>377</v>
      </c>
      <c r="AG23" s="108" t="s">
        <v>406</v>
      </c>
      <c r="AH23" s="84" t="s">
        <v>379</v>
      </c>
      <c r="AI23" s="108" t="s">
        <v>407</v>
      </c>
      <c r="AJ23" s="84">
        <v>3900</v>
      </c>
      <c r="AK23" s="84">
        <v>3900</v>
      </c>
      <c r="AL23" s="108" t="s">
        <v>408</v>
      </c>
      <c r="AM23" s="84">
        <v>47654.59</v>
      </c>
      <c r="AN23" s="112">
        <v>18645.41</v>
      </c>
      <c r="AO23" s="112">
        <v>66300</v>
      </c>
      <c r="AP23" s="112">
        <v>25345.41</v>
      </c>
      <c r="AQ23" s="112">
        <v>2175.59</v>
      </c>
      <c r="AR23" s="112">
        <v>27521</v>
      </c>
      <c r="AS23" s="112">
        <v>13913.2</v>
      </c>
      <c r="AT23" s="112">
        <v>1686.8</v>
      </c>
      <c r="AU23" s="112">
        <v>15600</v>
      </c>
      <c r="AV23" s="84">
        <v>21</v>
      </c>
      <c r="AW23" s="84"/>
      <c r="AX23" s="84"/>
      <c r="AY23" s="108"/>
      <c r="AZ23" s="84"/>
      <c r="BA23" s="84"/>
      <c r="BB23" s="84" t="s">
        <v>349</v>
      </c>
      <c r="BC23" s="84" t="s">
        <v>145</v>
      </c>
      <c r="BD23" s="108"/>
      <c r="BE23" s="84">
        <v>0</v>
      </c>
      <c r="BF23" s="38" t="s">
        <v>403</v>
      </c>
      <c r="BG23" s="84" t="s">
        <v>409</v>
      </c>
      <c r="BH23" s="114" t="s">
        <v>350</v>
      </c>
      <c r="BI23" s="38" t="s">
        <v>110</v>
      </c>
      <c r="BJ23" s="85">
        <v>45882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11700</v>
      </c>
      <c r="BQ23" s="117" t="s">
        <v>204</v>
      </c>
      <c r="BR23" s="118" t="s">
        <v>410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17730</v>
      </c>
      <c r="J24" s="38" t="s">
        <v>411</v>
      </c>
      <c r="K24" s="84">
        <v>17730</v>
      </c>
      <c r="L24" s="84" t="s">
        <v>255</v>
      </c>
      <c r="M24" s="38" t="s">
        <v>256</v>
      </c>
      <c r="N24" s="84">
        <v>327053</v>
      </c>
      <c r="O24" s="84" t="s">
        <v>412</v>
      </c>
      <c r="P24" s="84">
        <v>456323</v>
      </c>
      <c r="Q24" s="38" t="s">
        <v>413</v>
      </c>
      <c r="R24" s="38" t="s">
        <v>259</v>
      </c>
      <c r="S24" s="84" t="s">
        <v>414</v>
      </c>
      <c r="T24" s="84" t="s">
        <v>414</v>
      </c>
      <c r="U24" s="84" t="s">
        <v>290</v>
      </c>
      <c r="V24" s="84" t="s">
        <v>262</v>
      </c>
      <c r="W24" s="84">
        <v>0</v>
      </c>
      <c r="X24" s="38" t="s">
        <v>263</v>
      </c>
      <c r="Y24" s="84">
        <v>356774293</v>
      </c>
      <c r="Z24" s="38" t="s">
        <v>415</v>
      </c>
      <c r="AA24" s="108" t="s">
        <v>416</v>
      </c>
      <c r="AB24" s="84">
        <v>72000</v>
      </c>
      <c r="AC24" s="108" t="s">
        <v>375</v>
      </c>
      <c r="AD24" s="84">
        <v>24</v>
      </c>
      <c r="AE24" s="84" t="s">
        <v>376</v>
      </c>
      <c r="AF24" s="84" t="s">
        <v>417</v>
      </c>
      <c r="AG24" s="108" t="s">
        <v>418</v>
      </c>
      <c r="AH24" s="84" t="s">
        <v>318</v>
      </c>
      <c r="AI24" s="108" t="s">
        <v>419</v>
      </c>
      <c r="AJ24" s="84">
        <v>3840</v>
      </c>
      <c r="AK24" s="84">
        <v>3840</v>
      </c>
      <c r="AL24" s="108" t="s">
        <v>420</v>
      </c>
      <c r="AM24" s="84">
        <v>35984.080000000002</v>
      </c>
      <c r="AN24" s="112">
        <v>15435.92</v>
      </c>
      <c r="AO24" s="112">
        <v>51420</v>
      </c>
      <c r="AP24" s="112">
        <v>36015.919999999998</v>
      </c>
      <c r="AQ24" s="112">
        <v>3928.08</v>
      </c>
      <c r="AR24" s="112">
        <v>39944</v>
      </c>
      <c r="AS24" s="112">
        <v>5464.96</v>
      </c>
      <c r="AT24" s="112">
        <v>715.04</v>
      </c>
      <c r="AU24" s="112">
        <v>6180</v>
      </c>
      <c r="AV24" s="84">
        <v>15</v>
      </c>
      <c r="AW24" s="84"/>
      <c r="AX24" s="84"/>
      <c r="AY24" s="108"/>
      <c r="AZ24" s="84"/>
      <c r="BA24" s="84"/>
      <c r="BB24" s="84" t="s">
        <v>349</v>
      </c>
      <c r="BC24" s="84"/>
      <c r="BD24" s="108"/>
      <c r="BE24" s="84">
        <v>0</v>
      </c>
      <c r="BF24" s="38" t="s">
        <v>414</v>
      </c>
      <c r="BG24" s="84" t="s">
        <v>421</v>
      </c>
      <c r="BH24" s="114" t="s">
        <v>350</v>
      </c>
      <c r="BI24" s="38" t="s">
        <v>110</v>
      </c>
      <c r="BJ24" s="85">
        <v>45882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3840</v>
      </c>
      <c r="BQ24" s="117" t="s">
        <v>202</v>
      </c>
      <c r="BR24" s="118" t="s">
        <v>422</v>
      </c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2025-08-25T04:22:27Z</dcterms:modified>
</cp:coreProperties>
</file>