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lugan-FN25-26-01603\"/>
    </mc:Choice>
  </mc:AlternateContent>
  <xr:revisionPtr revIDLastSave="0" documentId="13_ncr:1_{A1BC48E4-556F-497D-BEAE-E97E25842CC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918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<sst xmlns="http://schemas.openxmlformats.org/spreadsheetml/2006/main" count="2391" uniqueCount="588">
  <si>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</si>
  <si>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</si>
  <si>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</si>
  <si>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</si>
  <si>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</si>
  <si>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</si>
  <si>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</si>
  <si>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</si>
  <si>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</si>
  <si>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</si>
  <si>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</si>
  <si>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</si>
  <si>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</si>
  <si>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</si>
  <si>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</si>
  <si>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</si>
  <si>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</si>
  <si>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</si>
  <si>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</si>
  <si>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</si>
  <si>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</si>
  <si>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</si>
  <si>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</si>
  <si>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</si>
  <si>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</si>
  <si>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</si>
  <si>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</si>
  <si>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</si>
  <si>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</si>
  <si>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</si>
  <si>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</si>
  <si>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</si>
  <si>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</si>
  <si>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</si>
  <si>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</si>
  <si>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</si>
  <si>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</si>
  <si>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</si>
  <si>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</si>
  <si>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</si>
  <si>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</si>
  <si>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</si>
  <si>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</si>
  <si>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</si>
  <si>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</si>
  <si>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</si>
  <si>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</si>
  <si>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</si>
  <si>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</si>
  <si>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</si>
  <si>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</si>
  <si>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</si>
  <si>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</si>
  <si>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</si>
  <si>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</si>
  <si>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</si>
  <si>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</si>
  <si>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</si>
  <si>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</si>
  <si>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</si>
  <si>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</si>
  <si>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</si>
  <si>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</si>
  <si>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</si>
  <si>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</si>
  <si>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</si>
  <si>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</si>
  <si>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</si>
  <si>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</si>
  <si>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</si>
  <si>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</si>
  <si>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</si>
  <si>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</si>
  <si>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</si>
  <si>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</si>
  <si>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</si>
  <si>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</si>
  <si>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</si>
  <si>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</si>
  <si>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</si>
  <si>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</si>
  <si>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</si>
  <si>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</si>
  <si>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</si>
  <si>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</si>
  <si>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</si>
  <si>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</si>
  <si>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</si>
  <si>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</si>
  <si>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</si>
  <si>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</si>
  <si>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</si>
  <si>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</si>
  <si>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</si>
  <si>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</si>
  <si>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</si>
  <si>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</si>
  <si>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</si>
  <si>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</si>
  <si>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</si>
  <si>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</si>
  <si>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</si>
  <si>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</si>
  <si>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</si>
  <si>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</si>
  <si>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</si>
  <si>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</si>
  <si>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</si>
  <si>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</si>
  <si>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</si>
  <si>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</si>
  <si>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</si>
  <si>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</si>
  <si>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</si>
  <si>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</si>
  <si>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</si>
  <si>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</si>
  <si>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</si>
  <si>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</si>
  <si>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</si>
  <si>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</si>
  <si>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</si>
  <si>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</si>
  <si>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</si>
  <si>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</si>
  <si>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</si>
  <si>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</si>
  <si>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</si>
  <si>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</si>
  <si>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</si>
  <si>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</si>
  <si>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</si>
  <si>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</si>
  <si>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</si>
  <si>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</si>
  <si>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</si>
  <si>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</si>
  <si>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</si>
  <si>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</si>
  <si>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</si>
  <si>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</si>
  <si>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</si>
  <si>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</si>
  <si>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</si>
  <si>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</si>
  <si>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</si>
  <si>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</si>
  <si>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</si>
  <si>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</si>
  <si>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</si>
  <si>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</si>
  <si>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</si>
  <si>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</si>
  <si>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</si>
  <si>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</si>
  <si>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</si>
  <si>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</si>
  <si>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</si>
  <si>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</si>
  <si>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</si>
  <si>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</si>
  <si>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</si>
  <si>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</si>
  <si>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</si>
  <si>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</si>
  <si>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</si>
  <si>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</si>
  <si>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</si>
  <si>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</si>
  <si>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</si>
  <si>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</si>
  <si>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</si>
  <si>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</si>
  <si>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</si>
  <si>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</si>
  <si>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</si>
  <si>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</si>
  <si>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</si>
  <si>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</si>
  <si>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</si>
  <si>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</si>
  <si>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</si>
  <si>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</si>
  <si>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</si>
  <si>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</si>
  <si>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</si>
  <si>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</si>
  <si>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</si>
  <si>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</si>
  <si>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</si>
  <si>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</si>
  <si>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</si>
  <si>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</si>
  <si>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</si>
  <si>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</si>
  <si>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</si>
  <si>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</si>
  <si>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</si>
  <si>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</si>
  <si>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</si>
  <si>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</si>
  <si>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</si>
  <si>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</si>
  <si>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</si>
  <si>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</si>
  <si>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</si>
  <si>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</si>
  <si>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</si>
  <si>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</si>
  <si>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</si>
  <si>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</si>
  <si>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</si>
  <si>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</si>
  <si>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</si>
  <si>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</si>
  <si>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</si>
  <si>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</si>
  <si>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</si>
  <si>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</si>
  <si>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</si>
  <si>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</si>
  <si>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</si>
  <si>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</si>
  <si>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</si>
  <si>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</si>
  <si>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</si>
  <si>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</si>
  <si>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</si>
  <si>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</si>
  <si>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</si>
  <si>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</si>
  <si>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</si>
  <si>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</si>
  <si>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</si>
  <si>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</si>
  <si>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</si>
  <si>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</si>
  <si>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</si>
  <si>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</si>
  <si>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</si>
  <si>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</si>
  <si>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</si>
  <si>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</si>
  <si>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</si>
  <si>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</si>
  <si>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</si>
  <si>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</si>
  <si>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</si>
  <si>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</si>
  <si>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Tangi</t>
  </si>
  <si>
    <t>ORGL0332</t>
  </si>
  <si>
    <t>Balugan</t>
  </si>
  <si>
    <t>Belapada</t>
  </si>
  <si>
    <t>SF0071719</t>
  </si>
  <si>
    <t>Soumyaranjan  Pradhan</t>
  </si>
  <si>
    <t>90687</t>
  </si>
  <si>
    <t>SRI RAMA</t>
  </si>
  <si>
    <t>Chetana</t>
  </si>
  <si>
    <t>CID033211424</t>
  </si>
  <si>
    <t>BC</t>
  </si>
  <si>
    <t>HINDU</t>
  </si>
  <si>
    <t>Agarbathi Business</t>
  </si>
  <si>
    <t>RANEE PRADHAN</t>
  </si>
  <si>
    <t>Kumaranga Sasan</t>
  </si>
  <si>
    <t>SF0093847</t>
  </si>
  <si>
    <t>Chandan Kumar Bhol</t>
  </si>
  <si>
    <t>Kumaranga Sasan C3</t>
  </si>
  <si>
    <t>Kumaranga Sasan C3 Jay Jagannath1</t>
  </si>
  <si>
    <t>SSF4058378</t>
  </si>
  <si>
    <t>OBC</t>
  </si>
  <si>
    <t>Agriculture &amp; Farming</t>
  </si>
  <si>
    <t>BANITA PRADHAN</t>
  </si>
  <si>
    <t>Gandhinagar</t>
  </si>
  <si>
    <t>62055</t>
  </si>
  <si>
    <t>Bhagabati</t>
  </si>
  <si>
    <t>SID951374446749</t>
  </si>
  <si>
    <t>SADHANA PARIDA</t>
  </si>
  <si>
    <t>Gobindapur</t>
  </si>
  <si>
    <t>572220</t>
  </si>
  <si>
    <t>Raja</t>
  </si>
  <si>
    <t>SSF4341313</t>
  </si>
  <si>
    <t>GENERAL</t>
  </si>
  <si>
    <t>PUSPANJALI RANA</t>
  </si>
  <si>
    <t>RAM</t>
  </si>
  <si>
    <t>SID2125014286</t>
  </si>
  <si>
    <t>RASHMITA SWAIN</t>
  </si>
  <si>
    <t>SSF4396729</t>
  </si>
  <si>
    <t>TULASI JALI</t>
  </si>
  <si>
    <t>jaganath</t>
  </si>
  <si>
    <t>SID2125025340</t>
  </si>
  <si>
    <t>SASMITA PRADHAN</t>
  </si>
  <si>
    <t>SID951375592231</t>
  </si>
  <si>
    <t>JANAKEE PRADHAN</t>
  </si>
  <si>
    <t>omm 572220 G1</t>
  </si>
  <si>
    <t>SSF4745099</t>
  </si>
  <si>
    <t>KUNI RANA</t>
  </si>
  <si>
    <t>SSF4751332</t>
  </si>
  <si>
    <t>SUKANTI SETHI</t>
  </si>
  <si>
    <t>maa bhagabati C3 G3</t>
  </si>
  <si>
    <t>SSF4839148</t>
  </si>
  <si>
    <t>RANJITA JENA</t>
  </si>
  <si>
    <t>SSF4839150</t>
  </si>
  <si>
    <t>JHUNU SETHY</t>
  </si>
  <si>
    <t>Kumaranga Sasan1243 C3 G2</t>
  </si>
  <si>
    <t>SSF4839348</t>
  </si>
  <si>
    <t>BULI DEI</t>
  </si>
  <si>
    <t>SSF4862997</t>
  </si>
  <si>
    <t>SARASWATI PARIMANIK</t>
  </si>
  <si>
    <t>SSF4863390</t>
  </si>
  <si>
    <t>SUBHASHREE BARIK</t>
  </si>
  <si>
    <t>SSF5057195</t>
  </si>
  <si>
    <t>SAKUNTALA SWAIN</t>
  </si>
  <si>
    <t>SSF5060913</t>
  </si>
  <si>
    <t>SAURI SETHY</t>
  </si>
  <si>
    <t>SID2125014479</t>
  </si>
  <si>
    <t>TARULATA RANA</t>
  </si>
  <si>
    <t>Uttam Nagar</t>
  </si>
  <si>
    <t>346721</t>
  </si>
  <si>
    <t>laxmi</t>
  </si>
  <si>
    <t>Unnati</t>
  </si>
  <si>
    <t>CID033202116</t>
  </si>
  <si>
    <t>PRATIMA MAHARANA</t>
  </si>
  <si>
    <t>SSF5430540</t>
  </si>
  <si>
    <t>Tent House</t>
  </si>
  <si>
    <t>SHANTI RANA</t>
  </si>
  <si>
    <t>SSF5430609</t>
  </si>
  <si>
    <t>SOBHA DEI</t>
  </si>
  <si>
    <t>SSF5430886</t>
  </si>
  <si>
    <t>SUKANTI RANA</t>
  </si>
  <si>
    <t>CID033202105</t>
  </si>
  <si>
    <t>BIDYULATA NAYAK</t>
  </si>
  <si>
    <t>SSF5456518</t>
  </si>
  <si>
    <t>RUBI MANDAL</t>
  </si>
  <si>
    <t>SSF5457619</t>
  </si>
  <si>
    <t>RITA PRADHAN</t>
  </si>
  <si>
    <t>SSF2319705</t>
  </si>
  <si>
    <t>SUMITRA DAS</t>
  </si>
  <si>
    <t>SSF5493391</t>
  </si>
  <si>
    <t>SAHEBANI RAUL</t>
  </si>
  <si>
    <t>SSF3848760</t>
  </si>
  <si>
    <t>TUKUNA RANA</t>
  </si>
  <si>
    <t>SSF4291548</t>
  </si>
  <si>
    <t>RASHMITA LENKA</t>
  </si>
  <si>
    <t>SSF5717118</t>
  </si>
  <si>
    <t>RASHMITA BISWAL</t>
  </si>
  <si>
    <t>SSF5778766</t>
  </si>
  <si>
    <t>RADHA RANI SAHOO</t>
  </si>
  <si>
    <t>SSF5826840</t>
  </si>
  <si>
    <t>GITANJALI NAYAK</t>
  </si>
  <si>
    <t>SSF5827152</t>
  </si>
  <si>
    <t>KUNI PALEI</t>
  </si>
  <si>
    <t>SSF5831824</t>
  </si>
  <si>
    <t>TARUNI SWAIN</t>
  </si>
  <si>
    <t>SSF5832001</t>
  </si>
  <si>
    <t>MANJU BEHERA</t>
  </si>
  <si>
    <t>SSF5874565</t>
  </si>
  <si>
    <t>MAMATA JENA</t>
  </si>
  <si>
    <t>SSF5832400</t>
  </si>
  <si>
    <t>RESHMA LENKA</t>
  </si>
  <si>
    <t>SSF5907208</t>
  </si>
  <si>
    <t>BARSARANL MAHAPATRA</t>
  </si>
  <si>
    <t>SSF5908081</t>
  </si>
  <si>
    <t>SHASHIREKHA BARIK</t>
  </si>
  <si>
    <t>SSF5930785</t>
  </si>
  <si>
    <t>RAMA DEI</t>
  </si>
  <si>
    <t>SSF6149303</t>
  </si>
  <si>
    <t>MAMATA SAHOO</t>
  </si>
  <si>
    <t>TWINKLE</t>
  </si>
  <si>
    <t>SSF4604148</t>
  </si>
  <si>
    <t>RAMARANI PRADHAN</t>
  </si>
  <si>
    <t>SSF6302064</t>
  </si>
  <si>
    <t>BINAPANI SWAIN</t>
  </si>
  <si>
    <t>SR</t>
  </si>
  <si>
    <t>SSF3160928</t>
  </si>
  <si>
    <t>Almirah Business</t>
  </si>
  <si>
    <t xml:space="preserve">MITALI PRADHAN </t>
  </si>
  <si>
    <t>SSF5558261</t>
  </si>
  <si>
    <t>SHANTILATA SETHY</t>
  </si>
  <si>
    <t>SID951374447485</t>
  </si>
  <si>
    <t>PRATIMA TARAI</t>
  </si>
  <si>
    <t>SID951374725130</t>
  </si>
  <si>
    <t>PRATIMA RANA</t>
  </si>
  <si>
    <t>SSF4263369</t>
  </si>
  <si>
    <t>BHUTI RANA</t>
  </si>
  <si>
    <t>SOR0000006670627</t>
  </si>
  <si>
    <t xml:space="preserve">MAMALI MOHANTY </t>
  </si>
  <si>
    <t>Mon</t>
  </si>
  <si>
    <t>8</t>
  </si>
  <si>
    <t>9 Yrs</t>
  </si>
  <si>
    <t>23 Nov 2020</t>
  </si>
  <si>
    <t>&gt; 6 to 10 Years</t>
  </si>
  <si>
    <t>02-Aug-2022</t>
  </si>
  <si>
    <t>27-Dec-2023</t>
  </si>
  <si>
    <t>Open</t>
  </si>
  <si>
    <t>Wed</t>
  </si>
  <si>
    <t>1</t>
  </si>
  <si>
    <t>1 Yrs</t>
  </si>
  <si>
    <t>12 Jul 2023</t>
  </si>
  <si>
    <t>&lt;= 2 Years</t>
  </si>
  <si>
    <t>04-Sep-2023</t>
  </si>
  <si>
    <t>02-Oct-2024</t>
  </si>
  <si>
    <t>4</t>
  </si>
  <si>
    <t>6 Yrs</t>
  </si>
  <si>
    <t>23 Sep 2021</t>
  </si>
  <si>
    <t>&gt; 4 to 6 Years</t>
  </si>
  <si>
    <t>21-Jul-2025</t>
  </si>
  <si>
    <t>Fri</t>
  </si>
  <si>
    <t>22 Aug 2023</t>
  </si>
  <si>
    <t>06-Oct-2023</t>
  </si>
  <si>
    <t>01-Aug-2025</t>
  </si>
  <si>
    <t>7</t>
  </si>
  <si>
    <t>29 Sep 2020</t>
  </si>
  <si>
    <t>02-Oct-2023</t>
  </si>
  <si>
    <t>04-Aug-2025</t>
  </si>
  <si>
    <t>28 Aug 2023</t>
  </si>
  <si>
    <t>31-Mar-2025</t>
  </si>
  <si>
    <t>5</t>
  </si>
  <si>
    <t>24 Nov 2020</t>
  </si>
  <si>
    <t>06-Nov-2023</t>
  </si>
  <si>
    <t>26-Apr-2024</t>
  </si>
  <si>
    <t>3</t>
  </si>
  <si>
    <t>4 Yrs</t>
  </si>
  <si>
    <t>22 Mar 2021</t>
  </si>
  <si>
    <t>03-Aug-2025</t>
  </si>
  <si>
    <t>20 Oct 2023</t>
  </si>
  <si>
    <t>01-Dec-2023</t>
  </si>
  <si>
    <t>26 Oct 2023</t>
  </si>
  <si>
    <t>08 Nov 2023</t>
  </si>
  <si>
    <t>04-Dec-2023</t>
  </si>
  <si>
    <t>02-Jul-2025</t>
  </si>
  <si>
    <t>12-Jul-2025</t>
  </si>
  <si>
    <t>13 Nov 2023</t>
  </si>
  <si>
    <t>06-Dec-2023</t>
  </si>
  <si>
    <t>11 Dec 2023</t>
  </si>
  <si>
    <t>05-Jan-2024</t>
  </si>
  <si>
    <t>03-Jan-2024</t>
  </si>
  <si>
    <t>20 Aug 2020</t>
  </si>
  <si>
    <t>05-Feb-2024</t>
  </si>
  <si>
    <t>0</t>
  </si>
  <si>
    <t>11 Yrs</t>
  </si>
  <si>
    <t>&gt; 10 Years</t>
  </si>
  <si>
    <t>07-Feb-2024</t>
  </si>
  <si>
    <t>30-Jul-2025</t>
  </si>
  <si>
    <t>06-Mar-2024</t>
  </si>
  <si>
    <t>01 Feb 2024</t>
  </si>
  <si>
    <t>01-Mar-2024</t>
  </si>
  <si>
    <t>03-Jul-2025</t>
  </si>
  <si>
    <t>08 Feb 2024</t>
  </si>
  <si>
    <t>04-Mar-2024</t>
  </si>
  <si>
    <t>18-Jan-2025</t>
  </si>
  <si>
    <t>2</t>
  </si>
  <si>
    <t>2 Yrs</t>
  </si>
  <si>
    <t>04 Feb 2022</t>
  </si>
  <si>
    <t>&gt; 2 to 4 Years</t>
  </si>
  <si>
    <t>09-Sep-2024</t>
  </si>
  <si>
    <t>14-Jul-2025</t>
  </si>
  <si>
    <t>06 May 2023</t>
  </si>
  <si>
    <t>03-May-2024</t>
  </si>
  <si>
    <t>09 Aug 2023</t>
  </si>
  <si>
    <t>05-Apr-2024</t>
  </si>
  <si>
    <t>04 Mar 2024</t>
  </si>
  <si>
    <t>03-Apr-2024</t>
  </si>
  <si>
    <t>06-Jul-2025</t>
  </si>
  <si>
    <t>11 Mar 2024</t>
  </si>
  <si>
    <t>31-Jul-2025</t>
  </si>
  <si>
    <t>17 Mar 2024</t>
  </si>
  <si>
    <t>01-May-2024</t>
  </si>
  <si>
    <t>05-Jul-2025</t>
  </si>
  <si>
    <t>23 Mar 2024</t>
  </si>
  <si>
    <t>22 Mar 2024</t>
  </si>
  <si>
    <t>28 Mar 2024</t>
  </si>
  <si>
    <t>31 Mar 2024</t>
  </si>
  <si>
    <t>10-Jul-2025</t>
  </si>
  <si>
    <t>30 Mar 2024</t>
  </si>
  <si>
    <t>05-Jun-2024</t>
  </si>
  <si>
    <t>07-Jun-2024</t>
  </si>
  <si>
    <t>GL-1</t>
  </si>
  <si>
    <t>0 Yrs</t>
  </si>
  <si>
    <t>08 May 2024</t>
  </si>
  <si>
    <t>24 Sep 2023</t>
  </si>
  <si>
    <t>05-Aug-2024</t>
  </si>
  <si>
    <t>13-Jul-2025</t>
  </si>
  <si>
    <t>27 Jun 2024</t>
  </si>
  <si>
    <t>02-Aug-2024</t>
  </si>
  <si>
    <t>IL-1</t>
  </si>
  <si>
    <t>04-Oct-2024</t>
  </si>
  <si>
    <t>01 Jan 2023</t>
  </si>
  <si>
    <t>07-Oct-2024</t>
  </si>
  <si>
    <t>01-Jun-2025</t>
  </si>
  <si>
    <t>13 Feb 2024</t>
  </si>
  <si>
    <t>08-Mar-2025</t>
  </si>
  <si>
    <t>3 Yrs</t>
  </si>
  <si>
    <t>24 Aug 2021</t>
  </si>
  <si>
    <t>01-Oct-2024</t>
  </si>
  <si>
    <t>01-Nov-2024</t>
  </si>
  <si>
    <t>GL-4</t>
  </si>
  <si>
    <t>27 Jan 2021</t>
  </si>
  <si>
    <t>03-Jan-2025</t>
  </si>
  <si>
    <t>GL-2</t>
  </si>
  <si>
    <t>04 Aug 2023</t>
  </si>
  <si>
    <t>04-Jul-2025</t>
  </si>
  <si>
    <t>27 Jun 2025</t>
  </si>
  <si>
    <t>8280716824</t>
  </si>
  <si>
    <t>6370409251</t>
  </si>
  <si>
    <t>9827746687</t>
  </si>
  <si>
    <t>9938199407</t>
  </si>
  <si>
    <t>9348357352</t>
  </si>
  <si>
    <t>9776394975</t>
  </si>
  <si>
    <t>8984066067</t>
  </si>
  <si>
    <t>9040662682</t>
  </si>
  <si>
    <t>7978364682</t>
  </si>
  <si>
    <t>8093107727</t>
  </si>
  <si>
    <t>8280428649</t>
  </si>
  <si>
    <t>7750958348</t>
  </si>
  <si>
    <t>6379900882</t>
  </si>
  <si>
    <t>9556409647</t>
  </si>
  <si>
    <t>9556839604</t>
  </si>
  <si>
    <t>6370245492</t>
  </si>
  <si>
    <t>8093714969</t>
  </si>
  <si>
    <t>8658017424</t>
  </si>
  <si>
    <t>8328811380</t>
  </si>
  <si>
    <t>8984205612</t>
  </si>
  <si>
    <t>6371045907</t>
  </si>
  <si>
    <t>7894460022</t>
  </si>
  <si>
    <t>9937258968</t>
  </si>
  <si>
    <t>8144880951</t>
  </si>
  <si>
    <t>7735339559</t>
  </si>
  <si>
    <t>8895265321</t>
  </si>
  <si>
    <t>6302028965</t>
  </si>
  <si>
    <t>8456991874</t>
  </si>
  <si>
    <t>9078805601</t>
  </si>
  <si>
    <t>9078376779</t>
  </si>
  <si>
    <t>9124688835</t>
  </si>
  <si>
    <t>9668877069</t>
  </si>
  <si>
    <t>9777067334</t>
  </si>
  <si>
    <t>7787943197</t>
  </si>
  <si>
    <t>7684962336</t>
  </si>
  <si>
    <t>8658964300</t>
  </si>
  <si>
    <t>9040291735</t>
  </si>
  <si>
    <t>8249236863</t>
  </si>
  <si>
    <t>7681064894</t>
  </si>
  <si>
    <t>8018737392</t>
  </si>
  <si>
    <t>7247260415</t>
  </si>
  <si>
    <t>8148987645</t>
  </si>
  <si>
    <t>8144087306</t>
  </si>
  <si>
    <t>7205441435</t>
  </si>
  <si>
    <t>6370083196</t>
  </si>
  <si>
    <t>9937556077</t>
  </si>
  <si>
    <t>8984537413</t>
  </si>
  <si>
    <t>7789065467</t>
  </si>
  <si>
    <t>8018543010</t>
  </si>
  <si>
    <t>Prakash Kumar Rana/SF0044251</t>
  </si>
  <si>
    <t xml:space="preserve">As per Phonepe borrower has paid Rs 2720/-  towards EMI to LO AJAYA KUMAR SUBUDHI/SF0065667  on dtd.05-05-25, but LO has not remitted cash to branch. </t>
  </si>
  <si>
    <t>Kumba Kadha C3</t>
  </si>
  <si>
    <t>ram C3 G2</t>
  </si>
  <si>
    <t>SSF4727623</t>
  </si>
  <si>
    <t xml:space="preserve">SWAGATIKA SAHOO </t>
  </si>
  <si>
    <t>17 Oct 2023</t>
  </si>
  <si>
    <t>7381044795</t>
  </si>
  <si>
    <t>Ranjan Kumar Majhi/SF0029208</t>
  </si>
  <si>
    <t>Bhagaban Swain/SF0097828</t>
  </si>
  <si>
    <t>Santosh Kumar Sahoo/SF0071004</t>
  </si>
  <si>
    <t>Sanjaya Kumar Sahoo/SF0070624</t>
  </si>
  <si>
    <t xml:space="preserve">As per Phonepe borrower has paid Rs 2020/-  towards EMI to LO AJAYA KUMAR SUBUDHI/SF0065667  on dtd.07-05-25, but LO has not remitted cash to branch. </t>
  </si>
  <si>
    <t xml:space="preserve">As per Phonepe borrower has paid Rs 2720/-  towards EMI to LO Ajaya Kumar Subudhi/SF0065667  on dtd.05-05-25, but LO has not remitted cash to branch. </t>
  </si>
  <si>
    <t xml:space="preserve">As per Phonepe borrower has paid Rs 2020/-  towards EMI to LO Ajaya Kumar Subudhi/SF0065667  on dtd.07-05-25, but LO has not remitted cash to branch. </t>
  </si>
  <si>
    <t>Ajaya Kumar Subudhi</t>
  </si>
  <si>
    <t xml:space="preserve">SF0065667 </t>
  </si>
  <si>
    <t xml:space="preserve">As per Phonepe borrower has paid Rs 2240/-  towards EMI to LO Ajaya Kumar Subudhi/SF0065667  on dtd.11-05-25, but LO has not remitted cash to branch. </t>
  </si>
  <si>
    <t>FN25-26-01603</t>
  </si>
  <si>
    <t>Business</t>
  </si>
  <si>
    <t>Absconding</t>
  </si>
  <si>
    <t>Completed-Report Submitted</t>
  </si>
  <si>
    <t>No Action Taken</t>
  </si>
  <si>
    <t>Dual Staff</t>
  </si>
  <si>
    <t>Available &amp; Updated</t>
  </si>
  <si>
    <t>SF0040041</t>
  </si>
  <si>
    <t>SF0052422</t>
  </si>
  <si>
    <t>BM</t>
  </si>
  <si>
    <t>BQM</t>
  </si>
  <si>
    <t>Ranjan Kumar Rana</t>
  </si>
  <si>
    <t>Rati Ranjan Bhuyan</t>
  </si>
  <si>
    <t>To Date :04-Aug-2025</t>
  </si>
  <si>
    <t>Reporting Time : August 4, 2025 12:38PM</t>
  </si>
  <si>
    <t>Unable to verify loan card due to Borrower not available.</t>
  </si>
  <si>
    <t>Loan Officer</t>
  </si>
  <si>
    <t>As per Phonepe borrower has paid Rs 2240/-  towards EMI to LO Ajaya Kumar Subudhi/SF0065667  on dtd.11-05-25, but LO has not remitted cash to branch. 
Borrower stay at out side of her village and Borrower paid EMI through Digital mode to concern LO but branch &amp; Borrower family not aware about this EMI and paid another EMI to LO/Biswaranjan Barik/SF0093531 on dt-27.05.2025.</t>
  </si>
  <si>
    <t>Post CLV We have identified a cash misappropriation of Rs.6980/- against LO/Ajay kumar Sunudhi &amp; no amount recovered, So Net Fraud is Rs.6980/-.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</si>
</sst>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ORGL0332</v>
      </c>
      <c r="D5" s="63" t="str">
        <f>IF('Physical Cash at Safe'!D28="Yes", 'Physical Cash at Safe'!B4, 'Borrower Wise Details'!C5)</f>
        <v>Balugan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45869</v>
      </c>
      <c r="H5" s="107" t="s">
        <v>570</v>
      </c>
      <c r="I5" s="61">
        <v>45869</v>
      </c>
      <c r="J5" s="74" t="str">
        <f>IF('Physical Cash at Safe'!D28="Yes",'Physical Cash at Safe'!E28,IF('Borrower Wise Details'!D5&lt;&gt;"",'Borrower Wise Details'!D5,""))</f>
        <v>FN25-26-01603</v>
      </c>
      <c r="K5" s="81">
        <v>1</v>
      </c>
      <c r="L5" s="82">
        <v>2020</v>
      </c>
      <c r="M5" s="82">
        <v>0</v>
      </c>
      <c r="N5" s="82" t="s">
        <v>559</v>
      </c>
      <c r="O5" s="82" t="s">
        <v>560</v>
      </c>
      <c r="P5" s="82" t="s">
        <v>561</v>
      </c>
      <c r="Q5" s="82" t="s">
        <v>562</v>
      </c>
      <c r="R5" s="75" t="str">
        <f>IF('Physical Cash at Safe'!$D$28="Yes", 'Physical Cash at Safe'!$A$28, IF('Borrower Wise Details'!F5&lt;&gt;"", 'Borrower Wise Details'!F5, ""))</f>
        <v>Ajaya Kumar Subudhi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 xml:space="preserve">SF0065667 </v>
      </c>
      <c r="U5" s="77" t="s">
        <v>571</v>
      </c>
      <c r="V5" s="61">
        <v>45808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572</v>
      </c>
      <c r="Z5" s="61">
        <v>45873</v>
      </c>
      <c r="AA5" s="61">
        <v>45881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6980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6980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45883</v>
      </c>
      <c r="AH5" s="70" t="s">
        <v>587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ORGL0332</v>
      </c>
      <c r="C5" s="50" t="str">
        <f>IF('Fraud Investigation Report'!D5="", "", 'Fraud Investigation Report'!D5)</f>
        <v>Balugan</v>
      </c>
      <c r="D5" s="68" t="str">
        <f>IF(OR('Fraud Investigation Report'!R5="", 'Fraud Investigation Report'!R5=0), "", 'Fraud Investigation Report'!R5)</f>
        <v>Ajaya Kumar Subudhi</v>
      </c>
      <c r="E5" s="68" t="str">
        <f>IF(OR('Fraud Investigation Report'!T5="", 'Fraud Investigation Report'!T5=0), "", 'Fraud Investigation Report'!T5)</f>
        <v xml:space="preserve">SF0065667 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6980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6980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6980</v>
      </c>
      <c r="Q5" s="49"/>
      <c r="R5" s="84" t="s">
        <v>573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4" sqref="C1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45873</v>
      </c>
      <c r="C6" s="18">
        <v>45872</v>
      </c>
      <c r="D6" s="18">
        <v>45873</v>
      </c>
      <c r="E6" s="19">
        <v>0.32291666666666669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240</v>
      </c>
      <c r="C11" s="23">
        <f>B11*A11</f>
        <v>120000</v>
      </c>
      <c r="D11" s="25">
        <v>240</v>
      </c>
      <c r="E11" s="23">
        <f t="shared" ref="E11:E17" si="0">D11*A11</f>
        <v>120000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13</v>
      </c>
      <c r="C13" s="23">
        <f t="shared" ref="C13:C17" si="1">B13*A13</f>
        <v>1300</v>
      </c>
      <c r="D13" s="25">
        <v>13</v>
      </c>
      <c r="E13" s="23">
        <f t="shared" si="0"/>
        <v>1300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35</v>
      </c>
      <c r="C18" s="23">
        <f>B18</f>
        <v>35</v>
      </c>
      <c r="D18" s="27">
        <v>35</v>
      </c>
      <c r="E18" s="28">
        <f>D18</f>
        <v>35</v>
      </c>
    </row>
    <row r="19" spans="1:5" ht="14.4" x14ac:dyDescent="0.3">
      <c r="A19" s="29"/>
      <c r="B19" s="30" t="s">
        <v>76</v>
      </c>
      <c r="C19" s="31">
        <f>SUM(C10:C18)</f>
        <v>121335</v>
      </c>
      <c r="D19" s="30" t="s">
        <v>76</v>
      </c>
      <c r="E19" s="31">
        <f>SUM(E10:E18)</f>
        <v>121335</v>
      </c>
    </row>
    <row r="20" spans="1:5" ht="30" customHeight="1" x14ac:dyDescent="0.3">
      <c r="A20" s="160" t="s">
        <v>97</v>
      </c>
      <c r="B20" s="161"/>
      <c r="C20" s="32">
        <v>121335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218</v>
      </c>
      <c r="B32" s="38" t="s">
        <v>574</v>
      </c>
      <c r="C32" s="37" t="s">
        <v>82</v>
      </c>
      <c r="D32" s="137" t="s">
        <v>575</v>
      </c>
      <c r="E32" s="138"/>
    </row>
    <row r="33" spans="1:5" ht="18" customHeight="1" x14ac:dyDescent="0.3">
      <c r="A33" s="37" t="s">
        <v>83</v>
      </c>
      <c r="B33" s="106">
        <v>148873</v>
      </c>
      <c r="C33" s="39" t="s">
        <v>84</v>
      </c>
      <c r="D33" s="131">
        <v>303436</v>
      </c>
      <c r="E33" s="132"/>
    </row>
    <row r="34" spans="1:5" ht="27.6" x14ac:dyDescent="0.3">
      <c r="A34" s="39" t="s">
        <v>219</v>
      </c>
      <c r="B34" s="38" t="s">
        <v>580</v>
      </c>
      <c r="C34" s="39" t="s">
        <v>220</v>
      </c>
      <c r="D34" s="133" t="s">
        <v>581</v>
      </c>
      <c r="E34" s="134"/>
    </row>
    <row r="35" spans="1:5" ht="27.6" x14ac:dyDescent="0.3">
      <c r="A35" s="39" t="s">
        <v>221</v>
      </c>
      <c r="B35" s="38" t="s">
        <v>576</v>
      </c>
      <c r="C35" s="39" t="s">
        <v>223</v>
      </c>
      <c r="D35" s="133" t="s">
        <v>577</v>
      </c>
      <c r="E35" s="134"/>
    </row>
    <row r="36" spans="1:5" ht="25.5" customHeight="1" x14ac:dyDescent="0.3">
      <c r="A36" s="39" t="s">
        <v>222</v>
      </c>
      <c r="B36" s="38" t="s">
        <v>579</v>
      </c>
      <c r="C36" s="39" t="s">
        <v>224</v>
      </c>
      <c r="D36" s="135" t="s">
        <v>578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7" sqref="A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ORGL0332</v>
      </c>
      <c r="C5" s="119" t="str">
        <f>IF('Loan Outstanding Report'!$H$5="", "", 'Loan Outstanding Report'!$H$5)</f>
        <v>Balugan</v>
      </c>
      <c r="D5" s="41" t="s">
        <v>569</v>
      </c>
      <c r="E5" s="65">
        <v>45873</v>
      </c>
      <c r="F5" s="38" t="s">
        <v>566</v>
      </c>
      <c r="G5" s="49" t="s">
        <v>567</v>
      </c>
      <c r="H5" s="49" t="s">
        <v>585</v>
      </c>
      <c r="I5" s="120">
        <v>346721</v>
      </c>
      <c r="J5" s="120" t="s">
        <v>320</v>
      </c>
      <c r="K5" s="120" t="s">
        <v>321</v>
      </c>
      <c r="L5" s="11">
        <v>354617746</v>
      </c>
      <c r="M5" s="65">
        <v>45301</v>
      </c>
      <c r="N5" s="124">
        <v>30000</v>
      </c>
      <c r="O5" s="124">
        <v>2020</v>
      </c>
      <c r="P5" s="121" t="s">
        <v>139</v>
      </c>
      <c r="Q5" s="80">
        <v>45784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203</v>
      </c>
      <c r="W5" s="122" t="s">
        <v>563</v>
      </c>
    </row>
    <row r="6" spans="1:23" ht="25.05" customHeight="1" x14ac:dyDescent="0.3">
      <c r="A6" s="64">
        <v>2</v>
      </c>
      <c r="B6" s="60" t="str">
        <f>IF(J6&lt;&gt;"", $B$5, "")</f>
        <v>ORGL0332</v>
      </c>
      <c r="C6" s="119" t="str">
        <f>IF(J6&lt;&gt;"", $C$5, "")</f>
        <v>Balugan</v>
      </c>
      <c r="D6" s="41" t="str">
        <f>IF(J6&lt;&gt;"", $D$5, "")</f>
        <v>FN25-26-01603</v>
      </c>
      <c r="E6" s="65">
        <v>45873</v>
      </c>
      <c r="F6" s="38" t="str">
        <f>IF(J6&lt;&gt;"", $F$5, "")</f>
        <v>Ajaya Kumar Subudhi</v>
      </c>
      <c r="G6" s="49" t="str">
        <f>IF(J6&lt;&gt;"", $G$5, "")</f>
        <v xml:space="preserve">SF0065667 </v>
      </c>
      <c r="H6" s="49" t="str">
        <f>IF(J6&lt;&gt;"", $H$5, "")</f>
        <v>Loan Officer</v>
      </c>
      <c r="I6" s="120" t="s">
        <v>273</v>
      </c>
      <c r="J6" s="120" t="s">
        <v>284</v>
      </c>
      <c r="K6" s="120" t="s">
        <v>285</v>
      </c>
      <c r="L6" s="11">
        <v>352673611</v>
      </c>
      <c r="M6" s="65">
        <v>45163</v>
      </c>
      <c r="N6" s="124">
        <v>51000</v>
      </c>
      <c r="O6" s="124">
        <v>2720</v>
      </c>
      <c r="P6" s="121" t="s">
        <v>139</v>
      </c>
      <c r="Q6" s="80">
        <v>45782</v>
      </c>
      <c r="R6" s="124">
        <v>2720</v>
      </c>
      <c r="S6" s="124">
        <v>0</v>
      </c>
      <c r="T6" s="124">
        <v>0</v>
      </c>
      <c r="U6" s="125">
        <f t="shared" ref="U6:U69" si="1">IF(AND(ISBLANK(R6),ISBLANK(S6),ISBLANK(T6)),"",R6-(S6+T6))</f>
        <v>2720</v>
      </c>
      <c r="V6" s="117" t="s">
        <v>203</v>
      </c>
      <c r="W6" s="122" t="s">
        <v>552</v>
      </c>
    </row>
    <row r="7" spans="1:23" ht="25.05" customHeight="1" x14ac:dyDescent="0.3">
      <c r="A7" s="64">
        <v>3</v>
      </c>
      <c r="B7" s="60" t="str">
        <f t="shared" ref="B7:B70" si="2">IF(J7&lt;&gt;"", $B$5, "")</f>
        <v>ORGL0332</v>
      </c>
      <c r="C7" s="119" t="str">
        <f t="shared" ref="C7:C70" si="3">IF(J7&lt;&gt;"", $C$5, "")</f>
        <v>Balugan</v>
      </c>
      <c r="D7" s="41" t="str">
        <f t="shared" ref="D7:D70" si="4">IF(J7&lt;&gt;"", $D$5, "")</f>
        <v>FN25-26-01603</v>
      </c>
      <c r="E7" s="65">
        <v>45873</v>
      </c>
      <c r="F7" s="38" t="str">
        <f t="shared" ref="F7:F70" si="5">IF(J7&lt;&gt;"", $F$5, "")</f>
        <v>Ajaya Kumar Subudhi</v>
      </c>
      <c r="G7" s="49" t="str">
        <f t="shared" ref="G7:G70" si="6">IF(J7&lt;&gt;"", $G$5, "")</f>
        <v xml:space="preserve">SF0065667 </v>
      </c>
      <c r="H7" s="49" t="str">
        <f t="shared" ref="H7:H70" si="7">IF(J7&lt;&gt;"", $H$5, "")</f>
        <v>Loan Officer</v>
      </c>
      <c r="I7" s="120" t="s">
        <v>553</v>
      </c>
      <c r="J7" s="120" t="s">
        <v>555</v>
      </c>
      <c r="K7" s="120" t="s">
        <v>556</v>
      </c>
      <c r="L7" s="11">
        <v>353372946</v>
      </c>
      <c r="M7" s="65">
        <v>45216</v>
      </c>
      <c r="N7" s="124">
        <v>42000</v>
      </c>
      <c r="O7" s="124">
        <v>2240</v>
      </c>
      <c r="P7" s="121" t="s">
        <v>139</v>
      </c>
      <c r="Q7" s="80">
        <v>45788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 t="s">
        <v>586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70" zoomScaleNormal="70" workbookViewId="0">
      <selection activeCell="A25" sqref="A2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582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583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57571</v>
      </c>
      <c r="J5" s="38" t="s">
        <v>252</v>
      </c>
      <c r="K5" s="84">
        <v>57571</v>
      </c>
      <c r="L5" s="84" t="s">
        <v>253</v>
      </c>
      <c r="M5" s="38" t="s">
        <v>254</v>
      </c>
      <c r="N5" s="84">
        <v>171930</v>
      </c>
      <c r="O5" s="84" t="s">
        <v>255</v>
      </c>
      <c r="P5" s="84">
        <v>231031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348328297</v>
      </c>
      <c r="Z5" s="38" t="s">
        <v>262</v>
      </c>
      <c r="AA5" s="108">
        <v>44715</v>
      </c>
      <c r="AB5" s="84">
        <v>73266</v>
      </c>
      <c r="AC5" s="108" t="s">
        <v>386</v>
      </c>
      <c r="AD5" s="84">
        <v>24</v>
      </c>
      <c r="AE5" s="84" t="s">
        <v>387</v>
      </c>
      <c r="AF5" s="84" t="s">
        <v>388</v>
      </c>
      <c r="AG5" s="108" t="s">
        <v>389</v>
      </c>
      <c r="AH5" s="84" t="s">
        <v>390</v>
      </c>
      <c r="AI5" s="108" t="s">
        <v>391</v>
      </c>
      <c r="AJ5" s="84">
        <v>4341</v>
      </c>
      <c r="AK5" s="84">
        <v>3800</v>
      </c>
      <c r="AL5" s="108" t="s">
        <v>392</v>
      </c>
      <c r="AM5" s="84">
        <v>13619.39</v>
      </c>
      <c r="AN5" s="112">
        <v>8351.4599999999991</v>
      </c>
      <c r="AO5" s="112">
        <v>21970.85</v>
      </c>
      <c r="AP5" s="112">
        <v>59646.61</v>
      </c>
      <c r="AQ5" s="112">
        <v>10123.540000000001</v>
      </c>
      <c r="AR5" s="112">
        <v>69770.149999999994</v>
      </c>
      <c r="AS5" s="112">
        <v>59646.61</v>
      </c>
      <c r="AT5" s="112">
        <v>10123.540000000001</v>
      </c>
      <c r="AU5" s="112">
        <v>69770.149999999994</v>
      </c>
      <c r="AV5" s="84">
        <v>37</v>
      </c>
      <c r="AW5" s="84"/>
      <c r="AX5" s="84"/>
      <c r="AY5" s="108"/>
      <c r="AZ5" s="84"/>
      <c r="BA5" s="84"/>
      <c r="BB5" s="84" t="s">
        <v>393</v>
      </c>
      <c r="BC5" s="84" t="s">
        <v>145</v>
      </c>
      <c r="BD5" s="108"/>
      <c r="BE5" s="84">
        <v>0</v>
      </c>
      <c r="BF5" s="38" t="s">
        <v>258</v>
      </c>
      <c r="BG5" s="84" t="s">
        <v>502</v>
      </c>
      <c r="BH5" s="114" t="s">
        <v>551</v>
      </c>
      <c r="BI5" s="38" t="s">
        <v>110</v>
      </c>
      <c r="BJ5" s="85">
        <v>45873</v>
      </c>
      <c r="BK5" s="84"/>
      <c r="BL5" s="38" t="s">
        <v>115</v>
      </c>
      <c r="BM5" s="115" t="s">
        <v>130</v>
      </c>
      <c r="BN5" s="116"/>
      <c r="BO5" s="84"/>
      <c r="BP5" s="84"/>
      <c r="BQ5" s="117"/>
      <c r="BR5" s="118" t="s">
        <v>584</v>
      </c>
    </row>
    <row r="6" spans="1:70" s="113" customFormat="1" ht="15" customHeight="1" x14ac:dyDescent="0.3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57710</v>
      </c>
      <c r="J6" s="38" t="s">
        <v>263</v>
      </c>
      <c r="K6" s="84">
        <v>57710</v>
      </c>
      <c r="L6" s="84" t="s">
        <v>264</v>
      </c>
      <c r="M6" s="38" t="s">
        <v>265</v>
      </c>
      <c r="N6" s="84">
        <v>461574</v>
      </c>
      <c r="O6" s="84" t="s">
        <v>266</v>
      </c>
      <c r="P6" s="84">
        <v>709448</v>
      </c>
      <c r="Q6" s="38" t="s">
        <v>267</v>
      </c>
      <c r="R6" s="38" t="s">
        <v>257</v>
      </c>
      <c r="S6" s="84" t="s">
        <v>268</v>
      </c>
      <c r="T6" s="84" t="s">
        <v>268</v>
      </c>
      <c r="U6" s="84" t="s">
        <v>269</v>
      </c>
      <c r="V6" s="84" t="s">
        <v>260</v>
      </c>
      <c r="W6" s="84">
        <v>541</v>
      </c>
      <c r="X6" s="38" t="s">
        <v>270</v>
      </c>
      <c r="Y6" s="84">
        <v>352119456</v>
      </c>
      <c r="Z6" s="38" t="s">
        <v>271</v>
      </c>
      <c r="AA6" s="108">
        <v>45119</v>
      </c>
      <c r="AB6" s="84">
        <v>42000</v>
      </c>
      <c r="AC6" s="108" t="s">
        <v>394</v>
      </c>
      <c r="AD6" s="84">
        <v>24</v>
      </c>
      <c r="AE6" s="84" t="s">
        <v>395</v>
      </c>
      <c r="AF6" s="84" t="s">
        <v>396</v>
      </c>
      <c r="AG6" s="108" t="s">
        <v>397</v>
      </c>
      <c r="AH6" s="84" t="s">
        <v>398</v>
      </c>
      <c r="AI6" s="108" t="s">
        <v>399</v>
      </c>
      <c r="AJ6" s="84">
        <v>2240</v>
      </c>
      <c r="AK6" s="84">
        <v>2240</v>
      </c>
      <c r="AL6" s="108" t="s">
        <v>400</v>
      </c>
      <c r="AM6" s="84">
        <v>21027.99</v>
      </c>
      <c r="AN6" s="112">
        <v>10332.01</v>
      </c>
      <c r="AO6" s="112">
        <v>31360</v>
      </c>
      <c r="AP6" s="112">
        <v>20972.01</v>
      </c>
      <c r="AQ6" s="112">
        <v>2580.9899999999998</v>
      </c>
      <c r="AR6" s="112">
        <v>23553</v>
      </c>
      <c r="AS6" s="112">
        <v>20972.01</v>
      </c>
      <c r="AT6" s="112">
        <v>2580.9899999999998</v>
      </c>
      <c r="AU6" s="112">
        <v>23553</v>
      </c>
      <c r="AV6" s="84">
        <v>24</v>
      </c>
      <c r="AW6" s="84"/>
      <c r="AX6" s="84"/>
      <c r="AY6" s="108"/>
      <c r="AZ6" s="84"/>
      <c r="BA6" s="84"/>
      <c r="BB6" s="84" t="s">
        <v>393</v>
      </c>
      <c r="BC6" s="84" t="s">
        <v>145</v>
      </c>
      <c r="BD6" s="108"/>
      <c r="BE6" s="84">
        <v>0</v>
      </c>
      <c r="BF6" s="38" t="s">
        <v>268</v>
      </c>
      <c r="BG6" s="84" t="s">
        <v>503</v>
      </c>
      <c r="BH6" s="114" t="s">
        <v>551</v>
      </c>
      <c r="BI6" s="38" t="s">
        <v>110</v>
      </c>
      <c r="BJ6" s="85">
        <v>45873</v>
      </c>
      <c r="BK6" s="84"/>
      <c r="BL6" s="38" t="s">
        <v>115</v>
      </c>
      <c r="BM6" s="115" t="s">
        <v>130</v>
      </c>
      <c r="BN6" s="116"/>
      <c r="BO6" s="84"/>
      <c r="BP6" s="84"/>
      <c r="BQ6" s="117"/>
      <c r="BR6" s="118" t="s">
        <v>584</v>
      </c>
    </row>
    <row r="7" spans="1:70" s="113" customFormat="1" ht="15" customHeight="1" x14ac:dyDescent="0.3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123061</v>
      </c>
      <c r="J7" s="38" t="s">
        <v>272</v>
      </c>
      <c r="K7" s="84">
        <v>123061</v>
      </c>
      <c r="L7" s="84" t="s">
        <v>264</v>
      </c>
      <c r="M7" s="38" t="s">
        <v>265</v>
      </c>
      <c r="N7" s="84">
        <v>207483</v>
      </c>
      <c r="O7" s="84" t="s">
        <v>273</v>
      </c>
      <c r="P7" s="84">
        <v>274401</v>
      </c>
      <c r="Q7" s="38" t="s">
        <v>274</v>
      </c>
      <c r="R7" s="38" t="s">
        <v>257</v>
      </c>
      <c r="S7" s="84" t="s">
        <v>275</v>
      </c>
      <c r="T7" s="84" t="s">
        <v>275</v>
      </c>
      <c r="U7" s="84" t="s">
        <v>269</v>
      </c>
      <c r="V7" s="84" t="s">
        <v>260</v>
      </c>
      <c r="W7" s="84">
        <v>541</v>
      </c>
      <c r="X7" s="38" t="s">
        <v>270</v>
      </c>
      <c r="Y7" s="84">
        <v>352416679</v>
      </c>
      <c r="Z7" s="38" t="s">
        <v>276</v>
      </c>
      <c r="AA7" s="108">
        <v>45143</v>
      </c>
      <c r="AB7" s="84">
        <v>73000</v>
      </c>
      <c r="AC7" s="108" t="s">
        <v>386</v>
      </c>
      <c r="AD7" s="84">
        <v>24</v>
      </c>
      <c r="AE7" s="84" t="s">
        <v>401</v>
      </c>
      <c r="AF7" s="84" t="s">
        <v>402</v>
      </c>
      <c r="AG7" s="108" t="s">
        <v>403</v>
      </c>
      <c r="AH7" s="84" t="s">
        <v>404</v>
      </c>
      <c r="AI7" s="108" t="s">
        <v>399</v>
      </c>
      <c r="AJ7" s="84">
        <v>3900</v>
      </c>
      <c r="AK7" s="84">
        <v>3900</v>
      </c>
      <c r="AL7" s="108" t="s">
        <v>405</v>
      </c>
      <c r="AM7" s="84">
        <v>69316.12</v>
      </c>
      <c r="AN7" s="112">
        <v>20383.88</v>
      </c>
      <c r="AO7" s="112">
        <v>89700</v>
      </c>
      <c r="AP7" s="112">
        <v>3683.88</v>
      </c>
      <c r="AQ7" s="112">
        <v>71.12</v>
      </c>
      <c r="AR7" s="112">
        <v>3755</v>
      </c>
      <c r="AS7" s="112">
        <v>3683.88</v>
      </c>
      <c r="AT7" s="112">
        <v>71.12</v>
      </c>
      <c r="AU7" s="112">
        <v>3755</v>
      </c>
      <c r="AV7" s="84">
        <v>24</v>
      </c>
      <c r="AW7" s="84"/>
      <c r="AX7" s="84"/>
      <c r="AY7" s="108"/>
      <c r="AZ7" s="84"/>
      <c r="BA7" s="84"/>
      <c r="BB7" s="84" t="s">
        <v>393</v>
      </c>
      <c r="BC7" s="84" t="s">
        <v>145</v>
      </c>
      <c r="BD7" s="108"/>
      <c r="BE7" s="84">
        <v>0</v>
      </c>
      <c r="BF7" s="38" t="s">
        <v>275</v>
      </c>
      <c r="BG7" s="84" t="s">
        <v>504</v>
      </c>
      <c r="BH7" s="114" t="s">
        <v>551</v>
      </c>
      <c r="BI7" s="38" t="s">
        <v>110</v>
      </c>
      <c r="BJ7" s="85">
        <v>45873</v>
      </c>
      <c r="BK7" s="84"/>
      <c r="BL7" s="38" t="s">
        <v>115</v>
      </c>
      <c r="BM7" s="115" t="s">
        <v>130</v>
      </c>
      <c r="BN7" s="116"/>
      <c r="BO7" s="84"/>
      <c r="BP7" s="84"/>
      <c r="BQ7" s="117"/>
      <c r="BR7" s="118" t="s">
        <v>584</v>
      </c>
    </row>
    <row r="8" spans="1:70" s="113" customFormat="1" ht="15" customHeight="1" x14ac:dyDescent="0.3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58000</v>
      </c>
      <c r="J8" s="38" t="s">
        <v>277</v>
      </c>
      <c r="K8" s="84">
        <v>58000</v>
      </c>
      <c r="L8" s="84" t="s">
        <v>264</v>
      </c>
      <c r="M8" s="38" t="s">
        <v>265</v>
      </c>
      <c r="N8" s="84">
        <v>242377</v>
      </c>
      <c r="O8" s="84" t="s">
        <v>278</v>
      </c>
      <c r="P8" s="84">
        <v>318635</v>
      </c>
      <c r="Q8" s="38" t="s">
        <v>279</v>
      </c>
      <c r="R8" s="38" t="s">
        <v>257</v>
      </c>
      <c r="S8" s="84" t="s">
        <v>280</v>
      </c>
      <c r="T8" s="84" t="s">
        <v>280</v>
      </c>
      <c r="U8" s="84" t="s">
        <v>281</v>
      </c>
      <c r="V8" s="84" t="s">
        <v>260</v>
      </c>
      <c r="W8" s="84">
        <v>541</v>
      </c>
      <c r="X8" s="38" t="s">
        <v>270</v>
      </c>
      <c r="Y8" s="84">
        <v>352575886</v>
      </c>
      <c r="Z8" s="38" t="s">
        <v>282</v>
      </c>
      <c r="AA8" s="108">
        <v>45160</v>
      </c>
      <c r="AB8" s="84">
        <v>42000</v>
      </c>
      <c r="AC8" s="108" t="s">
        <v>406</v>
      </c>
      <c r="AD8" s="84">
        <v>24</v>
      </c>
      <c r="AE8" s="84" t="s">
        <v>395</v>
      </c>
      <c r="AF8" s="84" t="s">
        <v>396</v>
      </c>
      <c r="AG8" s="108" t="s">
        <v>407</v>
      </c>
      <c r="AH8" s="84" t="s">
        <v>398</v>
      </c>
      <c r="AI8" s="108" t="s">
        <v>408</v>
      </c>
      <c r="AJ8" s="84">
        <v>2240</v>
      </c>
      <c r="AK8" s="84">
        <v>2240</v>
      </c>
      <c r="AL8" s="108" t="s">
        <v>409</v>
      </c>
      <c r="AM8" s="84">
        <v>39166.78</v>
      </c>
      <c r="AN8" s="112">
        <v>12353.22</v>
      </c>
      <c r="AO8" s="112">
        <v>51520</v>
      </c>
      <c r="AP8" s="112">
        <v>2833.22</v>
      </c>
      <c r="AQ8" s="112">
        <v>68.78</v>
      </c>
      <c r="AR8" s="112">
        <v>2902</v>
      </c>
      <c r="AS8" s="112">
        <v>0</v>
      </c>
      <c r="AT8" s="112">
        <v>0</v>
      </c>
      <c r="AU8" s="112">
        <v>0</v>
      </c>
      <c r="AV8" s="84">
        <v>23</v>
      </c>
      <c r="AW8" s="84"/>
      <c r="AX8" s="84"/>
      <c r="AY8" s="108"/>
      <c r="AZ8" s="84"/>
      <c r="BA8" s="84"/>
      <c r="BB8" s="84" t="s">
        <v>393</v>
      </c>
      <c r="BC8" s="84" t="s">
        <v>145</v>
      </c>
      <c r="BD8" s="108"/>
      <c r="BE8" s="84">
        <v>0</v>
      </c>
      <c r="BF8" s="38" t="s">
        <v>280</v>
      </c>
      <c r="BG8" s="84" t="s">
        <v>505</v>
      </c>
      <c r="BH8" s="114" t="s">
        <v>551</v>
      </c>
      <c r="BI8" s="38" t="s">
        <v>110</v>
      </c>
      <c r="BJ8" s="85">
        <v>45873</v>
      </c>
      <c r="BK8" s="84"/>
      <c r="BL8" s="38" t="s">
        <v>115</v>
      </c>
      <c r="BM8" s="115" t="s">
        <v>130</v>
      </c>
      <c r="BN8" s="116"/>
      <c r="BO8" s="84"/>
      <c r="BP8" s="84"/>
      <c r="BQ8" s="117"/>
      <c r="BR8" s="118" t="s">
        <v>584</v>
      </c>
    </row>
    <row r="9" spans="1:70" s="113" customFormat="1" ht="15" customHeight="1" x14ac:dyDescent="0.3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123061</v>
      </c>
      <c r="J9" s="38" t="s">
        <v>272</v>
      </c>
      <c r="K9" s="84">
        <v>123061</v>
      </c>
      <c r="L9" s="84" t="s">
        <v>264</v>
      </c>
      <c r="M9" s="38" t="s">
        <v>265</v>
      </c>
      <c r="N9" s="84">
        <v>207483</v>
      </c>
      <c r="O9" s="84" t="s">
        <v>273</v>
      </c>
      <c r="P9" s="84">
        <v>279894</v>
      </c>
      <c r="Q9" s="38" t="s">
        <v>283</v>
      </c>
      <c r="R9" s="38" t="s">
        <v>257</v>
      </c>
      <c r="S9" s="84" t="s">
        <v>284</v>
      </c>
      <c r="T9" s="84" t="s">
        <v>284</v>
      </c>
      <c r="U9" s="84" t="s">
        <v>269</v>
      </c>
      <c r="V9" s="84" t="s">
        <v>260</v>
      </c>
      <c r="W9" s="84">
        <v>541</v>
      </c>
      <c r="X9" s="38" t="s">
        <v>270</v>
      </c>
      <c r="Y9" s="84">
        <v>352673611</v>
      </c>
      <c r="Z9" s="38" t="s">
        <v>285</v>
      </c>
      <c r="AA9" s="108">
        <v>45163</v>
      </c>
      <c r="AB9" s="84">
        <v>51000</v>
      </c>
      <c r="AC9" s="108" t="s">
        <v>386</v>
      </c>
      <c r="AD9" s="84">
        <v>24</v>
      </c>
      <c r="AE9" s="84" t="s">
        <v>410</v>
      </c>
      <c r="AF9" s="84" t="s">
        <v>388</v>
      </c>
      <c r="AG9" s="108" t="s">
        <v>411</v>
      </c>
      <c r="AH9" s="84" t="s">
        <v>390</v>
      </c>
      <c r="AI9" s="108" t="s">
        <v>412</v>
      </c>
      <c r="AJ9" s="84">
        <v>2720</v>
      </c>
      <c r="AK9" s="84">
        <v>2720</v>
      </c>
      <c r="AL9" s="108" t="s">
        <v>413</v>
      </c>
      <c r="AM9" s="84">
        <v>45113.21</v>
      </c>
      <c r="AN9" s="112">
        <v>14726.79</v>
      </c>
      <c r="AO9" s="112">
        <v>59840</v>
      </c>
      <c r="AP9" s="112">
        <v>5886.79</v>
      </c>
      <c r="AQ9" s="112">
        <v>176.21</v>
      </c>
      <c r="AR9" s="112">
        <v>6063</v>
      </c>
      <c r="AS9" s="112">
        <v>2607.1</v>
      </c>
      <c r="AT9" s="112">
        <v>112.9</v>
      </c>
      <c r="AU9" s="112">
        <v>2720</v>
      </c>
      <c r="AV9" s="84">
        <v>23</v>
      </c>
      <c r="AW9" s="84"/>
      <c r="AX9" s="84"/>
      <c r="AY9" s="108"/>
      <c r="AZ9" s="84"/>
      <c r="BA9" s="84"/>
      <c r="BB9" s="84" t="s">
        <v>393</v>
      </c>
      <c r="BC9" s="84" t="s">
        <v>145</v>
      </c>
      <c r="BD9" s="108"/>
      <c r="BE9" s="84">
        <v>0</v>
      </c>
      <c r="BF9" s="38" t="s">
        <v>284</v>
      </c>
      <c r="BG9" s="84" t="s">
        <v>506</v>
      </c>
      <c r="BH9" s="114" t="s">
        <v>551</v>
      </c>
      <c r="BI9" s="38" t="s">
        <v>110</v>
      </c>
      <c r="BJ9" s="85">
        <v>45873</v>
      </c>
      <c r="BK9" s="84"/>
      <c r="BL9" s="38" t="s">
        <v>114</v>
      </c>
      <c r="BM9" s="115" t="s">
        <v>119</v>
      </c>
      <c r="BN9" s="116" t="s">
        <v>201</v>
      </c>
      <c r="BO9" s="84" t="s">
        <v>243</v>
      </c>
      <c r="BP9" s="84">
        <v>2720</v>
      </c>
      <c r="BQ9" s="117" t="s">
        <v>203</v>
      </c>
      <c r="BR9" s="118" t="s">
        <v>564</v>
      </c>
    </row>
    <row r="10" spans="1:70" s="113" customFormat="1" ht="15" customHeight="1" x14ac:dyDescent="0.3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123061</v>
      </c>
      <c r="J10" s="38" t="s">
        <v>272</v>
      </c>
      <c r="K10" s="84">
        <v>123061</v>
      </c>
      <c r="L10" s="84" t="s">
        <v>264</v>
      </c>
      <c r="M10" s="38" t="s">
        <v>265</v>
      </c>
      <c r="N10" s="84">
        <v>207483</v>
      </c>
      <c r="O10" s="84" t="s">
        <v>273</v>
      </c>
      <c r="P10" s="84">
        <v>279894</v>
      </c>
      <c r="Q10" s="38" t="s">
        <v>283</v>
      </c>
      <c r="R10" s="38" t="s">
        <v>257</v>
      </c>
      <c r="S10" s="84" t="s">
        <v>286</v>
      </c>
      <c r="T10" s="84" t="s">
        <v>286</v>
      </c>
      <c r="U10" s="84" t="s">
        <v>269</v>
      </c>
      <c r="V10" s="84" t="s">
        <v>260</v>
      </c>
      <c r="W10" s="84">
        <v>541</v>
      </c>
      <c r="X10" s="38" t="s">
        <v>270</v>
      </c>
      <c r="Y10" s="84">
        <v>352691781</v>
      </c>
      <c r="Z10" s="38" t="s">
        <v>287</v>
      </c>
      <c r="AA10" s="108">
        <v>45166</v>
      </c>
      <c r="AB10" s="84">
        <v>42000</v>
      </c>
      <c r="AC10" s="108" t="s">
        <v>386</v>
      </c>
      <c r="AD10" s="84">
        <v>24</v>
      </c>
      <c r="AE10" s="84" t="s">
        <v>395</v>
      </c>
      <c r="AF10" s="84" t="s">
        <v>396</v>
      </c>
      <c r="AG10" s="108" t="s">
        <v>414</v>
      </c>
      <c r="AH10" s="84" t="s">
        <v>398</v>
      </c>
      <c r="AI10" s="108" t="s">
        <v>412</v>
      </c>
      <c r="AJ10" s="84">
        <v>2240</v>
      </c>
      <c r="AK10" s="84">
        <v>2240</v>
      </c>
      <c r="AL10" s="108" t="s">
        <v>415</v>
      </c>
      <c r="AM10" s="84">
        <v>10015.77</v>
      </c>
      <c r="AN10" s="112">
        <v>5664.23</v>
      </c>
      <c r="AO10" s="112">
        <v>15680</v>
      </c>
      <c r="AP10" s="112">
        <v>31984.23</v>
      </c>
      <c r="AQ10" s="112">
        <v>6469.77</v>
      </c>
      <c r="AR10" s="112">
        <v>38454</v>
      </c>
      <c r="AS10" s="112">
        <v>29419.46</v>
      </c>
      <c r="AT10" s="112">
        <v>6420.54</v>
      </c>
      <c r="AU10" s="112">
        <v>35840</v>
      </c>
      <c r="AV10" s="84">
        <v>23</v>
      </c>
      <c r="AW10" s="84"/>
      <c r="AX10" s="84"/>
      <c r="AY10" s="108"/>
      <c r="AZ10" s="84"/>
      <c r="BA10" s="84"/>
      <c r="BB10" s="84" t="s">
        <v>393</v>
      </c>
      <c r="BC10" s="84" t="s">
        <v>145</v>
      </c>
      <c r="BD10" s="108"/>
      <c r="BE10" s="84">
        <v>0</v>
      </c>
      <c r="BF10" s="38" t="s">
        <v>286</v>
      </c>
      <c r="BG10" s="84" t="s">
        <v>507</v>
      </c>
      <c r="BH10" s="114" t="s">
        <v>551</v>
      </c>
      <c r="BI10" s="38" t="s">
        <v>110</v>
      </c>
      <c r="BJ10" s="85">
        <v>45873</v>
      </c>
      <c r="BK10" s="84"/>
      <c r="BL10" s="38" t="s">
        <v>115</v>
      </c>
      <c r="BM10" s="115" t="s">
        <v>130</v>
      </c>
      <c r="BN10" s="116"/>
      <c r="BO10" s="84"/>
      <c r="BP10" s="84"/>
      <c r="BQ10" s="117"/>
      <c r="BR10" s="118" t="s">
        <v>584</v>
      </c>
    </row>
    <row r="11" spans="1:70" s="113" customFormat="1" ht="15" customHeight="1" x14ac:dyDescent="0.3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57571</v>
      </c>
      <c r="J11" s="38" t="s">
        <v>252</v>
      </c>
      <c r="K11" s="84">
        <v>57571</v>
      </c>
      <c r="L11" s="84" t="s">
        <v>253</v>
      </c>
      <c r="M11" s="38" t="s">
        <v>254</v>
      </c>
      <c r="N11" s="84">
        <v>171930</v>
      </c>
      <c r="O11" s="84" t="s">
        <v>255</v>
      </c>
      <c r="P11" s="84">
        <v>267897</v>
      </c>
      <c r="Q11" s="38" t="s">
        <v>288</v>
      </c>
      <c r="R11" s="38" t="s">
        <v>257</v>
      </c>
      <c r="S11" s="84" t="s">
        <v>289</v>
      </c>
      <c r="T11" s="84" t="s">
        <v>289</v>
      </c>
      <c r="U11" s="84" t="s">
        <v>269</v>
      </c>
      <c r="V11" s="84" t="s">
        <v>260</v>
      </c>
      <c r="W11" s="84">
        <v>541</v>
      </c>
      <c r="X11" s="38" t="s">
        <v>270</v>
      </c>
      <c r="Y11" s="84">
        <v>352874383</v>
      </c>
      <c r="Z11" s="38" t="s">
        <v>290</v>
      </c>
      <c r="AA11" s="108">
        <v>45177</v>
      </c>
      <c r="AB11" s="84">
        <v>52000</v>
      </c>
      <c r="AC11" s="108" t="s">
        <v>386</v>
      </c>
      <c r="AD11" s="84">
        <v>24</v>
      </c>
      <c r="AE11" s="84" t="s">
        <v>416</v>
      </c>
      <c r="AF11" s="84" t="s">
        <v>396</v>
      </c>
      <c r="AG11" s="108" t="s">
        <v>417</v>
      </c>
      <c r="AH11" s="84" t="s">
        <v>398</v>
      </c>
      <c r="AI11" s="108" t="s">
        <v>418</v>
      </c>
      <c r="AJ11" s="84">
        <v>2780</v>
      </c>
      <c r="AK11" s="84">
        <v>2780</v>
      </c>
      <c r="AL11" s="108" t="s">
        <v>419</v>
      </c>
      <c r="AM11" s="84">
        <v>9770.92</v>
      </c>
      <c r="AN11" s="112">
        <v>6909.08</v>
      </c>
      <c r="AO11" s="112">
        <v>16680</v>
      </c>
      <c r="AP11" s="112">
        <v>42229.08</v>
      </c>
      <c r="AQ11" s="112">
        <v>9192.8799999999992</v>
      </c>
      <c r="AR11" s="112">
        <v>51421.96</v>
      </c>
      <c r="AS11" s="112">
        <v>35513.35</v>
      </c>
      <c r="AT11" s="112">
        <v>8966.65</v>
      </c>
      <c r="AU11" s="112">
        <v>44480</v>
      </c>
      <c r="AV11" s="84">
        <v>22</v>
      </c>
      <c r="AW11" s="84"/>
      <c r="AX11" s="84"/>
      <c r="AY11" s="108"/>
      <c r="AZ11" s="84"/>
      <c r="BA11" s="84"/>
      <c r="BB11" s="84" t="s">
        <v>393</v>
      </c>
      <c r="BC11" s="84" t="s">
        <v>145</v>
      </c>
      <c r="BD11" s="108"/>
      <c r="BE11" s="84">
        <v>0</v>
      </c>
      <c r="BF11" s="38" t="s">
        <v>289</v>
      </c>
      <c r="BG11" s="84" t="s">
        <v>508</v>
      </c>
      <c r="BH11" s="114" t="s">
        <v>551</v>
      </c>
      <c r="BI11" s="38" t="s">
        <v>110</v>
      </c>
      <c r="BJ11" s="85">
        <v>45873</v>
      </c>
      <c r="BK11" s="84"/>
      <c r="BL11" s="38" t="s">
        <v>115</v>
      </c>
      <c r="BM11" s="115" t="s">
        <v>130</v>
      </c>
      <c r="BN11" s="116"/>
      <c r="BO11" s="84"/>
      <c r="BP11" s="84"/>
      <c r="BQ11" s="117"/>
      <c r="BR11" s="118" t="s">
        <v>584</v>
      </c>
    </row>
    <row r="12" spans="1:70" s="113" customFormat="1" ht="15" customHeight="1" x14ac:dyDescent="0.3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57571</v>
      </c>
      <c r="J12" s="38" t="s">
        <v>252</v>
      </c>
      <c r="K12" s="84">
        <v>57571</v>
      </c>
      <c r="L12" s="84" t="s">
        <v>253</v>
      </c>
      <c r="M12" s="38" t="s">
        <v>254</v>
      </c>
      <c r="N12" s="84">
        <v>171930</v>
      </c>
      <c r="O12" s="84" t="s">
        <v>255</v>
      </c>
      <c r="P12" s="84">
        <v>267897</v>
      </c>
      <c r="Q12" s="38" t="s">
        <v>288</v>
      </c>
      <c r="R12" s="38" t="s">
        <v>257</v>
      </c>
      <c r="S12" s="84" t="s">
        <v>291</v>
      </c>
      <c r="T12" s="84" t="s">
        <v>291</v>
      </c>
      <c r="U12" s="84" t="s">
        <v>269</v>
      </c>
      <c r="V12" s="84" t="s">
        <v>260</v>
      </c>
      <c r="W12" s="84">
        <v>541</v>
      </c>
      <c r="X12" s="38" t="s">
        <v>270</v>
      </c>
      <c r="Y12" s="84">
        <v>353030322</v>
      </c>
      <c r="Z12" s="38" t="s">
        <v>292</v>
      </c>
      <c r="AA12" s="108">
        <v>45186</v>
      </c>
      <c r="AB12" s="84">
        <v>63000</v>
      </c>
      <c r="AC12" s="108" t="s">
        <v>386</v>
      </c>
      <c r="AD12" s="84">
        <v>24</v>
      </c>
      <c r="AE12" s="84" t="s">
        <v>420</v>
      </c>
      <c r="AF12" s="84" t="s">
        <v>421</v>
      </c>
      <c r="AG12" s="108" t="s">
        <v>422</v>
      </c>
      <c r="AH12" s="84" t="s">
        <v>404</v>
      </c>
      <c r="AI12" s="108" t="s">
        <v>418</v>
      </c>
      <c r="AJ12" s="84">
        <v>3360</v>
      </c>
      <c r="AK12" s="84">
        <v>3360</v>
      </c>
      <c r="AL12" s="108" t="s">
        <v>423</v>
      </c>
      <c r="AM12" s="84">
        <v>46028.09</v>
      </c>
      <c r="AN12" s="112">
        <v>17811.91</v>
      </c>
      <c r="AO12" s="112">
        <v>63840</v>
      </c>
      <c r="AP12" s="112">
        <v>16971.91</v>
      </c>
      <c r="AQ12" s="112">
        <v>1126.78</v>
      </c>
      <c r="AR12" s="112">
        <v>18098.689999999999</v>
      </c>
      <c r="AS12" s="112">
        <v>9211.1299999999992</v>
      </c>
      <c r="AT12" s="112">
        <v>868.87</v>
      </c>
      <c r="AU12" s="112">
        <v>10080</v>
      </c>
      <c r="AV12" s="84">
        <v>22</v>
      </c>
      <c r="AW12" s="84"/>
      <c r="AX12" s="84"/>
      <c r="AY12" s="108"/>
      <c r="AZ12" s="84"/>
      <c r="BA12" s="84"/>
      <c r="BB12" s="84" t="s">
        <v>393</v>
      </c>
      <c r="BC12" s="84" t="s">
        <v>145</v>
      </c>
      <c r="BD12" s="108"/>
      <c r="BE12" s="84">
        <v>0</v>
      </c>
      <c r="BF12" s="38" t="s">
        <v>291</v>
      </c>
      <c r="BG12" s="84" t="s">
        <v>509</v>
      </c>
      <c r="BH12" s="114" t="s">
        <v>551</v>
      </c>
      <c r="BI12" s="38" t="s">
        <v>110</v>
      </c>
      <c r="BJ12" s="85">
        <v>45873</v>
      </c>
      <c r="BK12" s="84"/>
      <c r="BL12" s="38" t="s">
        <v>115</v>
      </c>
      <c r="BM12" s="115" t="s">
        <v>130</v>
      </c>
      <c r="BN12" s="116"/>
      <c r="BO12" s="84"/>
      <c r="BP12" s="84"/>
      <c r="BQ12" s="117"/>
      <c r="BR12" s="118" t="s">
        <v>584</v>
      </c>
    </row>
    <row r="13" spans="1:70" s="113" customFormat="1" ht="15" customHeight="1" x14ac:dyDescent="0.3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58000</v>
      </c>
      <c r="J13" s="38" t="s">
        <v>277</v>
      </c>
      <c r="K13" s="84">
        <v>58000</v>
      </c>
      <c r="L13" s="84" t="s">
        <v>264</v>
      </c>
      <c r="M13" s="38" t="s">
        <v>265</v>
      </c>
      <c r="N13" s="84">
        <v>242377</v>
      </c>
      <c r="O13" s="84" t="s">
        <v>278</v>
      </c>
      <c r="P13" s="84">
        <v>769115</v>
      </c>
      <c r="Q13" s="38" t="s">
        <v>293</v>
      </c>
      <c r="R13" s="38" t="s">
        <v>257</v>
      </c>
      <c r="S13" s="84" t="s">
        <v>294</v>
      </c>
      <c r="T13" s="84" t="s">
        <v>294</v>
      </c>
      <c r="U13" s="84" t="s">
        <v>281</v>
      </c>
      <c r="V13" s="84" t="s">
        <v>260</v>
      </c>
      <c r="W13" s="84">
        <v>541</v>
      </c>
      <c r="X13" s="38" t="s">
        <v>270</v>
      </c>
      <c r="Y13" s="84">
        <v>353405577</v>
      </c>
      <c r="Z13" s="38" t="s">
        <v>295</v>
      </c>
      <c r="AA13" s="108">
        <v>45219</v>
      </c>
      <c r="AB13" s="84">
        <v>42000</v>
      </c>
      <c r="AC13" s="108" t="s">
        <v>406</v>
      </c>
      <c r="AD13" s="84">
        <v>24</v>
      </c>
      <c r="AE13" s="84" t="s">
        <v>395</v>
      </c>
      <c r="AF13" s="84" t="s">
        <v>396</v>
      </c>
      <c r="AG13" s="108" t="s">
        <v>424</v>
      </c>
      <c r="AH13" s="84" t="s">
        <v>398</v>
      </c>
      <c r="AI13" s="108" t="s">
        <v>425</v>
      </c>
      <c r="AJ13" s="84">
        <v>2240</v>
      </c>
      <c r="AK13" s="84">
        <v>2240</v>
      </c>
      <c r="AL13" s="108" t="s">
        <v>409</v>
      </c>
      <c r="AM13" s="84">
        <v>34865.15</v>
      </c>
      <c r="AN13" s="112">
        <v>12174.85</v>
      </c>
      <c r="AO13" s="112">
        <v>47040</v>
      </c>
      <c r="AP13" s="112">
        <v>7134.85</v>
      </c>
      <c r="AQ13" s="112">
        <v>339.15</v>
      </c>
      <c r="AR13" s="112">
        <v>7474</v>
      </c>
      <c r="AS13" s="112">
        <v>0</v>
      </c>
      <c r="AT13" s="112">
        <v>0</v>
      </c>
      <c r="AU13" s="112">
        <v>0</v>
      </c>
      <c r="AV13" s="84">
        <v>21</v>
      </c>
      <c r="AW13" s="84"/>
      <c r="AX13" s="84"/>
      <c r="AY13" s="108"/>
      <c r="AZ13" s="84"/>
      <c r="BA13" s="84"/>
      <c r="BB13" s="84" t="s">
        <v>393</v>
      </c>
      <c r="BC13" s="84" t="s">
        <v>145</v>
      </c>
      <c r="BD13" s="108"/>
      <c r="BE13" s="84">
        <v>0</v>
      </c>
      <c r="BF13" s="38" t="s">
        <v>294</v>
      </c>
      <c r="BG13" s="84" t="s">
        <v>510</v>
      </c>
      <c r="BH13" s="114" t="s">
        <v>551</v>
      </c>
      <c r="BI13" s="38" t="s">
        <v>110</v>
      </c>
      <c r="BJ13" s="85">
        <v>45873</v>
      </c>
      <c r="BK13" s="84"/>
      <c r="BL13" s="38" t="s">
        <v>115</v>
      </c>
      <c r="BM13" s="115" t="s">
        <v>130</v>
      </c>
      <c r="BN13" s="116"/>
      <c r="BO13" s="84"/>
      <c r="BP13" s="84"/>
      <c r="BQ13" s="117"/>
      <c r="BR13" s="118" t="s">
        <v>584</v>
      </c>
    </row>
    <row r="14" spans="1:70" s="113" customFormat="1" ht="15" customHeight="1" x14ac:dyDescent="0.3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58000</v>
      </c>
      <c r="J14" s="38" t="s">
        <v>277</v>
      </c>
      <c r="K14" s="84">
        <v>58000</v>
      </c>
      <c r="L14" s="84" t="s">
        <v>264</v>
      </c>
      <c r="M14" s="38" t="s">
        <v>265</v>
      </c>
      <c r="N14" s="84">
        <v>242377</v>
      </c>
      <c r="O14" s="84" t="s">
        <v>278</v>
      </c>
      <c r="P14" s="84">
        <v>318635</v>
      </c>
      <c r="Q14" s="38" t="s">
        <v>279</v>
      </c>
      <c r="R14" s="38" t="s">
        <v>257</v>
      </c>
      <c r="S14" s="84" t="s">
        <v>296</v>
      </c>
      <c r="T14" s="84" t="s">
        <v>296</v>
      </c>
      <c r="U14" s="84" t="s">
        <v>281</v>
      </c>
      <c r="V14" s="84" t="s">
        <v>260</v>
      </c>
      <c r="W14" s="84">
        <v>541</v>
      </c>
      <c r="X14" s="38" t="s">
        <v>270</v>
      </c>
      <c r="Y14" s="84">
        <v>353416578</v>
      </c>
      <c r="Z14" s="38" t="s">
        <v>297</v>
      </c>
      <c r="AA14" s="108">
        <v>45225</v>
      </c>
      <c r="AB14" s="84">
        <v>42000</v>
      </c>
      <c r="AC14" s="108" t="s">
        <v>406</v>
      </c>
      <c r="AD14" s="84">
        <v>24</v>
      </c>
      <c r="AE14" s="84" t="s">
        <v>395</v>
      </c>
      <c r="AF14" s="84" t="s">
        <v>396</v>
      </c>
      <c r="AG14" s="108" t="s">
        <v>426</v>
      </c>
      <c r="AH14" s="84" t="s">
        <v>398</v>
      </c>
      <c r="AI14" s="108" t="s">
        <v>425</v>
      </c>
      <c r="AJ14" s="84">
        <v>2240</v>
      </c>
      <c r="AK14" s="84">
        <v>2240</v>
      </c>
      <c r="AL14" s="108" t="s">
        <v>409</v>
      </c>
      <c r="AM14" s="84">
        <v>35125.910000000003</v>
      </c>
      <c r="AN14" s="112">
        <v>11914.09</v>
      </c>
      <c r="AO14" s="112">
        <v>47040</v>
      </c>
      <c r="AP14" s="112">
        <v>6874.09</v>
      </c>
      <c r="AQ14" s="112">
        <v>320.91000000000003</v>
      </c>
      <c r="AR14" s="112">
        <v>7195</v>
      </c>
      <c r="AS14" s="112">
        <v>0</v>
      </c>
      <c r="AT14" s="112">
        <v>0</v>
      </c>
      <c r="AU14" s="112">
        <v>0</v>
      </c>
      <c r="AV14" s="84">
        <v>21</v>
      </c>
      <c r="AW14" s="84"/>
      <c r="AX14" s="84"/>
      <c r="AY14" s="108"/>
      <c r="AZ14" s="84"/>
      <c r="BA14" s="84"/>
      <c r="BB14" s="84" t="s">
        <v>393</v>
      </c>
      <c r="BC14" s="84" t="s">
        <v>145</v>
      </c>
      <c r="BD14" s="108"/>
      <c r="BE14" s="84">
        <v>0</v>
      </c>
      <c r="BF14" s="38" t="s">
        <v>296</v>
      </c>
      <c r="BG14" s="84" t="s">
        <v>511</v>
      </c>
      <c r="BH14" s="114" t="s">
        <v>551</v>
      </c>
      <c r="BI14" s="38" t="s">
        <v>110</v>
      </c>
      <c r="BJ14" s="85">
        <v>45873</v>
      </c>
      <c r="BK14" s="84"/>
      <c r="BL14" s="38" t="s">
        <v>115</v>
      </c>
      <c r="BM14" s="115" t="s">
        <v>130</v>
      </c>
      <c r="BN14" s="116"/>
      <c r="BO14" s="84"/>
      <c r="BP14" s="84"/>
      <c r="BQ14" s="117"/>
      <c r="BR14" s="118" t="s">
        <v>584</v>
      </c>
    </row>
    <row r="15" spans="1:70" s="113" customFormat="1" ht="15" customHeight="1" x14ac:dyDescent="0.3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57710</v>
      </c>
      <c r="J15" s="38" t="s">
        <v>263</v>
      </c>
      <c r="K15" s="84">
        <v>57710</v>
      </c>
      <c r="L15" s="84" t="s">
        <v>264</v>
      </c>
      <c r="M15" s="38" t="s">
        <v>265</v>
      </c>
      <c r="N15" s="84">
        <v>461574</v>
      </c>
      <c r="O15" s="84" t="s">
        <v>266</v>
      </c>
      <c r="P15" s="84">
        <v>851251</v>
      </c>
      <c r="Q15" s="38" t="s">
        <v>298</v>
      </c>
      <c r="R15" s="38" t="s">
        <v>257</v>
      </c>
      <c r="S15" s="84" t="s">
        <v>299</v>
      </c>
      <c r="T15" s="84" t="s">
        <v>299</v>
      </c>
      <c r="U15" s="84" t="s">
        <v>269</v>
      </c>
      <c r="V15" s="84" t="s">
        <v>260</v>
      </c>
      <c r="W15" s="84">
        <v>541</v>
      </c>
      <c r="X15" s="38" t="s">
        <v>270</v>
      </c>
      <c r="Y15" s="84">
        <v>353603734</v>
      </c>
      <c r="Z15" s="38" t="s">
        <v>300</v>
      </c>
      <c r="AA15" s="108">
        <v>45238</v>
      </c>
      <c r="AB15" s="84">
        <v>42000</v>
      </c>
      <c r="AC15" s="108" t="s">
        <v>394</v>
      </c>
      <c r="AD15" s="84">
        <v>24</v>
      </c>
      <c r="AE15" s="84" t="s">
        <v>395</v>
      </c>
      <c r="AF15" s="84" t="s">
        <v>396</v>
      </c>
      <c r="AG15" s="108" t="s">
        <v>427</v>
      </c>
      <c r="AH15" s="84" t="s">
        <v>398</v>
      </c>
      <c r="AI15" s="108" t="s">
        <v>428</v>
      </c>
      <c r="AJ15" s="84">
        <v>2240</v>
      </c>
      <c r="AK15" s="84">
        <v>2240</v>
      </c>
      <c r="AL15" s="108" t="s">
        <v>429</v>
      </c>
      <c r="AM15" s="84">
        <v>33608.730000000003</v>
      </c>
      <c r="AN15" s="112">
        <v>11191.27</v>
      </c>
      <c r="AO15" s="112">
        <v>44800</v>
      </c>
      <c r="AP15" s="112">
        <v>8391.27</v>
      </c>
      <c r="AQ15" s="112">
        <v>443.73</v>
      </c>
      <c r="AR15" s="112">
        <v>8835</v>
      </c>
      <c r="AS15" s="112">
        <v>0</v>
      </c>
      <c r="AT15" s="112">
        <v>0</v>
      </c>
      <c r="AU15" s="112">
        <v>0</v>
      </c>
      <c r="AV15" s="84">
        <v>20</v>
      </c>
      <c r="AW15" s="84"/>
      <c r="AX15" s="84"/>
      <c r="AY15" s="108"/>
      <c r="AZ15" s="84"/>
      <c r="BA15" s="84"/>
      <c r="BB15" s="84" t="s">
        <v>393</v>
      </c>
      <c r="BC15" s="84" t="s">
        <v>145</v>
      </c>
      <c r="BD15" s="108"/>
      <c r="BE15" s="84">
        <v>0</v>
      </c>
      <c r="BF15" s="38" t="s">
        <v>299</v>
      </c>
      <c r="BG15" s="84" t="s">
        <v>512</v>
      </c>
      <c r="BH15" s="114" t="s">
        <v>551</v>
      </c>
      <c r="BI15" s="38" t="s">
        <v>110</v>
      </c>
      <c r="BJ15" s="85">
        <v>45873</v>
      </c>
      <c r="BK15" s="84"/>
      <c r="BL15" s="38" t="s">
        <v>115</v>
      </c>
      <c r="BM15" s="115" t="s">
        <v>130</v>
      </c>
      <c r="BN15" s="116"/>
      <c r="BO15" s="84"/>
      <c r="BP15" s="84"/>
      <c r="BQ15" s="117"/>
      <c r="BR15" s="118" t="s">
        <v>584</v>
      </c>
    </row>
    <row r="16" spans="1:70" s="113" customFormat="1" ht="15" customHeight="1" x14ac:dyDescent="0.3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57710</v>
      </c>
      <c r="J16" s="38" t="s">
        <v>263</v>
      </c>
      <c r="K16" s="84">
        <v>57710</v>
      </c>
      <c r="L16" s="84" t="s">
        <v>264</v>
      </c>
      <c r="M16" s="38" t="s">
        <v>265</v>
      </c>
      <c r="N16" s="84">
        <v>461574</v>
      </c>
      <c r="O16" s="84" t="s">
        <v>266</v>
      </c>
      <c r="P16" s="84">
        <v>851251</v>
      </c>
      <c r="Q16" s="38" t="s">
        <v>298</v>
      </c>
      <c r="R16" s="38" t="s">
        <v>257</v>
      </c>
      <c r="S16" s="84" t="s">
        <v>301</v>
      </c>
      <c r="T16" s="84" t="s">
        <v>301</v>
      </c>
      <c r="U16" s="84" t="s">
        <v>269</v>
      </c>
      <c r="V16" s="84" t="s">
        <v>260</v>
      </c>
      <c r="W16" s="84">
        <v>541</v>
      </c>
      <c r="X16" s="38" t="s">
        <v>270</v>
      </c>
      <c r="Y16" s="84">
        <v>353603737</v>
      </c>
      <c r="Z16" s="38" t="s">
        <v>302</v>
      </c>
      <c r="AA16" s="108">
        <v>45238</v>
      </c>
      <c r="AB16" s="84">
        <v>42000</v>
      </c>
      <c r="AC16" s="108" t="s">
        <v>394</v>
      </c>
      <c r="AD16" s="84">
        <v>24</v>
      </c>
      <c r="AE16" s="84" t="s">
        <v>395</v>
      </c>
      <c r="AF16" s="84" t="s">
        <v>396</v>
      </c>
      <c r="AG16" s="108" t="s">
        <v>427</v>
      </c>
      <c r="AH16" s="84" t="s">
        <v>398</v>
      </c>
      <c r="AI16" s="108" t="s">
        <v>428</v>
      </c>
      <c r="AJ16" s="84">
        <v>2240</v>
      </c>
      <c r="AK16" s="84">
        <v>2240</v>
      </c>
      <c r="AL16" s="108" t="s">
        <v>429</v>
      </c>
      <c r="AM16" s="84">
        <v>33608.730000000003</v>
      </c>
      <c r="AN16" s="112">
        <v>11191.27</v>
      </c>
      <c r="AO16" s="112">
        <v>44800</v>
      </c>
      <c r="AP16" s="112">
        <v>8391.27</v>
      </c>
      <c r="AQ16" s="112">
        <v>443.73</v>
      </c>
      <c r="AR16" s="112">
        <v>8835</v>
      </c>
      <c r="AS16" s="112">
        <v>0</v>
      </c>
      <c r="AT16" s="112">
        <v>0</v>
      </c>
      <c r="AU16" s="112">
        <v>0</v>
      </c>
      <c r="AV16" s="84">
        <v>20</v>
      </c>
      <c r="AW16" s="84"/>
      <c r="AX16" s="84"/>
      <c r="AY16" s="108"/>
      <c r="AZ16" s="84"/>
      <c r="BA16" s="84"/>
      <c r="BB16" s="84" t="s">
        <v>393</v>
      </c>
      <c r="BC16" s="84" t="s">
        <v>145</v>
      </c>
      <c r="BD16" s="108"/>
      <c r="BE16" s="84">
        <v>0</v>
      </c>
      <c r="BF16" s="38" t="s">
        <v>301</v>
      </c>
      <c r="BG16" s="84" t="s">
        <v>513</v>
      </c>
      <c r="BH16" s="114" t="s">
        <v>551</v>
      </c>
      <c r="BI16" s="38" t="s">
        <v>110</v>
      </c>
      <c r="BJ16" s="85">
        <v>45873</v>
      </c>
      <c r="BK16" s="84"/>
      <c r="BL16" s="38" t="s">
        <v>115</v>
      </c>
      <c r="BM16" s="115" t="s">
        <v>130</v>
      </c>
      <c r="BN16" s="116"/>
      <c r="BO16" s="84"/>
      <c r="BP16" s="84"/>
      <c r="BQ16" s="117"/>
      <c r="BR16" s="118" t="s">
        <v>584</v>
      </c>
    </row>
    <row r="17" spans="1:70" s="113" customFormat="1" ht="15" customHeight="1" x14ac:dyDescent="0.3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57710</v>
      </c>
      <c r="J17" s="38" t="s">
        <v>263</v>
      </c>
      <c r="K17" s="84">
        <v>57710</v>
      </c>
      <c r="L17" s="84" t="s">
        <v>264</v>
      </c>
      <c r="M17" s="38" t="s">
        <v>265</v>
      </c>
      <c r="N17" s="84">
        <v>461574</v>
      </c>
      <c r="O17" s="84" t="s">
        <v>266</v>
      </c>
      <c r="P17" s="84">
        <v>803337</v>
      </c>
      <c r="Q17" s="38" t="s">
        <v>303</v>
      </c>
      <c r="R17" s="38" t="s">
        <v>257</v>
      </c>
      <c r="S17" s="84" t="s">
        <v>304</v>
      </c>
      <c r="T17" s="84" t="s">
        <v>304</v>
      </c>
      <c r="U17" s="84" t="s">
        <v>269</v>
      </c>
      <c r="V17" s="84" t="s">
        <v>260</v>
      </c>
      <c r="W17" s="84">
        <v>541</v>
      </c>
      <c r="X17" s="38" t="s">
        <v>270</v>
      </c>
      <c r="Y17" s="84">
        <v>353604114</v>
      </c>
      <c r="Z17" s="38" t="s">
        <v>305</v>
      </c>
      <c r="AA17" s="108">
        <v>45238</v>
      </c>
      <c r="AB17" s="84">
        <v>42000</v>
      </c>
      <c r="AC17" s="108" t="s">
        <v>394</v>
      </c>
      <c r="AD17" s="84">
        <v>24</v>
      </c>
      <c r="AE17" s="84" t="s">
        <v>395</v>
      </c>
      <c r="AF17" s="84" t="s">
        <v>396</v>
      </c>
      <c r="AG17" s="108" t="s">
        <v>427</v>
      </c>
      <c r="AH17" s="84" t="s">
        <v>398</v>
      </c>
      <c r="AI17" s="108" t="s">
        <v>428</v>
      </c>
      <c r="AJ17" s="84">
        <v>2240</v>
      </c>
      <c r="AK17" s="84">
        <v>2240</v>
      </c>
      <c r="AL17" s="108" t="s">
        <v>430</v>
      </c>
      <c r="AM17" s="84">
        <v>33608.730000000003</v>
      </c>
      <c r="AN17" s="112">
        <v>11191.27</v>
      </c>
      <c r="AO17" s="112">
        <v>44800</v>
      </c>
      <c r="AP17" s="112">
        <v>8391.27</v>
      </c>
      <c r="AQ17" s="112">
        <v>443.73</v>
      </c>
      <c r="AR17" s="112">
        <v>8835</v>
      </c>
      <c r="AS17" s="112">
        <v>0</v>
      </c>
      <c r="AT17" s="112">
        <v>0</v>
      </c>
      <c r="AU17" s="112">
        <v>0</v>
      </c>
      <c r="AV17" s="84">
        <v>20</v>
      </c>
      <c r="AW17" s="84"/>
      <c r="AX17" s="84"/>
      <c r="AY17" s="108"/>
      <c r="AZ17" s="84"/>
      <c r="BA17" s="84"/>
      <c r="BB17" s="84" t="s">
        <v>393</v>
      </c>
      <c r="BC17" s="84" t="s">
        <v>145</v>
      </c>
      <c r="BD17" s="108"/>
      <c r="BE17" s="84">
        <v>0</v>
      </c>
      <c r="BF17" s="38" t="s">
        <v>304</v>
      </c>
      <c r="BG17" s="84" t="s">
        <v>514</v>
      </c>
      <c r="BH17" s="114" t="s">
        <v>551</v>
      </c>
      <c r="BI17" s="38" t="s">
        <v>110</v>
      </c>
      <c r="BJ17" s="85">
        <v>45873</v>
      </c>
      <c r="BK17" s="84"/>
      <c r="BL17" s="38" t="s">
        <v>115</v>
      </c>
      <c r="BM17" s="115" t="s">
        <v>130</v>
      </c>
      <c r="BN17" s="116"/>
      <c r="BO17" s="84"/>
      <c r="BP17" s="84"/>
      <c r="BQ17" s="117"/>
      <c r="BR17" s="118" t="s">
        <v>584</v>
      </c>
    </row>
    <row r="18" spans="1:70" s="113" customFormat="1" ht="15" customHeight="1" x14ac:dyDescent="0.3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57710</v>
      </c>
      <c r="J18" s="38" t="s">
        <v>263</v>
      </c>
      <c r="K18" s="84">
        <v>57710</v>
      </c>
      <c r="L18" s="84" t="s">
        <v>264</v>
      </c>
      <c r="M18" s="38" t="s">
        <v>265</v>
      </c>
      <c r="N18" s="84">
        <v>461574</v>
      </c>
      <c r="O18" s="84" t="s">
        <v>266</v>
      </c>
      <c r="P18" s="84">
        <v>851251</v>
      </c>
      <c r="Q18" s="38" t="s">
        <v>298</v>
      </c>
      <c r="R18" s="38" t="s">
        <v>257</v>
      </c>
      <c r="S18" s="84" t="s">
        <v>306</v>
      </c>
      <c r="T18" s="84" t="s">
        <v>306</v>
      </c>
      <c r="U18" s="84" t="s">
        <v>269</v>
      </c>
      <c r="V18" s="84" t="s">
        <v>260</v>
      </c>
      <c r="W18" s="84">
        <v>541</v>
      </c>
      <c r="X18" s="38" t="s">
        <v>270</v>
      </c>
      <c r="Y18" s="84">
        <v>353651406</v>
      </c>
      <c r="Z18" s="38" t="s">
        <v>307</v>
      </c>
      <c r="AA18" s="108">
        <v>45243</v>
      </c>
      <c r="AB18" s="84">
        <v>42000</v>
      </c>
      <c r="AC18" s="108" t="s">
        <v>394</v>
      </c>
      <c r="AD18" s="84">
        <v>24</v>
      </c>
      <c r="AE18" s="84" t="s">
        <v>395</v>
      </c>
      <c r="AF18" s="84" t="s">
        <v>396</v>
      </c>
      <c r="AG18" s="108" t="s">
        <v>431</v>
      </c>
      <c r="AH18" s="84" t="s">
        <v>398</v>
      </c>
      <c r="AI18" s="108" t="s">
        <v>432</v>
      </c>
      <c r="AJ18" s="84">
        <v>2240</v>
      </c>
      <c r="AK18" s="84">
        <v>2240</v>
      </c>
      <c r="AL18" s="108" t="s">
        <v>429</v>
      </c>
      <c r="AM18" s="84">
        <v>33826.46</v>
      </c>
      <c r="AN18" s="112">
        <v>10973.54</v>
      </c>
      <c r="AO18" s="112">
        <v>44800</v>
      </c>
      <c r="AP18" s="112">
        <v>8173.54</v>
      </c>
      <c r="AQ18" s="112">
        <v>435.46</v>
      </c>
      <c r="AR18" s="112">
        <v>8609</v>
      </c>
      <c r="AS18" s="112">
        <v>0</v>
      </c>
      <c r="AT18" s="112">
        <v>0</v>
      </c>
      <c r="AU18" s="112">
        <v>0</v>
      </c>
      <c r="AV18" s="84">
        <v>20</v>
      </c>
      <c r="AW18" s="84"/>
      <c r="AX18" s="84"/>
      <c r="AY18" s="108"/>
      <c r="AZ18" s="84"/>
      <c r="BA18" s="84"/>
      <c r="BB18" s="84" t="s">
        <v>393</v>
      </c>
      <c r="BC18" s="84" t="s">
        <v>145</v>
      </c>
      <c r="BD18" s="108"/>
      <c r="BE18" s="84">
        <v>0</v>
      </c>
      <c r="BF18" s="38" t="s">
        <v>306</v>
      </c>
      <c r="BG18" s="84" t="s">
        <v>515</v>
      </c>
      <c r="BH18" s="114" t="s">
        <v>551</v>
      </c>
      <c r="BI18" s="38" t="s">
        <v>110</v>
      </c>
      <c r="BJ18" s="85">
        <v>45873</v>
      </c>
      <c r="BK18" s="84"/>
      <c r="BL18" s="38" t="s">
        <v>115</v>
      </c>
      <c r="BM18" s="115" t="s">
        <v>130</v>
      </c>
      <c r="BN18" s="116"/>
      <c r="BO18" s="84"/>
      <c r="BP18" s="84"/>
      <c r="BQ18" s="117"/>
      <c r="BR18" s="118" t="s">
        <v>584</v>
      </c>
    </row>
    <row r="19" spans="1:70" s="113" customFormat="1" ht="15" customHeight="1" x14ac:dyDescent="0.3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57710</v>
      </c>
      <c r="J19" s="38" t="s">
        <v>263</v>
      </c>
      <c r="K19" s="84">
        <v>57710</v>
      </c>
      <c r="L19" s="84" t="s">
        <v>264</v>
      </c>
      <c r="M19" s="38" t="s">
        <v>265</v>
      </c>
      <c r="N19" s="84">
        <v>461574</v>
      </c>
      <c r="O19" s="84" t="s">
        <v>266</v>
      </c>
      <c r="P19" s="84">
        <v>709448</v>
      </c>
      <c r="Q19" s="38" t="s">
        <v>267</v>
      </c>
      <c r="R19" s="38" t="s">
        <v>257</v>
      </c>
      <c r="S19" s="84" t="s">
        <v>308</v>
      </c>
      <c r="T19" s="84" t="s">
        <v>308</v>
      </c>
      <c r="U19" s="84" t="s">
        <v>269</v>
      </c>
      <c r="V19" s="84" t="s">
        <v>260</v>
      </c>
      <c r="W19" s="84">
        <v>541</v>
      </c>
      <c r="X19" s="38" t="s">
        <v>270</v>
      </c>
      <c r="Y19" s="84">
        <v>353652102</v>
      </c>
      <c r="Z19" s="38" t="s">
        <v>309</v>
      </c>
      <c r="AA19" s="108">
        <v>45243</v>
      </c>
      <c r="AB19" s="84">
        <v>42000</v>
      </c>
      <c r="AC19" s="108" t="s">
        <v>394</v>
      </c>
      <c r="AD19" s="84">
        <v>24</v>
      </c>
      <c r="AE19" s="84" t="s">
        <v>395</v>
      </c>
      <c r="AF19" s="84" t="s">
        <v>396</v>
      </c>
      <c r="AG19" s="108" t="s">
        <v>431</v>
      </c>
      <c r="AH19" s="84" t="s">
        <v>398</v>
      </c>
      <c r="AI19" s="108" t="s">
        <v>432</v>
      </c>
      <c r="AJ19" s="84">
        <v>2240</v>
      </c>
      <c r="AK19" s="84">
        <v>2240</v>
      </c>
      <c r="AL19" s="108" t="s">
        <v>430</v>
      </c>
      <c r="AM19" s="84">
        <v>33826.46</v>
      </c>
      <c r="AN19" s="112">
        <v>10973.54</v>
      </c>
      <c r="AO19" s="112">
        <v>44800</v>
      </c>
      <c r="AP19" s="112">
        <v>8173.54</v>
      </c>
      <c r="AQ19" s="112">
        <v>435.46</v>
      </c>
      <c r="AR19" s="112">
        <v>8609</v>
      </c>
      <c r="AS19" s="112">
        <v>0</v>
      </c>
      <c r="AT19" s="112">
        <v>0</v>
      </c>
      <c r="AU19" s="112">
        <v>0</v>
      </c>
      <c r="AV19" s="84">
        <v>20</v>
      </c>
      <c r="AW19" s="84"/>
      <c r="AX19" s="84"/>
      <c r="AY19" s="108"/>
      <c r="AZ19" s="84"/>
      <c r="BA19" s="84"/>
      <c r="BB19" s="84" t="s">
        <v>393</v>
      </c>
      <c r="BC19" s="84" t="s">
        <v>145</v>
      </c>
      <c r="BD19" s="108"/>
      <c r="BE19" s="84">
        <v>0</v>
      </c>
      <c r="BF19" s="38" t="s">
        <v>308</v>
      </c>
      <c r="BG19" s="84" t="s">
        <v>516</v>
      </c>
      <c r="BH19" s="114" t="s">
        <v>551</v>
      </c>
      <c r="BI19" s="38" t="s">
        <v>110</v>
      </c>
      <c r="BJ19" s="85">
        <v>45873</v>
      </c>
      <c r="BK19" s="84"/>
      <c r="BL19" s="38" t="s">
        <v>115</v>
      </c>
      <c r="BM19" s="115" t="s">
        <v>130</v>
      </c>
      <c r="BN19" s="116"/>
      <c r="BO19" s="84"/>
      <c r="BP19" s="84"/>
      <c r="BQ19" s="117"/>
      <c r="BR19" s="118" t="s">
        <v>584</v>
      </c>
    </row>
    <row r="20" spans="1:70" s="113" customFormat="1" ht="15" customHeight="1" x14ac:dyDescent="0.3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58000</v>
      </c>
      <c r="J20" s="38" t="s">
        <v>277</v>
      </c>
      <c r="K20" s="84">
        <v>58000</v>
      </c>
      <c r="L20" s="84" t="s">
        <v>264</v>
      </c>
      <c r="M20" s="38" t="s">
        <v>265</v>
      </c>
      <c r="N20" s="84">
        <v>242377</v>
      </c>
      <c r="O20" s="84" t="s">
        <v>278</v>
      </c>
      <c r="P20" s="84">
        <v>318635</v>
      </c>
      <c r="Q20" s="38" t="s">
        <v>279</v>
      </c>
      <c r="R20" s="38" t="s">
        <v>257</v>
      </c>
      <c r="S20" s="84" t="s">
        <v>310</v>
      </c>
      <c r="T20" s="84" t="s">
        <v>310</v>
      </c>
      <c r="U20" s="84" t="s">
        <v>281</v>
      </c>
      <c r="V20" s="84" t="s">
        <v>260</v>
      </c>
      <c r="W20" s="84">
        <v>541</v>
      </c>
      <c r="X20" s="38" t="s">
        <v>270</v>
      </c>
      <c r="Y20" s="84">
        <v>354062576</v>
      </c>
      <c r="Z20" s="38" t="s">
        <v>311</v>
      </c>
      <c r="AA20" s="108">
        <v>45271</v>
      </c>
      <c r="AB20" s="84">
        <v>42000</v>
      </c>
      <c r="AC20" s="108" t="s">
        <v>406</v>
      </c>
      <c r="AD20" s="84">
        <v>24</v>
      </c>
      <c r="AE20" s="84" t="s">
        <v>395</v>
      </c>
      <c r="AF20" s="84" t="s">
        <v>396</v>
      </c>
      <c r="AG20" s="108" t="s">
        <v>433</v>
      </c>
      <c r="AH20" s="84" t="s">
        <v>398</v>
      </c>
      <c r="AI20" s="108" t="s">
        <v>434</v>
      </c>
      <c r="AJ20" s="84">
        <v>2240</v>
      </c>
      <c r="AK20" s="84">
        <v>2240</v>
      </c>
      <c r="AL20" s="108" t="s">
        <v>409</v>
      </c>
      <c r="AM20" s="84">
        <v>33730.589999999997</v>
      </c>
      <c r="AN20" s="112">
        <v>11069.41</v>
      </c>
      <c r="AO20" s="112">
        <v>44800</v>
      </c>
      <c r="AP20" s="112">
        <v>8269.41</v>
      </c>
      <c r="AQ20" s="112">
        <v>454.59</v>
      </c>
      <c r="AR20" s="112">
        <v>8724</v>
      </c>
      <c r="AS20" s="112">
        <v>0</v>
      </c>
      <c r="AT20" s="112">
        <v>0</v>
      </c>
      <c r="AU20" s="112">
        <v>0</v>
      </c>
      <c r="AV20" s="84">
        <v>20</v>
      </c>
      <c r="AW20" s="84"/>
      <c r="AX20" s="84"/>
      <c r="AY20" s="108"/>
      <c r="AZ20" s="84"/>
      <c r="BA20" s="84"/>
      <c r="BB20" s="84" t="s">
        <v>393</v>
      </c>
      <c r="BC20" s="84" t="s">
        <v>145</v>
      </c>
      <c r="BD20" s="108"/>
      <c r="BE20" s="84">
        <v>0</v>
      </c>
      <c r="BF20" s="38" t="s">
        <v>310</v>
      </c>
      <c r="BG20" s="84" t="s">
        <v>517</v>
      </c>
      <c r="BH20" s="114" t="s">
        <v>551</v>
      </c>
      <c r="BI20" s="38" t="s">
        <v>110</v>
      </c>
      <c r="BJ20" s="85">
        <v>45873</v>
      </c>
      <c r="BK20" s="84"/>
      <c r="BL20" s="38" t="s">
        <v>115</v>
      </c>
      <c r="BM20" s="115" t="s">
        <v>130</v>
      </c>
      <c r="BN20" s="116"/>
      <c r="BO20" s="84"/>
      <c r="BP20" s="84"/>
      <c r="BQ20" s="117"/>
      <c r="BR20" s="118" t="s">
        <v>584</v>
      </c>
    </row>
    <row r="21" spans="1:70" s="113" customFormat="1" ht="15" customHeight="1" x14ac:dyDescent="0.3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57710</v>
      </c>
      <c r="J21" s="38" t="s">
        <v>263</v>
      </c>
      <c r="K21" s="84">
        <v>57710</v>
      </c>
      <c r="L21" s="84" t="s">
        <v>264</v>
      </c>
      <c r="M21" s="38" t="s">
        <v>265</v>
      </c>
      <c r="N21" s="84">
        <v>461574</v>
      </c>
      <c r="O21" s="84" t="s">
        <v>266</v>
      </c>
      <c r="P21" s="84">
        <v>709448</v>
      </c>
      <c r="Q21" s="38" t="s">
        <v>267</v>
      </c>
      <c r="R21" s="38" t="s">
        <v>257</v>
      </c>
      <c r="S21" s="84" t="s">
        <v>312</v>
      </c>
      <c r="T21" s="84" t="s">
        <v>312</v>
      </c>
      <c r="U21" s="84" t="s">
        <v>269</v>
      </c>
      <c r="V21" s="84" t="s">
        <v>260</v>
      </c>
      <c r="W21" s="84">
        <v>541</v>
      </c>
      <c r="X21" s="38" t="s">
        <v>270</v>
      </c>
      <c r="Y21" s="84">
        <v>354071828</v>
      </c>
      <c r="Z21" s="38" t="s">
        <v>313</v>
      </c>
      <c r="AA21" s="108">
        <v>45271</v>
      </c>
      <c r="AB21" s="84">
        <v>42000</v>
      </c>
      <c r="AC21" s="108" t="s">
        <v>394</v>
      </c>
      <c r="AD21" s="84">
        <v>24</v>
      </c>
      <c r="AE21" s="84" t="s">
        <v>395</v>
      </c>
      <c r="AF21" s="84" t="s">
        <v>396</v>
      </c>
      <c r="AG21" s="108" t="s">
        <v>433</v>
      </c>
      <c r="AH21" s="84" t="s">
        <v>398</v>
      </c>
      <c r="AI21" s="108" t="s">
        <v>435</v>
      </c>
      <c r="AJ21" s="84">
        <v>2240</v>
      </c>
      <c r="AK21" s="84">
        <v>2240</v>
      </c>
      <c r="AL21" s="108" t="s">
        <v>429</v>
      </c>
      <c r="AM21" s="84">
        <v>31705.62</v>
      </c>
      <c r="AN21" s="112">
        <v>10854.38</v>
      </c>
      <c r="AO21" s="112">
        <v>42560</v>
      </c>
      <c r="AP21" s="112">
        <v>10294.379999999999</v>
      </c>
      <c r="AQ21" s="112">
        <v>661.62</v>
      </c>
      <c r="AR21" s="112">
        <v>10956</v>
      </c>
      <c r="AS21" s="112">
        <v>0</v>
      </c>
      <c r="AT21" s="112">
        <v>0</v>
      </c>
      <c r="AU21" s="112">
        <v>0</v>
      </c>
      <c r="AV21" s="84">
        <v>19</v>
      </c>
      <c r="AW21" s="84"/>
      <c r="AX21" s="84"/>
      <c r="AY21" s="108"/>
      <c r="AZ21" s="84"/>
      <c r="BA21" s="84"/>
      <c r="BB21" s="84" t="s">
        <v>393</v>
      </c>
      <c r="BC21" s="84" t="s">
        <v>145</v>
      </c>
      <c r="BD21" s="108"/>
      <c r="BE21" s="84">
        <v>0</v>
      </c>
      <c r="BF21" s="38" t="s">
        <v>312</v>
      </c>
      <c r="BG21" s="84" t="s">
        <v>518</v>
      </c>
      <c r="BH21" s="114" t="s">
        <v>551</v>
      </c>
      <c r="BI21" s="38" t="s">
        <v>110</v>
      </c>
      <c r="BJ21" s="85">
        <v>45873</v>
      </c>
      <c r="BK21" s="84"/>
      <c r="BL21" s="38" t="s">
        <v>115</v>
      </c>
      <c r="BM21" s="115" t="s">
        <v>130</v>
      </c>
      <c r="BN21" s="116"/>
      <c r="BO21" s="84"/>
      <c r="BP21" s="84"/>
      <c r="BQ21" s="117"/>
      <c r="BR21" s="118" t="s">
        <v>584</v>
      </c>
    </row>
    <row r="22" spans="1:70" s="113" customFormat="1" ht="15" customHeight="1" x14ac:dyDescent="0.3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123061</v>
      </c>
      <c r="J22" s="38" t="s">
        <v>272</v>
      </c>
      <c r="K22" s="84">
        <v>123061</v>
      </c>
      <c r="L22" s="84" t="s">
        <v>264</v>
      </c>
      <c r="M22" s="38" t="s">
        <v>265</v>
      </c>
      <c r="N22" s="84">
        <v>207483</v>
      </c>
      <c r="O22" s="84" t="s">
        <v>273</v>
      </c>
      <c r="P22" s="84">
        <v>279894</v>
      </c>
      <c r="Q22" s="38" t="s">
        <v>283</v>
      </c>
      <c r="R22" s="38" t="s">
        <v>257</v>
      </c>
      <c r="S22" s="84" t="s">
        <v>314</v>
      </c>
      <c r="T22" s="84" t="s">
        <v>314</v>
      </c>
      <c r="U22" s="84" t="s">
        <v>281</v>
      </c>
      <c r="V22" s="84" t="s">
        <v>260</v>
      </c>
      <c r="W22" s="84">
        <v>0</v>
      </c>
      <c r="X22" s="38" t="s">
        <v>270</v>
      </c>
      <c r="Y22" s="84">
        <v>354443002</v>
      </c>
      <c r="Z22" s="38" t="s">
        <v>315</v>
      </c>
      <c r="AA22" s="108">
        <v>45293</v>
      </c>
      <c r="AB22" s="84">
        <v>80000</v>
      </c>
      <c r="AC22" s="108" t="s">
        <v>386</v>
      </c>
      <c r="AD22" s="84">
        <v>24</v>
      </c>
      <c r="AE22" s="84" t="s">
        <v>410</v>
      </c>
      <c r="AF22" s="84" t="s">
        <v>388</v>
      </c>
      <c r="AG22" s="108" t="s">
        <v>436</v>
      </c>
      <c r="AH22" s="84" t="s">
        <v>390</v>
      </c>
      <c r="AI22" s="108" t="s">
        <v>437</v>
      </c>
      <c r="AJ22" s="84">
        <v>4270</v>
      </c>
      <c r="AK22" s="84">
        <v>4270</v>
      </c>
      <c r="AL22" s="108" t="s">
        <v>413</v>
      </c>
      <c r="AM22" s="84">
        <v>59769.8</v>
      </c>
      <c r="AN22" s="112">
        <v>21360.2</v>
      </c>
      <c r="AO22" s="112">
        <v>81130</v>
      </c>
      <c r="AP22" s="112">
        <v>20230.2</v>
      </c>
      <c r="AQ22" s="112">
        <v>1284.8</v>
      </c>
      <c r="AR22" s="112">
        <v>21515</v>
      </c>
      <c r="AS22" s="112">
        <v>0</v>
      </c>
      <c r="AT22" s="112">
        <v>0</v>
      </c>
      <c r="AU22" s="112">
        <v>0</v>
      </c>
      <c r="AV22" s="84">
        <v>19</v>
      </c>
      <c r="AW22" s="84"/>
      <c r="AX22" s="84"/>
      <c r="AY22" s="108"/>
      <c r="AZ22" s="84"/>
      <c r="BA22" s="84"/>
      <c r="BB22" s="84" t="s">
        <v>393</v>
      </c>
      <c r="BC22" s="84" t="s">
        <v>145</v>
      </c>
      <c r="BD22" s="108"/>
      <c r="BE22" s="84">
        <v>0</v>
      </c>
      <c r="BF22" s="38" t="s">
        <v>314</v>
      </c>
      <c r="BG22" s="84" t="s">
        <v>519</v>
      </c>
      <c r="BH22" s="114" t="s">
        <v>551</v>
      </c>
      <c r="BI22" s="38" t="s">
        <v>110</v>
      </c>
      <c r="BJ22" s="85">
        <v>45873</v>
      </c>
      <c r="BK22" s="84"/>
      <c r="BL22" s="38" t="s">
        <v>115</v>
      </c>
      <c r="BM22" s="115" t="s">
        <v>130</v>
      </c>
      <c r="BN22" s="116"/>
      <c r="BO22" s="84"/>
      <c r="BP22" s="84"/>
      <c r="BQ22" s="117"/>
      <c r="BR22" s="118" t="s">
        <v>584</v>
      </c>
    </row>
    <row r="23" spans="1:70" s="113" customFormat="1" ht="15" customHeight="1" x14ac:dyDescent="0.3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57719</v>
      </c>
      <c r="J23" s="38" t="s">
        <v>316</v>
      </c>
      <c r="K23" s="84">
        <v>57719</v>
      </c>
      <c r="L23" s="84" t="s">
        <v>264</v>
      </c>
      <c r="M23" s="38" t="s">
        <v>265</v>
      </c>
      <c r="N23" s="84">
        <v>94203</v>
      </c>
      <c r="O23" s="84" t="s">
        <v>317</v>
      </c>
      <c r="P23" s="84">
        <v>131202</v>
      </c>
      <c r="Q23" s="38" t="s">
        <v>318</v>
      </c>
      <c r="R23" s="38" t="s">
        <v>319</v>
      </c>
      <c r="S23" s="84" t="s">
        <v>320</v>
      </c>
      <c r="T23" s="84" t="s">
        <v>320</v>
      </c>
      <c r="U23" s="84" t="s">
        <v>281</v>
      </c>
      <c r="V23" s="84" t="s">
        <v>260</v>
      </c>
      <c r="W23" s="84">
        <v>0</v>
      </c>
      <c r="X23" s="38" t="s">
        <v>270</v>
      </c>
      <c r="Y23" s="84">
        <v>354617746</v>
      </c>
      <c r="Z23" s="38" t="s">
        <v>321</v>
      </c>
      <c r="AA23" s="108">
        <v>45301</v>
      </c>
      <c r="AB23" s="84">
        <v>30000</v>
      </c>
      <c r="AC23" s="108" t="s">
        <v>394</v>
      </c>
      <c r="AD23" s="84">
        <v>18</v>
      </c>
      <c r="AE23" s="84" t="s">
        <v>438</v>
      </c>
      <c r="AF23" s="84" t="s">
        <v>439</v>
      </c>
      <c r="AG23" s="108" t="s">
        <v>422</v>
      </c>
      <c r="AH23" s="84" t="s">
        <v>440</v>
      </c>
      <c r="AI23" s="108" t="s">
        <v>441</v>
      </c>
      <c r="AJ23" s="84">
        <v>2020</v>
      </c>
      <c r="AK23" s="84">
        <v>2020</v>
      </c>
      <c r="AL23" s="108" t="s">
        <v>442</v>
      </c>
      <c r="AM23" s="84">
        <v>28013.34</v>
      </c>
      <c r="AN23" s="112">
        <v>6065.66</v>
      </c>
      <c r="AO23" s="112">
        <v>34079</v>
      </c>
      <c r="AP23" s="112">
        <v>1986.66</v>
      </c>
      <c r="AQ23" s="112">
        <v>33.340000000000003</v>
      </c>
      <c r="AR23" s="112">
        <v>2020</v>
      </c>
      <c r="AS23" s="112">
        <v>1986.66</v>
      </c>
      <c r="AT23" s="112">
        <v>33.340000000000003</v>
      </c>
      <c r="AU23" s="112">
        <v>2020</v>
      </c>
      <c r="AV23" s="84">
        <v>18</v>
      </c>
      <c r="AW23" s="84"/>
      <c r="AX23" s="84"/>
      <c r="AY23" s="108"/>
      <c r="AZ23" s="84"/>
      <c r="BA23" s="84"/>
      <c r="BB23" s="84" t="s">
        <v>393</v>
      </c>
      <c r="BC23" s="84" t="s">
        <v>145</v>
      </c>
      <c r="BD23" s="108"/>
      <c r="BE23" s="84">
        <v>0</v>
      </c>
      <c r="BF23" s="38" t="s">
        <v>320</v>
      </c>
      <c r="BG23" s="84" t="s">
        <v>520</v>
      </c>
      <c r="BH23" s="114" t="s">
        <v>551</v>
      </c>
      <c r="BI23" s="38" t="s">
        <v>110</v>
      </c>
      <c r="BJ23" s="85">
        <v>45873</v>
      </c>
      <c r="BK23" s="84"/>
      <c r="BL23" s="38" t="s">
        <v>114</v>
      </c>
      <c r="BM23" s="115" t="s">
        <v>119</v>
      </c>
      <c r="BN23" s="116" t="s">
        <v>201</v>
      </c>
      <c r="BO23" s="84" t="s">
        <v>243</v>
      </c>
      <c r="BP23" s="84">
        <v>2020</v>
      </c>
      <c r="BQ23" s="117" t="s">
        <v>203</v>
      </c>
      <c r="BR23" s="118" t="s">
        <v>565</v>
      </c>
    </row>
    <row r="24" spans="1:70" s="113" customFormat="1" ht="15" customHeight="1" x14ac:dyDescent="0.3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57710</v>
      </c>
      <c r="J24" s="38" t="s">
        <v>263</v>
      </c>
      <c r="K24" s="84">
        <v>57710</v>
      </c>
      <c r="L24" s="84" t="s">
        <v>264</v>
      </c>
      <c r="M24" s="38" t="s">
        <v>265</v>
      </c>
      <c r="N24" s="84">
        <v>461574</v>
      </c>
      <c r="O24" s="84" t="s">
        <v>266</v>
      </c>
      <c r="P24" s="84">
        <v>709448</v>
      </c>
      <c r="Q24" s="38" t="s">
        <v>267</v>
      </c>
      <c r="R24" s="38" t="s">
        <v>319</v>
      </c>
      <c r="S24" s="84" t="s">
        <v>268</v>
      </c>
      <c r="T24" s="84" t="s">
        <v>268</v>
      </c>
      <c r="U24" s="84" t="s">
        <v>269</v>
      </c>
      <c r="V24" s="84" t="s">
        <v>260</v>
      </c>
      <c r="W24" s="84">
        <v>0</v>
      </c>
      <c r="X24" s="38" t="s">
        <v>270</v>
      </c>
      <c r="Y24" s="84">
        <v>354907848</v>
      </c>
      <c r="Z24" s="38" t="s">
        <v>271</v>
      </c>
      <c r="AA24" s="108">
        <v>45320</v>
      </c>
      <c r="AB24" s="84">
        <v>25000</v>
      </c>
      <c r="AC24" s="108" t="s">
        <v>394</v>
      </c>
      <c r="AD24" s="84">
        <v>18</v>
      </c>
      <c r="AE24" s="84" t="s">
        <v>438</v>
      </c>
      <c r="AF24" s="84" t="s">
        <v>396</v>
      </c>
      <c r="AG24" s="108" t="s">
        <v>397</v>
      </c>
      <c r="AH24" s="84" t="s">
        <v>398</v>
      </c>
      <c r="AI24" s="108" t="s">
        <v>443</v>
      </c>
      <c r="AJ24" s="84">
        <v>1680</v>
      </c>
      <c r="AK24" s="84">
        <v>1680</v>
      </c>
      <c r="AL24" s="108" t="s">
        <v>400</v>
      </c>
      <c r="AM24" s="84">
        <v>9892.41</v>
      </c>
      <c r="AN24" s="112">
        <v>3547.59</v>
      </c>
      <c r="AO24" s="112">
        <v>13440</v>
      </c>
      <c r="AP24" s="112">
        <v>15107.59</v>
      </c>
      <c r="AQ24" s="112">
        <v>1820.41</v>
      </c>
      <c r="AR24" s="112">
        <v>16928</v>
      </c>
      <c r="AS24" s="112">
        <v>13342.18</v>
      </c>
      <c r="AT24" s="112">
        <v>1777.82</v>
      </c>
      <c r="AU24" s="112">
        <v>15120</v>
      </c>
      <c r="AV24" s="84">
        <v>17</v>
      </c>
      <c r="AW24" s="84"/>
      <c r="AX24" s="84"/>
      <c r="AY24" s="108"/>
      <c r="AZ24" s="84"/>
      <c r="BA24" s="84"/>
      <c r="BB24" s="84" t="s">
        <v>393</v>
      </c>
      <c r="BC24" s="84" t="s">
        <v>145</v>
      </c>
      <c r="BD24" s="108"/>
      <c r="BE24" s="84">
        <v>0</v>
      </c>
      <c r="BF24" s="38" t="s">
        <v>268</v>
      </c>
      <c r="BG24" s="84" t="s">
        <v>503</v>
      </c>
      <c r="BH24" s="114" t="s">
        <v>551</v>
      </c>
      <c r="BI24" s="38" t="s">
        <v>110</v>
      </c>
      <c r="BJ24" s="85">
        <v>45873</v>
      </c>
      <c r="BK24" s="84"/>
      <c r="BL24" s="38" t="s">
        <v>115</v>
      </c>
      <c r="BM24" s="115" t="s">
        <v>130</v>
      </c>
      <c r="BN24" s="116"/>
      <c r="BO24" s="84"/>
      <c r="BP24" s="84"/>
      <c r="BQ24" s="117"/>
      <c r="BR24" s="118" t="s">
        <v>584</v>
      </c>
    </row>
    <row r="25" spans="1:70" s="113" customFormat="1" ht="15" customHeight="1" x14ac:dyDescent="0.3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58000</v>
      </c>
      <c r="J25" s="38" t="s">
        <v>277</v>
      </c>
      <c r="K25" s="84">
        <v>58000</v>
      </c>
      <c r="L25" s="84" t="s">
        <v>264</v>
      </c>
      <c r="M25" s="38" t="s">
        <v>265</v>
      </c>
      <c r="N25" s="84">
        <v>242377</v>
      </c>
      <c r="O25" s="84" t="s">
        <v>278</v>
      </c>
      <c r="P25" s="84">
        <v>769115</v>
      </c>
      <c r="Q25" s="38" t="s">
        <v>293</v>
      </c>
      <c r="R25" s="38" t="s">
        <v>257</v>
      </c>
      <c r="S25" s="84" t="s">
        <v>322</v>
      </c>
      <c r="T25" s="84" t="s">
        <v>322</v>
      </c>
      <c r="U25" s="84" t="s">
        <v>281</v>
      </c>
      <c r="V25" s="84" t="s">
        <v>260</v>
      </c>
      <c r="W25" s="84">
        <v>0</v>
      </c>
      <c r="X25" s="38" t="s">
        <v>323</v>
      </c>
      <c r="Y25" s="84">
        <v>354961787</v>
      </c>
      <c r="Z25" s="38" t="s">
        <v>324</v>
      </c>
      <c r="AA25" s="108">
        <v>45323</v>
      </c>
      <c r="AB25" s="84">
        <v>42000</v>
      </c>
      <c r="AC25" s="108" t="s">
        <v>406</v>
      </c>
      <c r="AD25" s="84">
        <v>24</v>
      </c>
      <c r="AE25" s="84" t="s">
        <v>395</v>
      </c>
      <c r="AF25" s="84" t="s">
        <v>396</v>
      </c>
      <c r="AG25" s="108" t="s">
        <v>444</v>
      </c>
      <c r="AH25" s="84" t="s">
        <v>398</v>
      </c>
      <c r="AI25" s="108" t="s">
        <v>445</v>
      </c>
      <c r="AJ25" s="84">
        <v>2240</v>
      </c>
      <c r="AK25" s="84">
        <v>2240</v>
      </c>
      <c r="AL25" s="108" t="s">
        <v>409</v>
      </c>
      <c r="AM25" s="84">
        <v>29368.53</v>
      </c>
      <c r="AN25" s="112">
        <v>10951.47</v>
      </c>
      <c r="AO25" s="112">
        <v>40320</v>
      </c>
      <c r="AP25" s="112">
        <v>12631.47</v>
      </c>
      <c r="AQ25" s="112">
        <v>986.53</v>
      </c>
      <c r="AR25" s="112">
        <v>13618</v>
      </c>
      <c r="AS25" s="112">
        <v>0</v>
      </c>
      <c r="AT25" s="112">
        <v>0</v>
      </c>
      <c r="AU25" s="112">
        <v>0</v>
      </c>
      <c r="AV25" s="84">
        <v>18</v>
      </c>
      <c r="AW25" s="84"/>
      <c r="AX25" s="84"/>
      <c r="AY25" s="108"/>
      <c r="AZ25" s="84"/>
      <c r="BA25" s="84"/>
      <c r="BB25" s="84" t="s">
        <v>393</v>
      </c>
      <c r="BC25" s="84" t="s">
        <v>145</v>
      </c>
      <c r="BD25" s="108"/>
      <c r="BE25" s="84">
        <v>0</v>
      </c>
      <c r="BF25" s="38" t="s">
        <v>322</v>
      </c>
      <c r="BG25" s="84" t="s">
        <v>521</v>
      </c>
      <c r="BH25" s="114" t="s">
        <v>551</v>
      </c>
      <c r="BI25" s="38" t="s">
        <v>110</v>
      </c>
      <c r="BJ25" s="85">
        <v>45873</v>
      </c>
      <c r="BK25" s="84"/>
      <c r="BL25" s="38" t="s">
        <v>115</v>
      </c>
      <c r="BM25" s="115" t="s">
        <v>130</v>
      </c>
      <c r="BN25" s="116"/>
      <c r="BO25" s="84"/>
      <c r="BP25" s="84"/>
      <c r="BQ25" s="117"/>
      <c r="BR25" s="118" t="s">
        <v>584</v>
      </c>
    </row>
    <row r="26" spans="1:70" s="113" customFormat="1" ht="15" customHeight="1" x14ac:dyDescent="0.3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58000</v>
      </c>
      <c r="J26" s="38" t="s">
        <v>277</v>
      </c>
      <c r="K26" s="84">
        <v>58000</v>
      </c>
      <c r="L26" s="84" t="s">
        <v>264</v>
      </c>
      <c r="M26" s="38" t="s">
        <v>265</v>
      </c>
      <c r="N26" s="84">
        <v>242377</v>
      </c>
      <c r="O26" s="84" t="s">
        <v>278</v>
      </c>
      <c r="P26" s="84">
        <v>769115</v>
      </c>
      <c r="Q26" s="38" t="s">
        <v>293</v>
      </c>
      <c r="R26" s="38" t="s">
        <v>257</v>
      </c>
      <c r="S26" s="84" t="s">
        <v>325</v>
      </c>
      <c r="T26" s="84" t="s">
        <v>325</v>
      </c>
      <c r="U26" s="84" t="s">
        <v>281</v>
      </c>
      <c r="V26" s="84" t="s">
        <v>260</v>
      </c>
      <c r="W26" s="84">
        <v>0</v>
      </c>
      <c r="X26" s="38" t="s">
        <v>323</v>
      </c>
      <c r="Y26" s="84">
        <v>354962098</v>
      </c>
      <c r="Z26" s="38" t="s">
        <v>326</v>
      </c>
      <c r="AA26" s="108">
        <v>45323</v>
      </c>
      <c r="AB26" s="84">
        <v>42000</v>
      </c>
      <c r="AC26" s="108" t="s">
        <v>406</v>
      </c>
      <c r="AD26" s="84">
        <v>24</v>
      </c>
      <c r="AE26" s="84" t="s">
        <v>395</v>
      </c>
      <c r="AF26" s="84" t="s">
        <v>396</v>
      </c>
      <c r="AG26" s="108" t="s">
        <v>444</v>
      </c>
      <c r="AH26" s="84" t="s">
        <v>398</v>
      </c>
      <c r="AI26" s="108" t="s">
        <v>445</v>
      </c>
      <c r="AJ26" s="84">
        <v>2240</v>
      </c>
      <c r="AK26" s="84">
        <v>2240</v>
      </c>
      <c r="AL26" s="108" t="s">
        <v>409</v>
      </c>
      <c r="AM26" s="84">
        <v>29368.53</v>
      </c>
      <c r="AN26" s="112">
        <v>10951.47</v>
      </c>
      <c r="AO26" s="112">
        <v>40320</v>
      </c>
      <c r="AP26" s="112">
        <v>12631.47</v>
      </c>
      <c r="AQ26" s="112">
        <v>986.53</v>
      </c>
      <c r="AR26" s="112">
        <v>13618</v>
      </c>
      <c r="AS26" s="112">
        <v>0</v>
      </c>
      <c r="AT26" s="112">
        <v>0</v>
      </c>
      <c r="AU26" s="112">
        <v>0</v>
      </c>
      <c r="AV26" s="84">
        <v>18</v>
      </c>
      <c r="AW26" s="84"/>
      <c r="AX26" s="84"/>
      <c r="AY26" s="108"/>
      <c r="AZ26" s="84"/>
      <c r="BA26" s="84"/>
      <c r="BB26" s="84" t="s">
        <v>393</v>
      </c>
      <c r="BC26" s="84" t="s">
        <v>145</v>
      </c>
      <c r="BD26" s="108"/>
      <c r="BE26" s="84">
        <v>0</v>
      </c>
      <c r="BF26" s="38" t="s">
        <v>325</v>
      </c>
      <c r="BG26" s="84" t="s">
        <v>522</v>
      </c>
      <c r="BH26" s="114" t="s">
        <v>551</v>
      </c>
      <c r="BI26" s="38" t="s">
        <v>110</v>
      </c>
      <c r="BJ26" s="85">
        <v>45873</v>
      </c>
      <c r="BK26" s="84"/>
      <c r="BL26" s="38" t="s">
        <v>115</v>
      </c>
      <c r="BM26" s="115" t="s">
        <v>130</v>
      </c>
      <c r="BN26" s="116"/>
      <c r="BO26" s="84"/>
      <c r="BP26" s="84"/>
      <c r="BQ26" s="117"/>
      <c r="BR26" s="118" t="s">
        <v>584</v>
      </c>
    </row>
    <row r="27" spans="1:70" s="113" customFormat="1" ht="15" customHeight="1" x14ac:dyDescent="0.3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58000</v>
      </c>
      <c r="J27" s="38" t="s">
        <v>277</v>
      </c>
      <c r="K27" s="84">
        <v>58000</v>
      </c>
      <c r="L27" s="84" t="s">
        <v>264</v>
      </c>
      <c r="M27" s="38" t="s">
        <v>265</v>
      </c>
      <c r="N27" s="84">
        <v>242377</v>
      </c>
      <c r="O27" s="84" t="s">
        <v>278</v>
      </c>
      <c r="P27" s="84">
        <v>769115</v>
      </c>
      <c r="Q27" s="38" t="s">
        <v>293</v>
      </c>
      <c r="R27" s="38" t="s">
        <v>257</v>
      </c>
      <c r="S27" s="84" t="s">
        <v>327</v>
      </c>
      <c r="T27" s="84" t="s">
        <v>327</v>
      </c>
      <c r="U27" s="84" t="s">
        <v>281</v>
      </c>
      <c r="V27" s="84" t="s">
        <v>260</v>
      </c>
      <c r="W27" s="84">
        <v>0</v>
      </c>
      <c r="X27" s="38" t="s">
        <v>323</v>
      </c>
      <c r="Y27" s="84">
        <v>354963133</v>
      </c>
      <c r="Z27" s="38" t="s">
        <v>328</v>
      </c>
      <c r="AA27" s="108">
        <v>45323</v>
      </c>
      <c r="AB27" s="84">
        <v>42000</v>
      </c>
      <c r="AC27" s="108" t="s">
        <v>406</v>
      </c>
      <c r="AD27" s="84">
        <v>24</v>
      </c>
      <c r="AE27" s="84" t="s">
        <v>395</v>
      </c>
      <c r="AF27" s="84" t="s">
        <v>396</v>
      </c>
      <c r="AG27" s="108" t="s">
        <v>444</v>
      </c>
      <c r="AH27" s="84" t="s">
        <v>398</v>
      </c>
      <c r="AI27" s="108" t="s">
        <v>445</v>
      </c>
      <c r="AJ27" s="84">
        <v>2240</v>
      </c>
      <c r="AK27" s="84">
        <v>2240</v>
      </c>
      <c r="AL27" s="108" t="s">
        <v>409</v>
      </c>
      <c r="AM27" s="84">
        <v>29368.53</v>
      </c>
      <c r="AN27" s="112">
        <v>10951.47</v>
      </c>
      <c r="AO27" s="112">
        <v>40320</v>
      </c>
      <c r="AP27" s="112">
        <v>12631.47</v>
      </c>
      <c r="AQ27" s="112">
        <v>986.53</v>
      </c>
      <c r="AR27" s="112">
        <v>13618</v>
      </c>
      <c r="AS27" s="112">
        <v>0</v>
      </c>
      <c r="AT27" s="112">
        <v>0</v>
      </c>
      <c r="AU27" s="112">
        <v>0</v>
      </c>
      <c r="AV27" s="84">
        <v>18</v>
      </c>
      <c r="AW27" s="84"/>
      <c r="AX27" s="84"/>
      <c r="AY27" s="108"/>
      <c r="AZ27" s="84"/>
      <c r="BA27" s="84"/>
      <c r="BB27" s="84" t="s">
        <v>393</v>
      </c>
      <c r="BC27" s="84" t="s">
        <v>145</v>
      </c>
      <c r="BD27" s="108"/>
      <c r="BE27" s="84">
        <v>0</v>
      </c>
      <c r="BF27" s="38" t="s">
        <v>327</v>
      </c>
      <c r="BG27" s="84" t="s">
        <v>523</v>
      </c>
      <c r="BH27" s="114" t="s">
        <v>551</v>
      </c>
      <c r="BI27" s="38" t="s">
        <v>110</v>
      </c>
      <c r="BJ27" s="85">
        <v>45873</v>
      </c>
      <c r="BK27" s="84"/>
      <c r="BL27" s="38" t="s">
        <v>115</v>
      </c>
      <c r="BM27" s="115" t="s">
        <v>130</v>
      </c>
      <c r="BN27" s="116"/>
      <c r="BO27" s="84"/>
      <c r="BP27" s="84"/>
      <c r="BQ27" s="117"/>
      <c r="BR27" s="118" t="s">
        <v>584</v>
      </c>
    </row>
    <row r="28" spans="1:70" s="113" customFormat="1" ht="15" customHeight="1" x14ac:dyDescent="0.3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57719</v>
      </c>
      <c r="J28" s="38" t="s">
        <v>316</v>
      </c>
      <c r="K28" s="84">
        <v>57719</v>
      </c>
      <c r="L28" s="84" t="s">
        <v>264</v>
      </c>
      <c r="M28" s="38" t="s">
        <v>265</v>
      </c>
      <c r="N28" s="84">
        <v>94203</v>
      </c>
      <c r="O28" s="84" t="s">
        <v>317</v>
      </c>
      <c r="P28" s="84">
        <v>131202</v>
      </c>
      <c r="Q28" s="38" t="s">
        <v>318</v>
      </c>
      <c r="R28" s="38" t="s">
        <v>257</v>
      </c>
      <c r="S28" s="84" t="s">
        <v>329</v>
      </c>
      <c r="T28" s="84" t="s">
        <v>329</v>
      </c>
      <c r="U28" s="84" t="s">
        <v>281</v>
      </c>
      <c r="V28" s="84" t="s">
        <v>260</v>
      </c>
      <c r="W28" s="84">
        <v>0</v>
      </c>
      <c r="X28" s="38" t="s">
        <v>270</v>
      </c>
      <c r="Y28" s="84">
        <v>354968539</v>
      </c>
      <c r="Z28" s="38" t="s">
        <v>330</v>
      </c>
      <c r="AA28" s="108">
        <v>45323</v>
      </c>
      <c r="AB28" s="84">
        <v>73000</v>
      </c>
      <c r="AC28" s="108" t="s">
        <v>394</v>
      </c>
      <c r="AD28" s="84">
        <v>24</v>
      </c>
      <c r="AE28" s="84" t="s">
        <v>387</v>
      </c>
      <c r="AF28" s="84" t="s">
        <v>439</v>
      </c>
      <c r="AG28" s="108" t="s">
        <v>422</v>
      </c>
      <c r="AH28" s="84" t="s">
        <v>440</v>
      </c>
      <c r="AI28" s="108" t="s">
        <v>443</v>
      </c>
      <c r="AJ28" s="84">
        <v>3900</v>
      </c>
      <c r="AK28" s="84">
        <v>3900</v>
      </c>
      <c r="AL28" s="108" t="s">
        <v>446</v>
      </c>
      <c r="AM28" s="84">
        <v>47822.7</v>
      </c>
      <c r="AN28" s="112">
        <v>18477.3</v>
      </c>
      <c r="AO28" s="112">
        <v>66300</v>
      </c>
      <c r="AP28" s="112">
        <v>25177.3</v>
      </c>
      <c r="AQ28" s="112">
        <v>2207.6999999999998</v>
      </c>
      <c r="AR28" s="112">
        <v>27385</v>
      </c>
      <c r="AS28" s="112">
        <v>0</v>
      </c>
      <c r="AT28" s="112">
        <v>0</v>
      </c>
      <c r="AU28" s="112">
        <v>0</v>
      </c>
      <c r="AV28" s="84">
        <v>17</v>
      </c>
      <c r="AW28" s="84"/>
      <c r="AX28" s="84"/>
      <c r="AY28" s="108"/>
      <c r="AZ28" s="84"/>
      <c r="BA28" s="84"/>
      <c r="BB28" s="84" t="s">
        <v>393</v>
      </c>
      <c r="BC28" s="84" t="s">
        <v>145</v>
      </c>
      <c r="BD28" s="108"/>
      <c r="BE28" s="84">
        <v>0</v>
      </c>
      <c r="BF28" s="38" t="s">
        <v>329</v>
      </c>
      <c r="BG28" s="84" t="s">
        <v>524</v>
      </c>
      <c r="BH28" s="114" t="s">
        <v>551</v>
      </c>
      <c r="BI28" s="38" t="s">
        <v>110</v>
      </c>
      <c r="BJ28" s="85">
        <v>45873</v>
      </c>
      <c r="BK28" s="84"/>
      <c r="BL28" s="38" t="s">
        <v>115</v>
      </c>
      <c r="BM28" s="115" t="s">
        <v>130</v>
      </c>
      <c r="BN28" s="116"/>
      <c r="BO28" s="84"/>
      <c r="BP28" s="84"/>
      <c r="BQ28" s="117"/>
      <c r="BR28" s="118" t="s">
        <v>584</v>
      </c>
    </row>
    <row r="29" spans="1:70" s="113" customFormat="1" ht="15" customHeight="1" x14ac:dyDescent="0.3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123061</v>
      </c>
      <c r="J29" s="38" t="s">
        <v>272</v>
      </c>
      <c r="K29" s="84">
        <v>123061</v>
      </c>
      <c r="L29" s="84" t="s">
        <v>264</v>
      </c>
      <c r="M29" s="38" t="s">
        <v>265</v>
      </c>
      <c r="N29" s="84">
        <v>207483</v>
      </c>
      <c r="O29" s="84" t="s">
        <v>273</v>
      </c>
      <c r="P29" s="84">
        <v>279894</v>
      </c>
      <c r="Q29" s="38" t="s">
        <v>283</v>
      </c>
      <c r="R29" s="38" t="s">
        <v>257</v>
      </c>
      <c r="S29" s="84" t="s">
        <v>331</v>
      </c>
      <c r="T29" s="84" t="s">
        <v>331</v>
      </c>
      <c r="U29" s="84" t="s">
        <v>269</v>
      </c>
      <c r="V29" s="84" t="s">
        <v>260</v>
      </c>
      <c r="W29" s="84">
        <v>0</v>
      </c>
      <c r="X29" s="38" t="s">
        <v>270</v>
      </c>
      <c r="Y29" s="84">
        <v>355023289</v>
      </c>
      <c r="Z29" s="38" t="s">
        <v>332</v>
      </c>
      <c r="AA29" s="108">
        <v>45330</v>
      </c>
      <c r="AB29" s="84">
        <v>42000</v>
      </c>
      <c r="AC29" s="108" t="s">
        <v>386</v>
      </c>
      <c r="AD29" s="84">
        <v>24</v>
      </c>
      <c r="AE29" s="84" t="s">
        <v>395</v>
      </c>
      <c r="AF29" s="84" t="s">
        <v>396</v>
      </c>
      <c r="AG29" s="108" t="s">
        <v>447</v>
      </c>
      <c r="AH29" s="84" t="s">
        <v>398</v>
      </c>
      <c r="AI29" s="108" t="s">
        <v>448</v>
      </c>
      <c r="AJ29" s="84">
        <v>2240</v>
      </c>
      <c r="AK29" s="84">
        <v>2240</v>
      </c>
      <c r="AL29" s="108" t="s">
        <v>449</v>
      </c>
      <c r="AM29" s="84">
        <v>16798.189999999999</v>
      </c>
      <c r="AN29" s="112">
        <v>7841.81</v>
      </c>
      <c r="AO29" s="112">
        <v>24640</v>
      </c>
      <c r="AP29" s="112">
        <v>25201.81</v>
      </c>
      <c r="AQ29" s="112">
        <v>3750.19</v>
      </c>
      <c r="AR29" s="112">
        <v>28952</v>
      </c>
      <c r="AS29" s="112">
        <v>12836.19</v>
      </c>
      <c r="AT29" s="112">
        <v>2843.81</v>
      </c>
      <c r="AU29" s="112">
        <v>15680</v>
      </c>
      <c r="AV29" s="84">
        <v>18</v>
      </c>
      <c r="AW29" s="84"/>
      <c r="AX29" s="84"/>
      <c r="AY29" s="108"/>
      <c r="AZ29" s="84"/>
      <c r="BA29" s="84"/>
      <c r="BB29" s="84" t="s">
        <v>393</v>
      </c>
      <c r="BC29" s="84" t="s">
        <v>145</v>
      </c>
      <c r="BD29" s="108"/>
      <c r="BE29" s="84">
        <v>0</v>
      </c>
      <c r="BF29" s="38" t="s">
        <v>331</v>
      </c>
      <c r="BG29" s="84" t="s">
        <v>525</v>
      </c>
      <c r="BH29" s="114" t="s">
        <v>551</v>
      </c>
      <c r="BI29" s="38" t="s">
        <v>110</v>
      </c>
      <c r="BJ29" s="85">
        <v>45873</v>
      </c>
      <c r="BK29" s="84"/>
      <c r="BL29" s="38" t="s">
        <v>115</v>
      </c>
      <c r="BM29" s="115" t="s">
        <v>130</v>
      </c>
      <c r="BN29" s="116"/>
      <c r="BO29" s="84"/>
      <c r="BP29" s="84"/>
      <c r="BQ29" s="117"/>
      <c r="BR29" s="118" t="s">
        <v>584</v>
      </c>
    </row>
    <row r="30" spans="1:70" s="113" customFormat="1" ht="15" customHeight="1" x14ac:dyDescent="0.3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123061</v>
      </c>
      <c r="J30" s="38" t="s">
        <v>272</v>
      </c>
      <c r="K30" s="84">
        <v>123061</v>
      </c>
      <c r="L30" s="84" t="s">
        <v>264</v>
      </c>
      <c r="M30" s="38" t="s">
        <v>265</v>
      </c>
      <c r="N30" s="84">
        <v>207483</v>
      </c>
      <c r="O30" s="84" t="s">
        <v>273</v>
      </c>
      <c r="P30" s="84">
        <v>279894</v>
      </c>
      <c r="Q30" s="38" t="s">
        <v>283</v>
      </c>
      <c r="R30" s="38" t="s">
        <v>257</v>
      </c>
      <c r="S30" s="84" t="s">
        <v>333</v>
      </c>
      <c r="T30" s="84" t="s">
        <v>333</v>
      </c>
      <c r="U30" s="84" t="s">
        <v>269</v>
      </c>
      <c r="V30" s="84" t="s">
        <v>260</v>
      </c>
      <c r="W30" s="84">
        <v>0</v>
      </c>
      <c r="X30" s="38" t="s">
        <v>270</v>
      </c>
      <c r="Y30" s="84">
        <v>355026072</v>
      </c>
      <c r="Z30" s="38" t="s">
        <v>334</v>
      </c>
      <c r="AA30" s="108">
        <v>45330</v>
      </c>
      <c r="AB30" s="84">
        <v>42000</v>
      </c>
      <c r="AC30" s="108" t="s">
        <v>386</v>
      </c>
      <c r="AD30" s="84">
        <v>24</v>
      </c>
      <c r="AE30" s="84" t="s">
        <v>395</v>
      </c>
      <c r="AF30" s="84" t="s">
        <v>396</v>
      </c>
      <c r="AG30" s="108" t="s">
        <v>447</v>
      </c>
      <c r="AH30" s="84" t="s">
        <v>398</v>
      </c>
      <c r="AI30" s="108" t="s">
        <v>448</v>
      </c>
      <c r="AJ30" s="84">
        <v>2240</v>
      </c>
      <c r="AK30" s="84">
        <v>2240</v>
      </c>
      <c r="AL30" s="108" t="s">
        <v>413</v>
      </c>
      <c r="AM30" s="84">
        <v>29634.38</v>
      </c>
      <c r="AN30" s="112">
        <v>10685.62</v>
      </c>
      <c r="AO30" s="112">
        <v>40320</v>
      </c>
      <c r="AP30" s="112">
        <v>12365.62</v>
      </c>
      <c r="AQ30" s="112">
        <v>906.38</v>
      </c>
      <c r="AR30" s="112">
        <v>13272</v>
      </c>
      <c r="AS30" s="112">
        <v>0</v>
      </c>
      <c r="AT30" s="112">
        <v>0</v>
      </c>
      <c r="AU30" s="112">
        <v>0</v>
      </c>
      <c r="AV30" s="84">
        <v>18</v>
      </c>
      <c r="AW30" s="84"/>
      <c r="AX30" s="84"/>
      <c r="AY30" s="108"/>
      <c r="AZ30" s="84"/>
      <c r="BA30" s="84"/>
      <c r="BB30" s="84" t="s">
        <v>393</v>
      </c>
      <c r="BC30" s="84" t="s">
        <v>145</v>
      </c>
      <c r="BD30" s="108"/>
      <c r="BE30" s="84">
        <v>0</v>
      </c>
      <c r="BF30" s="38" t="s">
        <v>333</v>
      </c>
      <c r="BG30" s="84" t="s">
        <v>526</v>
      </c>
      <c r="BH30" s="114" t="s">
        <v>551</v>
      </c>
      <c r="BI30" s="38" t="s">
        <v>110</v>
      </c>
      <c r="BJ30" s="85">
        <v>45873</v>
      </c>
      <c r="BK30" s="84"/>
      <c r="BL30" s="38" t="s">
        <v>115</v>
      </c>
      <c r="BM30" s="115" t="s">
        <v>130</v>
      </c>
      <c r="BN30" s="116"/>
      <c r="BO30" s="84"/>
      <c r="BP30" s="84"/>
      <c r="BQ30" s="117"/>
      <c r="BR30" s="118" t="s">
        <v>584</v>
      </c>
    </row>
    <row r="31" spans="1:70" s="113" customFormat="1" ht="15" customHeight="1" x14ac:dyDescent="0.3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123061</v>
      </c>
      <c r="J31" s="38" t="s">
        <v>272</v>
      </c>
      <c r="K31" s="84">
        <v>123061</v>
      </c>
      <c r="L31" s="84" t="s">
        <v>264</v>
      </c>
      <c r="M31" s="38" t="s">
        <v>265</v>
      </c>
      <c r="N31" s="84">
        <v>207483</v>
      </c>
      <c r="O31" s="84" t="s">
        <v>273</v>
      </c>
      <c r="P31" s="84">
        <v>279894</v>
      </c>
      <c r="Q31" s="38" t="s">
        <v>283</v>
      </c>
      <c r="R31" s="38" t="s">
        <v>257</v>
      </c>
      <c r="S31" s="84" t="s">
        <v>335</v>
      </c>
      <c r="T31" s="84" t="s">
        <v>335</v>
      </c>
      <c r="U31" s="84" t="s">
        <v>281</v>
      </c>
      <c r="V31" s="84" t="s">
        <v>260</v>
      </c>
      <c r="W31" s="84">
        <v>0</v>
      </c>
      <c r="X31" s="38" t="s">
        <v>270</v>
      </c>
      <c r="Y31" s="84">
        <v>355077721</v>
      </c>
      <c r="Z31" s="38" t="s">
        <v>336</v>
      </c>
      <c r="AA31" s="108">
        <v>45330</v>
      </c>
      <c r="AB31" s="84">
        <v>52000</v>
      </c>
      <c r="AC31" s="108" t="s">
        <v>386</v>
      </c>
      <c r="AD31" s="84">
        <v>24</v>
      </c>
      <c r="AE31" s="84" t="s">
        <v>450</v>
      </c>
      <c r="AF31" s="84" t="s">
        <v>451</v>
      </c>
      <c r="AG31" s="108" t="s">
        <v>452</v>
      </c>
      <c r="AH31" s="84" t="s">
        <v>453</v>
      </c>
      <c r="AI31" s="108" t="s">
        <v>448</v>
      </c>
      <c r="AJ31" s="84">
        <v>2780</v>
      </c>
      <c r="AK31" s="84">
        <v>2780</v>
      </c>
      <c r="AL31" s="108" t="s">
        <v>454</v>
      </c>
      <c r="AM31" s="84">
        <v>12881.05</v>
      </c>
      <c r="AN31" s="112">
        <v>6578.95</v>
      </c>
      <c r="AO31" s="112">
        <v>19460</v>
      </c>
      <c r="AP31" s="112">
        <v>39118.949999999997</v>
      </c>
      <c r="AQ31" s="112">
        <v>7728.05</v>
      </c>
      <c r="AR31" s="112">
        <v>46847</v>
      </c>
      <c r="AS31" s="112">
        <v>23952.959999999999</v>
      </c>
      <c r="AT31" s="112">
        <v>6627.04</v>
      </c>
      <c r="AU31" s="112">
        <v>30580</v>
      </c>
      <c r="AV31" s="84">
        <v>18</v>
      </c>
      <c r="AW31" s="84"/>
      <c r="AX31" s="84"/>
      <c r="AY31" s="108"/>
      <c r="AZ31" s="84"/>
      <c r="BA31" s="84"/>
      <c r="BB31" s="84" t="s">
        <v>393</v>
      </c>
      <c r="BC31" s="84" t="s">
        <v>145</v>
      </c>
      <c r="BD31" s="108"/>
      <c r="BE31" s="84">
        <v>0</v>
      </c>
      <c r="BF31" s="38" t="s">
        <v>335</v>
      </c>
      <c r="BG31" s="84" t="s">
        <v>527</v>
      </c>
      <c r="BH31" s="114" t="s">
        <v>551</v>
      </c>
      <c r="BI31" s="38" t="s">
        <v>110</v>
      </c>
      <c r="BJ31" s="85">
        <v>45873</v>
      </c>
      <c r="BK31" s="84"/>
      <c r="BL31" s="38" t="s">
        <v>115</v>
      </c>
      <c r="BM31" s="115" t="s">
        <v>130</v>
      </c>
      <c r="BN31" s="116"/>
      <c r="BO31" s="84"/>
      <c r="BP31" s="84"/>
      <c r="BQ31" s="117"/>
      <c r="BR31" s="118" t="s">
        <v>584</v>
      </c>
    </row>
    <row r="32" spans="1:70" s="113" customFormat="1" ht="15" customHeight="1" x14ac:dyDescent="0.3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57710</v>
      </c>
      <c r="J32" s="38" t="s">
        <v>263</v>
      </c>
      <c r="K32" s="84">
        <v>57710</v>
      </c>
      <c r="L32" s="84" t="s">
        <v>264</v>
      </c>
      <c r="M32" s="38" t="s">
        <v>265</v>
      </c>
      <c r="N32" s="84">
        <v>461574</v>
      </c>
      <c r="O32" s="84" t="s">
        <v>266</v>
      </c>
      <c r="P32" s="84">
        <v>709448</v>
      </c>
      <c r="Q32" s="38" t="s">
        <v>267</v>
      </c>
      <c r="R32" s="38" t="s">
        <v>257</v>
      </c>
      <c r="S32" s="84" t="s">
        <v>337</v>
      </c>
      <c r="T32" s="84" t="s">
        <v>337</v>
      </c>
      <c r="U32" s="84" t="s">
        <v>269</v>
      </c>
      <c r="V32" s="84" t="s">
        <v>260</v>
      </c>
      <c r="W32" s="84">
        <v>0</v>
      </c>
      <c r="X32" s="38" t="s">
        <v>270</v>
      </c>
      <c r="Y32" s="84">
        <v>355119903</v>
      </c>
      <c r="Z32" s="38" t="s">
        <v>338</v>
      </c>
      <c r="AA32" s="108">
        <v>45330</v>
      </c>
      <c r="AB32" s="84">
        <v>42000</v>
      </c>
      <c r="AC32" s="108" t="s">
        <v>394</v>
      </c>
      <c r="AD32" s="84">
        <v>24</v>
      </c>
      <c r="AE32" s="84" t="s">
        <v>395</v>
      </c>
      <c r="AF32" s="84" t="s">
        <v>396</v>
      </c>
      <c r="AG32" s="108" t="s">
        <v>447</v>
      </c>
      <c r="AH32" s="84" t="s">
        <v>398</v>
      </c>
      <c r="AI32" s="108" t="s">
        <v>443</v>
      </c>
      <c r="AJ32" s="84">
        <v>2240</v>
      </c>
      <c r="AK32" s="84">
        <v>2240</v>
      </c>
      <c r="AL32" s="108" t="s">
        <v>455</v>
      </c>
      <c r="AM32" s="84">
        <v>27716.62</v>
      </c>
      <c r="AN32" s="112">
        <v>10363.379999999999</v>
      </c>
      <c r="AO32" s="112">
        <v>38080</v>
      </c>
      <c r="AP32" s="112">
        <v>14283.38</v>
      </c>
      <c r="AQ32" s="112">
        <v>1239.6199999999999</v>
      </c>
      <c r="AR32" s="112">
        <v>15523</v>
      </c>
      <c r="AS32" s="112">
        <v>0</v>
      </c>
      <c r="AT32" s="112">
        <v>0</v>
      </c>
      <c r="AU32" s="112">
        <v>0</v>
      </c>
      <c r="AV32" s="84">
        <v>17</v>
      </c>
      <c r="AW32" s="84"/>
      <c r="AX32" s="84"/>
      <c r="AY32" s="108"/>
      <c r="AZ32" s="84"/>
      <c r="BA32" s="84"/>
      <c r="BB32" s="84" t="s">
        <v>393</v>
      </c>
      <c r="BC32" s="84" t="s">
        <v>145</v>
      </c>
      <c r="BD32" s="108"/>
      <c r="BE32" s="84">
        <v>0</v>
      </c>
      <c r="BF32" s="38" t="s">
        <v>337</v>
      </c>
      <c r="BG32" s="84" t="s">
        <v>528</v>
      </c>
      <c r="BH32" s="114" t="s">
        <v>551</v>
      </c>
      <c r="BI32" s="38" t="s">
        <v>110</v>
      </c>
      <c r="BJ32" s="85">
        <v>45873</v>
      </c>
      <c r="BK32" s="84"/>
      <c r="BL32" s="38" t="s">
        <v>115</v>
      </c>
      <c r="BM32" s="115" t="s">
        <v>130</v>
      </c>
      <c r="BN32" s="116"/>
      <c r="BO32" s="84"/>
      <c r="BP32" s="84"/>
      <c r="BQ32" s="117"/>
      <c r="BR32" s="118" t="s">
        <v>584</v>
      </c>
    </row>
    <row r="33" spans="1:70" s="113" customFormat="1" ht="15" customHeight="1" x14ac:dyDescent="0.3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58000</v>
      </c>
      <c r="J33" s="38" t="s">
        <v>277</v>
      </c>
      <c r="K33" s="84">
        <v>58000</v>
      </c>
      <c r="L33" s="84" t="s">
        <v>264</v>
      </c>
      <c r="M33" s="38" t="s">
        <v>265</v>
      </c>
      <c r="N33" s="84">
        <v>242377</v>
      </c>
      <c r="O33" s="84" t="s">
        <v>278</v>
      </c>
      <c r="P33" s="84">
        <v>318635</v>
      </c>
      <c r="Q33" s="38" t="s">
        <v>279</v>
      </c>
      <c r="R33" s="38" t="s">
        <v>319</v>
      </c>
      <c r="S33" s="84" t="s">
        <v>339</v>
      </c>
      <c r="T33" s="84" t="s">
        <v>339</v>
      </c>
      <c r="U33" s="84" t="s">
        <v>281</v>
      </c>
      <c r="V33" s="84" t="s">
        <v>260</v>
      </c>
      <c r="W33" s="84">
        <v>0</v>
      </c>
      <c r="X33" s="38" t="s">
        <v>270</v>
      </c>
      <c r="Y33" s="84">
        <v>355429251</v>
      </c>
      <c r="Z33" s="38" t="s">
        <v>340</v>
      </c>
      <c r="AA33" s="108">
        <v>45368</v>
      </c>
      <c r="AB33" s="84">
        <v>30000</v>
      </c>
      <c r="AC33" s="108" t="s">
        <v>406</v>
      </c>
      <c r="AD33" s="84">
        <v>18</v>
      </c>
      <c r="AE33" s="84" t="s">
        <v>438</v>
      </c>
      <c r="AF33" s="84" t="s">
        <v>396</v>
      </c>
      <c r="AG33" s="108" t="s">
        <v>456</v>
      </c>
      <c r="AH33" s="84" t="s">
        <v>398</v>
      </c>
      <c r="AI33" s="108" t="s">
        <v>457</v>
      </c>
      <c r="AJ33" s="84">
        <v>2020</v>
      </c>
      <c r="AK33" s="84">
        <v>2020</v>
      </c>
      <c r="AL33" s="108" t="s">
        <v>409</v>
      </c>
      <c r="AM33" s="84">
        <v>25659.47</v>
      </c>
      <c r="AN33" s="112">
        <v>6660.53</v>
      </c>
      <c r="AO33" s="112">
        <v>32320</v>
      </c>
      <c r="AP33" s="112">
        <v>4340.53</v>
      </c>
      <c r="AQ33" s="112">
        <v>151.47</v>
      </c>
      <c r="AR33" s="112">
        <v>4492</v>
      </c>
      <c r="AS33" s="112">
        <v>0</v>
      </c>
      <c r="AT33" s="112">
        <v>0</v>
      </c>
      <c r="AU33" s="112">
        <v>0</v>
      </c>
      <c r="AV33" s="84">
        <v>16</v>
      </c>
      <c r="AW33" s="84"/>
      <c r="AX33" s="84"/>
      <c r="AY33" s="108"/>
      <c r="AZ33" s="84"/>
      <c r="BA33" s="84"/>
      <c r="BB33" s="84" t="s">
        <v>393</v>
      </c>
      <c r="BC33" s="84" t="s">
        <v>145</v>
      </c>
      <c r="BD33" s="108"/>
      <c r="BE33" s="84">
        <v>0</v>
      </c>
      <c r="BF33" s="38" t="s">
        <v>339</v>
      </c>
      <c r="BG33" s="84" t="s">
        <v>529</v>
      </c>
      <c r="BH33" s="114" t="s">
        <v>551</v>
      </c>
      <c r="BI33" s="38" t="s">
        <v>110</v>
      </c>
      <c r="BJ33" s="85">
        <v>45873</v>
      </c>
      <c r="BK33" s="84"/>
      <c r="BL33" s="38" t="s">
        <v>115</v>
      </c>
      <c r="BM33" s="115" t="s">
        <v>130</v>
      </c>
      <c r="BN33" s="116"/>
      <c r="BO33" s="84"/>
      <c r="BP33" s="84"/>
      <c r="BQ33" s="117"/>
      <c r="BR33" s="118" t="s">
        <v>584</v>
      </c>
    </row>
    <row r="34" spans="1:70" s="113" customFormat="1" ht="15" customHeight="1" x14ac:dyDescent="0.3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58000</v>
      </c>
      <c r="J34" s="38" t="s">
        <v>277</v>
      </c>
      <c r="K34" s="84">
        <v>58000</v>
      </c>
      <c r="L34" s="84" t="s">
        <v>264</v>
      </c>
      <c r="M34" s="38" t="s">
        <v>265</v>
      </c>
      <c r="N34" s="84">
        <v>242377</v>
      </c>
      <c r="O34" s="84" t="s">
        <v>278</v>
      </c>
      <c r="P34" s="84">
        <v>318635</v>
      </c>
      <c r="Q34" s="38" t="s">
        <v>279</v>
      </c>
      <c r="R34" s="38" t="s">
        <v>319</v>
      </c>
      <c r="S34" s="84" t="s">
        <v>341</v>
      </c>
      <c r="T34" s="84" t="s">
        <v>341</v>
      </c>
      <c r="U34" s="84" t="s">
        <v>281</v>
      </c>
      <c r="V34" s="84" t="s">
        <v>260</v>
      </c>
      <c r="W34" s="84">
        <v>0</v>
      </c>
      <c r="X34" s="38" t="s">
        <v>270</v>
      </c>
      <c r="Y34" s="84">
        <v>355450541</v>
      </c>
      <c r="Z34" s="38" t="s">
        <v>342</v>
      </c>
      <c r="AA34" s="108">
        <v>45345</v>
      </c>
      <c r="AB34" s="84">
        <v>30000</v>
      </c>
      <c r="AC34" s="108" t="s">
        <v>406</v>
      </c>
      <c r="AD34" s="84">
        <v>18</v>
      </c>
      <c r="AE34" s="84" t="s">
        <v>438</v>
      </c>
      <c r="AF34" s="84" t="s">
        <v>396</v>
      </c>
      <c r="AG34" s="108" t="s">
        <v>458</v>
      </c>
      <c r="AH34" s="84" t="s">
        <v>398</v>
      </c>
      <c r="AI34" s="108" t="s">
        <v>459</v>
      </c>
      <c r="AJ34" s="84">
        <v>2020</v>
      </c>
      <c r="AK34" s="84">
        <v>2020</v>
      </c>
      <c r="AL34" s="108" t="s">
        <v>409</v>
      </c>
      <c r="AM34" s="84">
        <v>27796.11</v>
      </c>
      <c r="AN34" s="112">
        <v>6543.89</v>
      </c>
      <c r="AO34" s="112">
        <v>34340</v>
      </c>
      <c r="AP34" s="112">
        <v>2203.89</v>
      </c>
      <c r="AQ34" s="112">
        <v>53.11</v>
      </c>
      <c r="AR34" s="112">
        <v>2257</v>
      </c>
      <c r="AS34" s="112">
        <v>0</v>
      </c>
      <c r="AT34" s="112">
        <v>0</v>
      </c>
      <c r="AU34" s="112">
        <v>0</v>
      </c>
      <c r="AV34" s="84">
        <v>17</v>
      </c>
      <c r="AW34" s="84"/>
      <c r="AX34" s="84"/>
      <c r="AY34" s="108"/>
      <c r="AZ34" s="84"/>
      <c r="BA34" s="84"/>
      <c r="BB34" s="84" t="s">
        <v>393</v>
      </c>
      <c r="BC34" s="84" t="s">
        <v>145</v>
      </c>
      <c r="BD34" s="108"/>
      <c r="BE34" s="84">
        <v>0</v>
      </c>
      <c r="BF34" s="38" t="s">
        <v>341</v>
      </c>
      <c r="BG34" s="84" t="s">
        <v>530</v>
      </c>
      <c r="BH34" s="114" t="s">
        <v>551</v>
      </c>
      <c r="BI34" s="38" t="s">
        <v>110</v>
      </c>
      <c r="BJ34" s="85">
        <v>45873</v>
      </c>
      <c r="BK34" s="84"/>
      <c r="BL34" s="38" t="s">
        <v>115</v>
      </c>
      <c r="BM34" s="115" t="s">
        <v>130</v>
      </c>
      <c r="BN34" s="116"/>
      <c r="BO34" s="84"/>
      <c r="BP34" s="84"/>
      <c r="BQ34" s="117"/>
      <c r="BR34" s="118" t="s">
        <v>584</v>
      </c>
    </row>
    <row r="35" spans="1:70" s="113" customFormat="1" ht="15" customHeight="1" x14ac:dyDescent="0.3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57710</v>
      </c>
      <c r="J35" s="38" t="s">
        <v>263</v>
      </c>
      <c r="K35" s="84">
        <v>57710</v>
      </c>
      <c r="L35" s="84" t="s">
        <v>264</v>
      </c>
      <c r="M35" s="38" t="s">
        <v>265</v>
      </c>
      <c r="N35" s="84">
        <v>461574</v>
      </c>
      <c r="O35" s="84" t="s">
        <v>266</v>
      </c>
      <c r="P35" s="84">
        <v>803337</v>
      </c>
      <c r="Q35" s="38" t="s">
        <v>303</v>
      </c>
      <c r="R35" s="38" t="s">
        <v>257</v>
      </c>
      <c r="S35" s="84" t="s">
        <v>343</v>
      </c>
      <c r="T35" s="84" t="s">
        <v>343</v>
      </c>
      <c r="U35" s="84" t="s">
        <v>269</v>
      </c>
      <c r="V35" s="84" t="s">
        <v>260</v>
      </c>
      <c r="W35" s="84">
        <v>0</v>
      </c>
      <c r="X35" s="38" t="s">
        <v>270</v>
      </c>
      <c r="Y35" s="84">
        <v>355623785</v>
      </c>
      <c r="Z35" s="38" t="s">
        <v>344</v>
      </c>
      <c r="AA35" s="108">
        <v>45355</v>
      </c>
      <c r="AB35" s="84">
        <v>42000</v>
      </c>
      <c r="AC35" s="108" t="s">
        <v>394</v>
      </c>
      <c r="AD35" s="84">
        <v>24</v>
      </c>
      <c r="AE35" s="84" t="s">
        <v>395</v>
      </c>
      <c r="AF35" s="84" t="s">
        <v>396</v>
      </c>
      <c r="AG35" s="108" t="s">
        <v>460</v>
      </c>
      <c r="AH35" s="84" t="s">
        <v>398</v>
      </c>
      <c r="AI35" s="108" t="s">
        <v>461</v>
      </c>
      <c r="AJ35" s="84">
        <v>2240</v>
      </c>
      <c r="AK35" s="84">
        <v>2240</v>
      </c>
      <c r="AL35" s="108" t="s">
        <v>462</v>
      </c>
      <c r="AM35" s="84">
        <v>25608.18</v>
      </c>
      <c r="AN35" s="112">
        <v>10231.82</v>
      </c>
      <c r="AO35" s="112">
        <v>35840</v>
      </c>
      <c r="AP35" s="112">
        <v>16391.82</v>
      </c>
      <c r="AQ35" s="112">
        <v>1618.18</v>
      </c>
      <c r="AR35" s="112">
        <v>18010</v>
      </c>
      <c r="AS35" s="112">
        <v>0</v>
      </c>
      <c r="AT35" s="112">
        <v>0</v>
      </c>
      <c r="AU35" s="112">
        <v>0</v>
      </c>
      <c r="AV35" s="84">
        <v>16</v>
      </c>
      <c r="AW35" s="84"/>
      <c r="AX35" s="84"/>
      <c r="AY35" s="108"/>
      <c r="AZ35" s="84"/>
      <c r="BA35" s="84"/>
      <c r="BB35" s="84" t="s">
        <v>393</v>
      </c>
      <c r="BC35" s="84" t="s">
        <v>145</v>
      </c>
      <c r="BD35" s="108"/>
      <c r="BE35" s="84">
        <v>0</v>
      </c>
      <c r="BF35" s="38" t="s">
        <v>343</v>
      </c>
      <c r="BG35" s="84" t="s">
        <v>531</v>
      </c>
      <c r="BH35" s="114" t="s">
        <v>551</v>
      </c>
      <c r="BI35" s="38" t="s">
        <v>110</v>
      </c>
      <c r="BJ35" s="85">
        <v>45873</v>
      </c>
      <c r="BK35" s="84"/>
      <c r="BL35" s="38" t="s">
        <v>115</v>
      </c>
      <c r="BM35" s="115" t="s">
        <v>130</v>
      </c>
      <c r="BN35" s="116"/>
      <c r="BO35" s="84"/>
      <c r="BP35" s="84"/>
      <c r="BQ35" s="117"/>
      <c r="BR35" s="118" t="s">
        <v>584</v>
      </c>
    </row>
    <row r="36" spans="1:70" s="113" customFormat="1" ht="15" customHeight="1" x14ac:dyDescent="0.3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57710</v>
      </c>
      <c r="J36" s="38" t="s">
        <v>263</v>
      </c>
      <c r="K36" s="84">
        <v>57710</v>
      </c>
      <c r="L36" s="84" t="s">
        <v>264</v>
      </c>
      <c r="M36" s="38" t="s">
        <v>265</v>
      </c>
      <c r="N36" s="84">
        <v>461574</v>
      </c>
      <c r="O36" s="84" t="s">
        <v>266</v>
      </c>
      <c r="P36" s="84">
        <v>709448</v>
      </c>
      <c r="Q36" s="38" t="s">
        <v>267</v>
      </c>
      <c r="R36" s="38" t="s">
        <v>257</v>
      </c>
      <c r="S36" s="84" t="s">
        <v>345</v>
      </c>
      <c r="T36" s="84" t="s">
        <v>345</v>
      </c>
      <c r="U36" s="84" t="s">
        <v>269</v>
      </c>
      <c r="V36" s="84" t="s">
        <v>260</v>
      </c>
      <c r="W36" s="84">
        <v>0</v>
      </c>
      <c r="X36" s="38" t="s">
        <v>270</v>
      </c>
      <c r="Y36" s="84">
        <v>355813345</v>
      </c>
      <c r="Z36" s="38" t="s">
        <v>346</v>
      </c>
      <c r="AA36" s="108">
        <v>45362</v>
      </c>
      <c r="AB36" s="84">
        <v>42000</v>
      </c>
      <c r="AC36" s="108" t="s">
        <v>394</v>
      </c>
      <c r="AD36" s="84">
        <v>24</v>
      </c>
      <c r="AE36" s="84" t="s">
        <v>395</v>
      </c>
      <c r="AF36" s="84" t="s">
        <v>396</v>
      </c>
      <c r="AG36" s="108" t="s">
        <v>463</v>
      </c>
      <c r="AH36" s="84" t="s">
        <v>398</v>
      </c>
      <c r="AI36" s="108" t="s">
        <v>461</v>
      </c>
      <c r="AJ36" s="84">
        <v>2240</v>
      </c>
      <c r="AK36" s="84">
        <v>2240</v>
      </c>
      <c r="AL36" s="108" t="s">
        <v>464</v>
      </c>
      <c r="AM36" s="84">
        <v>25882.31</v>
      </c>
      <c r="AN36" s="112">
        <v>9957.69</v>
      </c>
      <c r="AO36" s="112">
        <v>35840</v>
      </c>
      <c r="AP36" s="112">
        <v>16117.69</v>
      </c>
      <c r="AQ36" s="112">
        <v>1568.31</v>
      </c>
      <c r="AR36" s="112">
        <v>17686</v>
      </c>
      <c r="AS36" s="112">
        <v>0</v>
      </c>
      <c r="AT36" s="112">
        <v>0</v>
      </c>
      <c r="AU36" s="112">
        <v>0</v>
      </c>
      <c r="AV36" s="84">
        <v>16</v>
      </c>
      <c r="AW36" s="84"/>
      <c r="AX36" s="84"/>
      <c r="AY36" s="108"/>
      <c r="AZ36" s="84"/>
      <c r="BA36" s="84"/>
      <c r="BB36" s="84" t="s">
        <v>393</v>
      </c>
      <c r="BC36" s="84" t="s">
        <v>145</v>
      </c>
      <c r="BD36" s="108"/>
      <c r="BE36" s="84">
        <v>0</v>
      </c>
      <c r="BF36" s="38" t="s">
        <v>345</v>
      </c>
      <c r="BG36" s="84" t="s">
        <v>532</v>
      </c>
      <c r="BH36" s="114" t="s">
        <v>551</v>
      </c>
      <c r="BI36" s="38" t="s">
        <v>110</v>
      </c>
      <c r="BJ36" s="85">
        <v>45873</v>
      </c>
      <c r="BK36" s="84"/>
      <c r="BL36" s="38" t="s">
        <v>115</v>
      </c>
      <c r="BM36" s="115" t="s">
        <v>130</v>
      </c>
      <c r="BN36" s="116"/>
      <c r="BO36" s="84"/>
      <c r="BP36" s="84"/>
      <c r="BQ36" s="117"/>
      <c r="BR36" s="118" t="s">
        <v>584</v>
      </c>
    </row>
    <row r="37" spans="1:70" s="113" customFormat="1" ht="15" customHeight="1" x14ac:dyDescent="0.3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57710</v>
      </c>
      <c r="J37" s="38" t="s">
        <v>263</v>
      </c>
      <c r="K37" s="84">
        <v>57710</v>
      </c>
      <c r="L37" s="84" t="s">
        <v>264</v>
      </c>
      <c r="M37" s="38" t="s">
        <v>265</v>
      </c>
      <c r="N37" s="84">
        <v>461574</v>
      </c>
      <c r="O37" s="84" t="s">
        <v>266</v>
      </c>
      <c r="P37" s="84">
        <v>803337</v>
      </c>
      <c r="Q37" s="38" t="s">
        <v>303</v>
      </c>
      <c r="R37" s="38" t="s">
        <v>257</v>
      </c>
      <c r="S37" s="84" t="s">
        <v>347</v>
      </c>
      <c r="T37" s="84" t="s">
        <v>347</v>
      </c>
      <c r="U37" s="84" t="s">
        <v>269</v>
      </c>
      <c r="V37" s="84" t="s">
        <v>260</v>
      </c>
      <c r="W37" s="84">
        <v>0</v>
      </c>
      <c r="X37" s="38" t="s">
        <v>270</v>
      </c>
      <c r="Y37" s="84">
        <v>355938935</v>
      </c>
      <c r="Z37" s="38" t="s">
        <v>348</v>
      </c>
      <c r="AA37" s="108">
        <v>45368</v>
      </c>
      <c r="AB37" s="84">
        <v>42000</v>
      </c>
      <c r="AC37" s="108" t="s">
        <v>394</v>
      </c>
      <c r="AD37" s="84">
        <v>24</v>
      </c>
      <c r="AE37" s="84" t="s">
        <v>395</v>
      </c>
      <c r="AF37" s="84" t="s">
        <v>396</v>
      </c>
      <c r="AG37" s="108" t="s">
        <v>465</v>
      </c>
      <c r="AH37" s="84" t="s">
        <v>398</v>
      </c>
      <c r="AI37" s="108" t="s">
        <v>466</v>
      </c>
      <c r="AJ37" s="84">
        <v>2240</v>
      </c>
      <c r="AK37" s="84">
        <v>2240</v>
      </c>
      <c r="AL37" s="108" t="s">
        <v>467</v>
      </c>
      <c r="AM37" s="84">
        <v>23080.560000000001</v>
      </c>
      <c r="AN37" s="112">
        <v>10519.44</v>
      </c>
      <c r="AO37" s="112">
        <v>33600</v>
      </c>
      <c r="AP37" s="112">
        <v>18919.439999999999</v>
      </c>
      <c r="AQ37" s="112">
        <v>2133.56</v>
      </c>
      <c r="AR37" s="112">
        <v>21053</v>
      </c>
      <c r="AS37" s="112">
        <v>0</v>
      </c>
      <c r="AT37" s="112">
        <v>0</v>
      </c>
      <c r="AU37" s="112">
        <v>0</v>
      </c>
      <c r="AV37" s="84">
        <v>15</v>
      </c>
      <c r="AW37" s="84"/>
      <c r="AX37" s="84"/>
      <c r="AY37" s="108"/>
      <c r="AZ37" s="84"/>
      <c r="BA37" s="84"/>
      <c r="BB37" s="84" t="s">
        <v>393</v>
      </c>
      <c r="BC37" s="84" t="s">
        <v>145</v>
      </c>
      <c r="BD37" s="108"/>
      <c r="BE37" s="84">
        <v>0</v>
      </c>
      <c r="BF37" s="38" t="s">
        <v>347</v>
      </c>
      <c r="BG37" s="84" t="s">
        <v>533</v>
      </c>
      <c r="BH37" s="114" t="s">
        <v>551</v>
      </c>
      <c r="BI37" s="38" t="s">
        <v>110</v>
      </c>
      <c r="BJ37" s="85">
        <v>45873</v>
      </c>
      <c r="BK37" s="84"/>
      <c r="BL37" s="38" t="s">
        <v>115</v>
      </c>
      <c r="BM37" s="115" t="s">
        <v>130</v>
      </c>
      <c r="BN37" s="116"/>
      <c r="BO37" s="84"/>
      <c r="BP37" s="84"/>
      <c r="BQ37" s="117"/>
      <c r="BR37" s="118" t="s">
        <v>584</v>
      </c>
    </row>
    <row r="38" spans="1:70" s="113" customFormat="1" ht="15" customHeight="1" x14ac:dyDescent="0.3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57710</v>
      </c>
      <c r="J38" s="38" t="s">
        <v>263</v>
      </c>
      <c r="K38" s="84">
        <v>57710</v>
      </c>
      <c r="L38" s="84" t="s">
        <v>264</v>
      </c>
      <c r="M38" s="38" t="s">
        <v>265</v>
      </c>
      <c r="N38" s="84">
        <v>461574</v>
      </c>
      <c r="O38" s="84" t="s">
        <v>266</v>
      </c>
      <c r="P38" s="84">
        <v>803337</v>
      </c>
      <c r="Q38" s="38" t="s">
        <v>303</v>
      </c>
      <c r="R38" s="38" t="s">
        <v>257</v>
      </c>
      <c r="S38" s="84" t="s">
        <v>349</v>
      </c>
      <c r="T38" s="84" t="s">
        <v>349</v>
      </c>
      <c r="U38" s="84" t="s">
        <v>269</v>
      </c>
      <c r="V38" s="84" t="s">
        <v>260</v>
      </c>
      <c r="W38" s="84">
        <v>0</v>
      </c>
      <c r="X38" s="38" t="s">
        <v>270</v>
      </c>
      <c r="Y38" s="84">
        <v>355939694</v>
      </c>
      <c r="Z38" s="38" t="s">
        <v>350</v>
      </c>
      <c r="AA38" s="108">
        <v>45368</v>
      </c>
      <c r="AB38" s="84">
        <v>33000</v>
      </c>
      <c r="AC38" s="108" t="s">
        <v>394</v>
      </c>
      <c r="AD38" s="84">
        <v>24</v>
      </c>
      <c r="AE38" s="84" t="s">
        <v>395</v>
      </c>
      <c r="AF38" s="84" t="s">
        <v>396</v>
      </c>
      <c r="AG38" s="108" t="s">
        <v>465</v>
      </c>
      <c r="AH38" s="84" t="s">
        <v>398</v>
      </c>
      <c r="AI38" s="108" t="s">
        <v>466</v>
      </c>
      <c r="AJ38" s="84">
        <v>1760</v>
      </c>
      <c r="AK38" s="84">
        <v>1760</v>
      </c>
      <c r="AL38" s="108" t="s">
        <v>467</v>
      </c>
      <c r="AM38" s="84">
        <v>18134.72</v>
      </c>
      <c r="AN38" s="112">
        <v>8265.2800000000007</v>
      </c>
      <c r="AO38" s="112">
        <v>26400</v>
      </c>
      <c r="AP38" s="112">
        <v>14865.28</v>
      </c>
      <c r="AQ38" s="112">
        <v>1676.72</v>
      </c>
      <c r="AR38" s="112">
        <v>16542</v>
      </c>
      <c r="AS38" s="112">
        <v>0</v>
      </c>
      <c r="AT38" s="112">
        <v>0</v>
      </c>
      <c r="AU38" s="112">
        <v>0</v>
      </c>
      <c r="AV38" s="84">
        <v>15</v>
      </c>
      <c r="AW38" s="84"/>
      <c r="AX38" s="84"/>
      <c r="AY38" s="108"/>
      <c r="AZ38" s="84"/>
      <c r="BA38" s="84"/>
      <c r="BB38" s="84" t="s">
        <v>393</v>
      </c>
      <c r="BC38" s="84" t="s">
        <v>145</v>
      </c>
      <c r="BD38" s="108"/>
      <c r="BE38" s="84">
        <v>0</v>
      </c>
      <c r="BF38" s="38" t="s">
        <v>349</v>
      </c>
      <c r="BG38" s="84" t="s">
        <v>534</v>
      </c>
      <c r="BH38" s="114" t="s">
        <v>551</v>
      </c>
      <c r="BI38" s="38" t="s">
        <v>110</v>
      </c>
      <c r="BJ38" s="85">
        <v>45873</v>
      </c>
      <c r="BK38" s="84"/>
      <c r="BL38" s="38" t="s">
        <v>115</v>
      </c>
      <c r="BM38" s="115" t="s">
        <v>130</v>
      </c>
      <c r="BN38" s="116"/>
      <c r="BO38" s="84"/>
      <c r="BP38" s="84"/>
      <c r="BQ38" s="117"/>
      <c r="BR38" s="118" t="s">
        <v>584</v>
      </c>
    </row>
    <row r="39" spans="1:70" s="113" customFormat="1" ht="15" customHeight="1" x14ac:dyDescent="0.3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58000</v>
      </c>
      <c r="J39" s="38" t="s">
        <v>277</v>
      </c>
      <c r="K39" s="84">
        <v>58000</v>
      </c>
      <c r="L39" s="84" t="s">
        <v>264</v>
      </c>
      <c r="M39" s="38" t="s">
        <v>265</v>
      </c>
      <c r="N39" s="84">
        <v>242377</v>
      </c>
      <c r="O39" s="84" t="s">
        <v>278</v>
      </c>
      <c r="P39" s="84">
        <v>769115</v>
      </c>
      <c r="Q39" s="38" t="s">
        <v>293</v>
      </c>
      <c r="R39" s="38" t="s">
        <v>257</v>
      </c>
      <c r="S39" s="84" t="s">
        <v>351</v>
      </c>
      <c r="T39" s="84" t="s">
        <v>351</v>
      </c>
      <c r="U39" s="84" t="s">
        <v>281</v>
      </c>
      <c r="V39" s="84" t="s">
        <v>260</v>
      </c>
      <c r="W39" s="84">
        <v>0</v>
      </c>
      <c r="X39" s="38" t="s">
        <v>323</v>
      </c>
      <c r="Y39" s="84">
        <v>355947955</v>
      </c>
      <c r="Z39" s="38" t="s">
        <v>352</v>
      </c>
      <c r="AA39" s="108">
        <v>45374</v>
      </c>
      <c r="AB39" s="84">
        <v>42000</v>
      </c>
      <c r="AC39" s="108" t="s">
        <v>406</v>
      </c>
      <c r="AD39" s="84">
        <v>24</v>
      </c>
      <c r="AE39" s="84" t="s">
        <v>395</v>
      </c>
      <c r="AF39" s="84" t="s">
        <v>396</v>
      </c>
      <c r="AG39" s="108" t="s">
        <v>468</v>
      </c>
      <c r="AH39" s="84" t="s">
        <v>398</v>
      </c>
      <c r="AI39" s="108" t="s">
        <v>457</v>
      </c>
      <c r="AJ39" s="84">
        <v>2240</v>
      </c>
      <c r="AK39" s="84">
        <v>2240</v>
      </c>
      <c r="AL39" s="108" t="s">
        <v>409</v>
      </c>
      <c r="AM39" s="84">
        <v>25151.56</v>
      </c>
      <c r="AN39" s="112">
        <v>10688.44</v>
      </c>
      <c r="AO39" s="112">
        <v>35840</v>
      </c>
      <c r="AP39" s="112">
        <v>16848.439999999999</v>
      </c>
      <c r="AQ39" s="112">
        <v>1711.56</v>
      </c>
      <c r="AR39" s="112">
        <v>18560</v>
      </c>
      <c r="AS39" s="112">
        <v>0</v>
      </c>
      <c r="AT39" s="112">
        <v>0</v>
      </c>
      <c r="AU39" s="112">
        <v>0</v>
      </c>
      <c r="AV39" s="84">
        <v>16</v>
      </c>
      <c r="AW39" s="84"/>
      <c r="AX39" s="84"/>
      <c r="AY39" s="108"/>
      <c r="AZ39" s="84"/>
      <c r="BA39" s="84"/>
      <c r="BB39" s="84" t="s">
        <v>393</v>
      </c>
      <c r="BC39" s="84" t="s">
        <v>145</v>
      </c>
      <c r="BD39" s="108"/>
      <c r="BE39" s="84">
        <v>0</v>
      </c>
      <c r="BF39" s="38" t="s">
        <v>351</v>
      </c>
      <c r="BG39" s="84" t="s">
        <v>535</v>
      </c>
      <c r="BH39" s="114" t="s">
        <v>551</v>
      </c>
      <c r="BI39" s="38" t="s">
        <v>110</v>
      </c>
      <c r="BJ39" s="85">
        <v>45873</v>
      </c>
      <c r="BK39" s="84"/>
      <c r="BL39" s="38" t="s">
        <v>115</v>
      </c>
      <c r="BM39" s="115" t="s">
        <v>130</v>
      </c>
      <c r="BN39" s="116"/>
      <c r="BO39" s="84"/>
      <c r="BP39" s="84"/>
      <c r="BQ39" s="117"/>
      <c r="BR39" s="118" t="s">
        <v>584</v>
      </c>
    </row>
    <row r="40" spans="1:70" s="113" customFormat="1" ht="15" customHeight="1" x14ac:dyDescent="0.3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58000</v>
      </c>
      <c r="J40" s="38" t="s">
        <v>277</v>
      </c>
      <c r="K40" s="84">
        <v>58000</v>
      </c>
      <c r="L40" s="84" t="s">
        <v>264</v>
      </c>
      <c r="M40" s="38" t="s">
        <v>265</v>
      </c>
      <c r="N40" s="84">
        <v>242377</v>
      </c>
      <c r="O40" s="84" t="s">
        <v>278</v>
      </c>
      <c r="P40" s="84">
        <v>769115</v>
      </c>
      <c r="Q40" s="38" t="s">
        <v>293</v>
      </c>
      <c r="R40" s="38" t="s">
        <v>257</v>
      </c>
      <c r="S40" s="84" t="s">
        <v>353</v>
      </c>
      <c r="T40" s="84" t="s">
        <v>353</v>
      </c>
      <c r="U40" s="84" t="s">
        <v>281</v>
      </c>
      <c r="V40" s="84" t="s">
        <v>260</v>
      </c>
      <c r="W40" s="84">
        <v>0</v>
      </c>
      <c r="X40" s="38" t="s">
        <v>323</v>
      </c>
      <c r="Y40" s="84">
        <v>355948219</v>
      </c>
      <c r="Z40" s="38" t="s">
        <v>354</v>
      </c>
      <c r="AA40" s="108">
        <v>45374</v>
      </c>
      <c r="AB40" s="84">
        <v>42000</v>
      </c>
      <c r="AC40" s="108" t="s">
        <v>406</v>
      </c>
      <c r="AD40" s="84">
        <v>24</v>
      </c>
      <c r="AE40" s="84" t="s">
        <v>395</v>
      </c>
      <c r="AF40" s="84" t="s">
        <v>396</v>
      </c>
      <c r="AG40" s="108" t="s">
        <v>468</v>
      </c>
      <c r="AH40" s="84" t="s">
        <v>398</v>
      </c>
      <c r="AI40" s="108" t="s">
        <v>457</v>
      </c>
      <c r="AJ40" s="84">
        <v>2240</v>
      </c>
      <c r="AK40" s="84">
        <v>2240</v>
      </c>
      <c r="AL40" s="108" t="s">
        <v>409</v>
      </c>
      <c r="AM40" s="84">
        <v>25151.56</v>
      </c>
      <c r="AN40" s="112">
        <v>10688.44</v>
      </c>
      <c r="AO40" s="112">
        <v>35840</v>
      </c>
      <c r="AP40" s="112">
        <v>16848.439999999999</v>
      </c>
      <c r="AQ40" s="112">
        <v>1711.56</v>
      </c>
      <c r="AR40" s="112">
        <v>18560</v>
      </c>
      <c r="AS40" s="112">
        <v>0</v>
      </c>
      <c r="AT40" s="112">
        <v>0</v>
      </c>
      <c r="AU40" s="112">
        <v>0</v>
      </c>
      <c r="AV40" s="84">
        <v>16</v>
      </c>
      <c r="AW40" s="84"/>
      <c r="AX40" s="84"/>
      <c r="AY40" s="108"/>
      <c r="AZ40" s="84"/>
      <c r="BA40" s="84"/>
      <c r="BB40" s="84" t="s">
        <v>393</v>
      </c>
      <c r="BC40" s="84" t="s">
        <v>145</v>
      </c>
      <c r="BD40" s="108"/>
      <c r="BE40" s="84">
        <v>0</v>
      </c>
      <c r="BF40" s="38" t="s">
        <v>353</v>
      </c>
      <c r="BG40" s="84" t="s">
        <v>536</v>
      </c>
      <c r="BH40" s="114" t="s">
        <v>551</v>
      </c>
      <c r="BI40" s="38" t="s">
        <v>110</v>
      </c>
      <c r="BJ40" s="85">
        <v>45873</v>
      </c>
      <c r="BK40" s="84"/>
      <c r="BL40" s="38" t="s">
        <v>115</v>
      </c>
      <c r="BM40" s="115" t="s">
        <v>130</v>
      </c>
      <c r="BN40" s="116"/>
      <c r="BO40" s="84"/>
      <c r="BP40" s="84"/>
      <c r="BQ40" s="117"/>
      <c r="BR40" s="118" t="s">
        <v>584</v>
      </c>
    </row>
    <row r="41" spans="1:70" s="113" customFormat="1" ht="15" customHeight="1" x14ac:dyDescent="0.3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57710</v>
      </c>
      <c r="J41" s="38" t="s">
        <v>263</v>
      </c>
      <c r="K41" s="84">
        <v>57710</v>
      </c>
      <c r="L41" s="84" t="s">
        <v>264</v>
      </c>
      <c r="M41" s="38" t="s">
        <v>265</v>
      </c>
      <c r="N41" s="84">
        <v>461574</v>
      </c>
      <c r="O41" s="84" t="s">
        <v>266</v>
      </c>
      <c r="P41" s="84">
        <v>803337</v>
      </c>
      <c r="Q41" s="38" t="s">
        <v>303</v>
      </c>
      <c r="R41" s="38" t="s">
        <v>257</v>
      </c>
      <c r="S41" s="84" t="s">
        <v>355</v>
      </c>
      <c r="T41" s="84" t="s">
        <v>355</v>
      </c>
      <c r="U41" s="84" t="s">
        <v>269</v>
      </c>
      <c r="V41" s="84" t="s">
        <v>260</v>
      </c>
      <c r="W41" s="84">
        <v>0</v>
      </c>
      <c r="X41" s="38" t="s">
        <v>270</v>
      </c>
      <c r="Y41" s="84">
        <v>356069535</v>
      </c>
      <c r="Z41" s="38" t="s">
        <v>356</v>
      </c>
      <c r="AA41" s="108">
        <v>45373</v>
      </c>
      <c r="AB41" s="84">
        <v>42000</v>
      </c>
      <c r="AC41" s="108" t="s">
        <v>394</v>
      </c>
      <c r="AD41" s="84">
        <v>24</v>
      </c>
      <c r="AE41" s="84" t="s">
        <v>395</v>
      </c>
      <c r="AF41" s="84" t="s">
        <v>396</v>
      </c>
      <c r="AG41" s="108" t="s">
        <v>469</v>
      </c>
      <c r="AH41" s="84" t="s">
        <v>398</v>
      </c>
      <c r="AI41" s="108" t="s">
        <v>466</v>
      </c>
      <c r="AJ41" s="84">
        <v>2240</v>
      </c>
      <c r="AK41" s="84">
        <v>2240</v>
      </c>
      <c r="AL41" s="108" t="s">
        <v>429</v>
      </c>
      <c r="AM41" s="84">
        <v>23272.67</v>
      </c>
      <c r="AN41" s="112">
        <v>10327.33</v>
      </c>
      <c r="AO41" s="112">
        <v>33600</v>
      </c>
      <c r="AP41" s="112">
        <v>18727.330000000002</v>
      </c>
      <c r="AQ41" s="112">
        <v>2094.67</v>
      </c>
      <c r="AR41" s="112">
        <v>20822</v>
      </c>
      <c r="AS41" s="112">
        <v>0</v>
      </c>
      <c r="AT41" s="112">
        <v>0</v>
      </c>
      <c r="AU41" s="112">
        <v>0</v>
      </c>
      <c r="AV41" s="84">
        <v>15</v>
      </c>
      <c r="AW41" s="84"/>
      <c r="AX41" s="84"/>
      <c r="AY41" s="108"/>
      <c r="AZ41" s="84"/>
      <c r="BA41" s="84"/>
      <c r="BB41" s="84" t="s">
        <v>393</v>
      </c>
      <c r="BC41" s="84" t="s">
        <v>145</v>
      </c>
      <c r="BD41" s="108"/>
      <c r="BE41" s="84">
        <v>0</v>
      </c>
      <c r="BF41" s="38" t="s">
        <v>355</v>
      </c>
      <c r="BG41" s="84" t="s">
        <v>537</v>
      </c>
      <c r="BH41" s="114" t="s">
        <v>551</v>
      </c>
      <c r="BI41" s="38" t="s">
        <v>110</v>
      </c>
      <c r="BJ41" s="85">
        <v>45873</v>
      </c>
      <c r="BK41" s="84"/>
      <c r="BL41" s="38" t="s">
        <v>115</v>
      </c>
      <c r="BM41" s="115" t="s">
        <v>130</v>
      </c>
      <c r="BN41" s="116"/>
      <c r="BO41" s="84"/>
      <c r="BP41" s="84"/>
      <c r="BQ41" s="117"/>
      <c r="BR41" s="118" t="s">
        <v>584</v>
      </c>
    </row>
    <row r="42" spans="1:70" s="113" customFormat="1" ht="15" customHeight="1" x14ac:dyDescent="0.3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58000</v>
      </c>
      <c r="J42" s="38" t="s">
        <v>277</v>
      </c>
      <c r="K42" s="84">
        <v>58000</v>
      </c>
      <c r="L42" s="84" t="s">
        <v>264</v>
      </c>
      <c r="M42" s="38" t="s">
        <v>265</v>
      </c>
      <c r="N42" s="84">
        <v>242377</v>
      </c>
      <c r="O42" s="84" t="s">
        <v>278</v>
      </c>
      <c r="P42" s="84">
        <v>769115</v>
      </c>
      <c r="Q42" s="38" t="s">
        <v>293</v>
      </c>
      <c r="R42" s="38" t="s">
        <v>257</v>
      </c>
      <c r="S42" s="84" t="s">
        <v>357</v>
      </c>
      <c r="T42" s="84" t="s">
        <v>357</v>
      </c>
      <c r="U42" s="84" t="s">
        <v>281</v>
      </c>
      <c r="V42" s="84" t="s">
        <v>260</v>
      </c>
      <c r="W42" s="84">
        <v>0</v>
      </c>
      <c r="X42" s="38" t="s">
        <v>323</v>
      </c>
      <c r="Y42" s="84">
        <v>356124888</v>
      </c>
      <c r="Z42" s="38" t="s">
        <v>358</v>
      </c>
      <c r="AA42" s="108">
        <v>45379</v>
      </c>
      <c r="AB42" s="84">
        <v>42000</v>
      </c>
      <c r="AC42" s="108" t="s">
        <v>406</v>
      </c>
      <c r="AD42" s="84">
        <v>24</v>
      </c>
      <c r="AE42" s="84" t="s">
        <v>395</v>
      </c>
      <c r="AF42" s="84" t="s">
        <v>396</v>
      </c>
      <c r="AG42" s="108" t="s">
        <v>470</v>
      </c>
      <c r="AH42" s="84" t="s">
        <v>398</v>
      </c>
      <c r="AI42" s="108" t="s">
        <v>457</v>
      </c>
      <c r="AJ42" s="84">
        <v>2240</v>
      </c>
      <c r="AK42" s="84">
        <v>2240</v>
      </c>
      <c r="AL42" s="108" t="s">
        <v>409</v>
      </c>
      <c r="AM42" s="84">
        <v>25347.33</v>
      </c>
      <c r="AN42" s="112">
        <v>10492.67</v>
      </c>
      <c r="AO42" s="112">
        <v>35840</v>
      </c>
      <c r="AP42" s="112">
        <v>16652.669999999998</v>
      </c>
      <c r="AQ42" s="112">
        <v>1676.33</v>
      </c>
      <c r="AR42" s="112">
        <v>18329</v>
      </c>
      <c r="AS42" s="112">
        <v>0</v>
      </c>
      <c r="AT42" s="112">
        <v>0</v>
      </c>
      <c r="AU42" s="112">
        <v>0</v>
      </c>
      <c r="AV42" s="84">
        <v>16</v>
      </c>
      <c r="AW42" s="84"/>
      <c r="AX42" s="84"/>
      <c r="AY42" s="108"/>
      <c r="AZ42" s="84"/>
      <c r="BA42" s="84"/>
      <c r="BB42" s="84" t="s">
        <v>393</v>
      </c>
      <c r="BC42" s="84" t="s">
        <v>145</v>
      </c>
      <c r="BD42" s="108"/>
      <c r="BE42" s="84">
        <v>0</v>
      </c>
      <c r="BF42" s="38" t="s">
        <v>357</v>
      </c>
      <c r="BG42" s="84" t="s">
        <v>538</v>
      </c>
      <c r="BH42" s="114" t="s">
        <v>551</v>
      </c>
      <c r="BI42" s="38" t="s">
        <v>110</v>
      </c>
      <c r="BJ42" s="85">
        <v>45873</v>
      </c>
      <c r="BK42" s="84"/>
      <c r="BL42" s="38" t="s">
        <v>115</v>
      </c>
      <c r="BM42" s="115" t="s">
        <v>130</v>
      </c>
      <c r="BN42" s="116"/>
      <c r="BO42" s="84"/>
      <c r="BP42" s="84"/>
      <c r="BQ42" s="117"/>
      <c r="BR42" s="118" t="s">
        <v>584</v>
      </c>
    </row>
    <row r="43" spans="1:70" s="113" customFormat="1" ht="15" customHeight="1" x14ac:dyDescent="0.3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57710</v>
      </c>
      <c r="J43" s="38" t="s">
        <v>263</v>
      </c>
      <c r="K43" s="84">
        <v>57710</v>
      </c>
      <c r="L43" s="84" t="s">
        <v>264</v>
      </c>
      <c r="M43" s="38" t="s">
        <v>265</v>
      </c>
      <c r="N43" s="84">
        <v>461574</v>
      </c>
      <c r="O43" s="84" t="s">
        <v>266</v>
      </c>
      <c r="P43" s="84">
        <v>803337</v>
      </c>
      <c r="Q43" s="38" t="s">
        <v>303</v>
      </c>
      <c r="R43" s="38" t="s">
        <v>257</v>
      </c>
      <c r="S43" s="84" t="s">
        <v>359</v>
      </c>
      <c r="T43" s="84" t="s">
        <v>359</v>
      </c>
      <c r="U43" s="84" t="s">
        <v>269</v>
      </c>
      <c r="V43" s="84" t="s">
        <v>260</v>
      </c>
      <c r="W43" s="84">
        <v>0</v>
      </c>
      <c r="X43" s="38" t="s">
        <v>270</v>
      </c>
      <c r="Y43" s="84">
        <v>356157428</v>
      </c>
      <c r="Z43" s="38" t="s">
        <v>360</v>
      </c>
      <c r="AA43" s="108">
        <v>45382</v>
      </c>
      <c r="AB43" s="84">
        <v>42000</v>
      </c>
      <c r="AC43" s="108" t="s">
        <v>394</v>
      </c>
      <c r="AD43" s="84">
        <v>24</v>
      </c>
      <c r="AE43" s="84" t="s">
        <v>395</v>
      </c>
      <c r="AF43" s="84" t="s">
        <v>396</v>
      </c>
      <c r="AG43" s="108" t="s">
        <v>471</v>
      </c>
      <c r="AH43" s="84" t="s">
        <v>398</v>
      </c>
      <c r="AI43" s="108" t="s">
        <v>466</v>
      </c>
      <c r="AJ43" s="84">
        <v>2240</v>
      </c>
      <c r="AK43" s="84">
        <v>2240</v>
      </c>
      <c r="AL43" s="108" t="s">
        <v>472</v>
      </c>
      <c r="AM43" s="84">
        <v>23618.47</v>
      </c>
      <c r="AN43" s="112">
        <v>9981.5300000000007</v>
      </c>
      <c r="AO43" s="112">
        <v>33600</v>
      </c>
      <c r="AP43" s="112">
        <v>18381.53</v>
      </c>
      <c r="AQ43" s="112">
        <v>2023.47</v>
      </c>
      <c r="AR43" s="112">
        <v>20405</v>
      </c>
      <c r="AS43" s="112">
        <v>0</v>
      </c>
      <c r="AT43" s="112">
        <v>0</v>
      </c>
      <c r="AU43" s="112">
        <v>0</v>
      </c>
      <c r="AV43" s="84">
        <v>15</v>
      </c>
      <c r="AW43" s="84"/>
      <c r="AX43" s="84"/>
      <c r="AY43" s="108"/>
      <c r="AZ43" s="84"/>
      <c r="BA43" s="84"/>
      <c r="BB43" s="84" t="s">
        <v>393</v>
      </c>
      <c r="BC43" s="84" t="s">
        <v>145</v>
      </c>
      <c r="BD43" s="108"/>
      <c r="BE43" s="84">
        <v>0</v>
      </c>
      <c r="BF43" s="38" t="s">
        <v>359</v>
      </c>
      <c r="BG43" s="84" t="s">
        <v>539</v>
      </c>
      <c r="BH43" s="114" t="s">
        <v>551</v>
      </c>
      <c r="BI43" s="38" t="s">
        <v>110</v>
      </c>
      <c r="BJ43" s="85">
        <v>45873</v>
      </c>
      <c r="BK43" s="84"/>
      <c r="BL43" s="38" t="s">
        <v>115</v>
      </c>
      <c r="BM43" s="115" t="s">
        <v>130</v>
      </c>
      <c r="BN43" s="116"/>
      <c r="BO43" s="84"/>
      <c r="BP43" s="84"/>
      <c r="BQ43" s="117"/>
      <c r="BR43" s="118" t="s">
        <v>584</v>
      </c>
    </row>
    <row r="44" spans="1:70" s="113" customFormat="1" ht="15" customHeight="1" x14ac:dyDescent="0.3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57710</v>
      </c>
      <c r="J44" s="38" t="s">
        <v>263</v>
      </c>
      <c r="K44" s="84">
        <v>57710</v>
      </c>
      <c r="L44" s="84" t="s">
        <v>264</v>
      </c>
      <c r="M44" s="38" t="s">
        <v>265</v>
      </c>
      <c r="N44" s="84">
        <v>461574</v>
      </c>
      <c r="O44" s="84" t="s">
        <v>266</v>
      </c>
      <c r="P44" s="84">
        <v>803337</v>
      </c>
      <c r="Q44" s="38" t="s">
        <v>303</v>
      </c>
      <c r="R44" s="38" t="s">
        <v>257</v>
      </c>
      <c r="S44" s="84" t="s">
        <v>361</v>
      </c>
      <c r="T44" s="84" t="s">
        <v>361</v>
      </c>
      <c r="U44" s="84" t="s">
        <v>269</v>
      </c>
      <c r="V44" s="84" t="s">
        <v>260</v>
      </c>
      <c r="W44" s="84">
        <v>0</v>
      </c>
      <c r="X44" s="38" t="s">
        <v>270</v>
      </c>
      <c r="Y44" s="84">
        <v>356159747</v>
      </c>
      <c r="Z44" s="38" t="s">
        <v>362</v>
      </c>
      <c r="AA44" s="108">
        <v>45379</v>
      </c>
      <c r="AB44" s="84">
        <v>42000</v>
      </c>
      <c r="AC44" s="108" t="s">
        <v>394</v>
      </c>
      <c r="AD44" s="84">
        <v>24</v>
      </c>
      <c r="AE44" s="84" t="s">
        <v>395</v>
      </c>
      <c r="AF44" s="84" t="s">
        <v>396</v>
      </c>
      <c r="AG44" s="108" t="s">
        <v>470</v>
      </c>
      <c r="AH44" s="84" t="s">
        <v>398</v>
      </c>
      <c r="AI44" s="108" t="s">
        <v>466</v>
      </c>
      <c r="AJ44" s="84">
        <v>2240</v>
      </c>
      <c r="AK44" s="84">
        <v>2240</v>
      </c>
      <c r="AL44" s="108" t="s">
        <v>472</v>
      </c>
      <c r="AM44" s="84">
        <v>23503.21</v>
      </c>
      <c r="AN44" s="112">
        <v>10096.790000000001</v>
      </c>
      <c r="AO44" s="112">
        <v>33600</v>
      </c>
      <c r="AP44" s="112">
        <v>18496.79</v>
      </c>
      <c r="AQ44" s="112">
        <v>2047.21</v>
      </c>
      <c r="AR44" s="112">
        <v>20544</v>
      </c>
      <c r="AS44" s="112">
        <v>0</v>
      </c>
      <c r="AT44" s="112">
        <v>0</v>
      </c>
      <c r="AU44" s="112">
        <v>0</v>
      </c>
      <c r="AV44" s="84">
        <v>15</v>
      </c>
      <c r="AW44" s="84"/>
      <c r="AX44" s="84"/>
      <c r="AY44" s="108"/>
      <c r="AZ44" s="84"/>
      <c r="BA44" s="84"/>
      <c r="BB44" s="84" t="s">
        <v>393</v>
      </c>
      <c r="BC44" s="84" t="s">
        <v>145</v>
      </c>
      <c r="BD44" s="108"/>
      <c r="BE44" s="84">
        <v>0</v>
      </c>
      <c r="BF44" s="38" t="s">
        <v>361</v>
      </c>
      <c r="BG44" s="84" t="s">
        <v>540</v>
      </c>
      <c r="BH44" s="114" t="s">
        <v>551</v>
      </c>
      <c r="BI44" s="38" t="s">
        <v>110</v>
      </c>
      <c r="BJ44" s="85">
        <v>45873</v>
      </c>
      <c r="BK44" s="84"/>
      <c r="BL44" s="38" t="s">
        <v>115</v>
      </c>
      <c r="BM44" s="115" t="s">
        <v>130</v>
      </c>
      <c r="BN44" s="116"/>
      <c r="BO44" s="84"/>
      <c r="BP44" s="84"/>
      <c r="BQ44" s="117"/>
      <c r="BR44" s="118" t="s">
        <v>584</v>
      </c>
    </row>
    <row r="45" spans="1:70" s="113" customFormat="1" ht="15" customHeight="1" x14ac:dyDescent="0.3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57710</v>
      </c>
      <c r="J45" s="38" t="s">
        <v>263</v>
      </c>
      <c r="K45" s="84">
        <v>57710</v>
      </c>
      <c r="L45" s="84" t="s">
        <v>264</v>
      </c>
      <c r="M45" s="38" t="s">
        <v>265</v>
      </c>
      <c r="N45" s="84">
        <v>461574</v>
      </c>
      <c r="O45" s="84" t="s">
        <v>266</v>
      </c>
      <c r="P45" s="84">
        <v>709448</v>
      </c>
      <c r="Q45" s="38" t="s">
        <v>267</v>
      </c>
      <c r="R45" s="38" t="s">
        <v>257</v>
      </c>
      <c r="S45" s="84" t="s">
        <v>363</v>
      </c>
      <c r="T45" s="84" t="s">
        <v>363</v>
      </c>
      <c r="U45" s="84" t="s">
        <v>269</v>
      </c>
      <c r="V45" s="84" t="s">
        <v>260</v>
      </c>
      <c r="W45" s="84">
        <v>0</v>
      </c>
      <c r="X45" s="38" t="s">
        <v>270</v>
      </c>
      <c r="Y45" s="84">
        <v>356219919</v>
      </c>
      <c r="Z45" s="38" t="s">
        <v>364</v>
      </c>
      <c r="AA45" s="108">
        <v>45381</v>
      </c>
      <c r="AB45" s="84">
        <v>42000</v>
      </c>
      <c r="AC45" s="108" t="s">
        <v>394</v>
      </c>
      <c r="AD45" s="84">
        <v>24</v>
      </c>
      <c r="AE45" s="84" t="s">
        <v>395</v>
      </c>
      <c r="AF45" s="84" t="s">
        <v>396</v>
      </c>
      <c r="AG45" s="108" t="s">
        <v>473</v>
      </c>
      <c r="AH45" s="84" t="s">
        <v>398</v>
      </c>
      <c r="AI45" s="108" t="s">
        <v>466</v>
      </c>
      <c r="AJ45" s="84">
        <v>2240</v>
      </c>
      <c r="AK45" s="84">
        <v>2240</v>
      </c>
      <c r="AL45" s="108" t="s">
        <v>429</v>
      </c>
      <c r="AM45" s="84">
        <v>23580.04</v>
      </c>
      <c r="AN45" s="112">
        <v>10019.959999999999</v>
      </c>
      <c r="AO45" s="112">
        <v>33600</v>
      </c>
      <c r="AP45" s="112">
        <v>18419.96</v>
      </c>
      <c r="AQ45" s="112">
        <v>2032.04</v>
      </c>
      <c r="AR45" s="112">
        <v>20452</v>
      </c>
      <c r="AS45" s="112">
        <v>0</v>
      </c>
      <c r="AT45" s="112">
        <v>0</v>
      </c>
      <c r="AU45" s="112">
        <v>0</v>
      </c>
      <c r="AV45" s="84">
        <v>15</v>
      </c>
      <c r="AW45" s="84"/>
      <c r="AX45" s="84"/>
      <c r="AY45" s="108"/>
      <c r="AZ45" s="84"/>
      <c r="BA45" s="84"/>
      <c r="BB45" s="84" t="s">
        <v>393</v>
      </c>
      <c r="BC45" s="84" t="s">
        <v>145</v>
      </c>
      <c r="BD45" s="108"/>
      <c r="BE45" s="84">
        <v>0</v>
      </c>
      <c r="BF45" s="38" t="s">
        <v>363</v>
      </c>
      <c r="BG45" s="84" t="s">
        <v>541</v>
      </c>
      <c r="BH45" s="114" t="s">
        <v>551</v>
      </c>
      <c r="BI45" s="38" t="s">
        <v>110</v>
      </c>
      <c r="BJ45" s="85">
        <v>45873</v>
      </c>
      <c r="BK45" s="84"/>
      <c r="BL45" s="38" t="s">
        <v>115</v>
      </c>
      <c r="BM45" s="115" t="s">
        <v>130</v>
      </c>
      <c r="BN45" s="116"/>
      <c r="BO45" s="84"/>
      <c r="BP45" s="84"/>
      <c r="BQ45" s="117"/>
      <c r="BR45" s="118" t="s">
        <v>584</v>
      </c>
    </row>
    <row r="46" spans="1:70" s="113" customFormat="1" ht="15" customHeight="1" x14ac:dyDescent="0.3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58000</v>
      </c>
      <c r="J46" s="38" t="s">
        <v>277</v>
      </c>
      <c r="K46" s="84">
        <v>58000</v>
      </c>
      <c r="L46" s="84" t="s">
        <v>264</v>
      </c>
      <c r="M46" s="38" t="s">
        <v>265</v>
      </c>
      <c r="N46" s="84">
        <v>242377</v>
      </c>
      <c r="O46" s="84" t="s">
        <v>278</v>
      </c>
      <c r="P46" s="84">
        <v>769115</v>
      </c>
      <c r="Q46" s="38" t="s">
        <v>293</v>
      </c>
      <c r="R46" s="38" t="s">
        <v>319</v>
      </c>
      <c r="S46" s="84" t="s">
        <v>294</v>
      </c>
      <c r="T46" s="84" t="s">
        <v>294</v>
      </c>
      <c r="U46" s="84" t="s">
        <v>281</v>
      </c>
      <c r="V46" s="84" t="s">
        <v>260</v>
      </c>
      <c r="W46" s="84">
        <v>0</v>
      </c>
      <c r="X46" s="38" t="s">
        <v>270</v>
      </c>
      <c r="Y46" s="84">
        <v>356303784</v>
      </c>
      <c r="Z46" s="38" t="s">
        <v>295</v>
      </c>
      <c r="AA46" s="108">
        <v>45389</v>
      </c>
      <c r="AB46" s="84">
        <v>30000</v>
      </c>
      <c r="AC46" s="108" t="s">
        <v>406</v>
      </c>
      <c r="AD46" s="84">
        <v>18</v>
      </c>
      <c r="AE46" s="84" t="s">
        <v>438</v>
      </c>
      <c r="AF46" s="84" t="s">
        <v>396</v>
      </c>
      <c r="AG46" s="108" t="s">
        <v>424</v>
      </c>
      <c r="AH46" s="84" t="s">
        <v>398</v>
      </c>
      <c r="AI46" s="108" t="s">
        <v>457</v>
      </c>
      <c r="AJ46" s="84">
        <v>2020</v>
      </c>
      <c r="AK46" s="84">
        <v>2020</v>
      </c>
      <c r="AL46" s="108" t="s">
        <v>409</v>
      </c>
      <c r="AM46" s="84">
        <v>26246.89</v>
      </c>
      <c r="AN46" s="112">
        <v>6073.11</v>
      </c>
      <c r="AO46" s="112">
        <v>32320</v>
      </c>
      <c r="AP46" s="112">
        <v>3753.11</v>
      </c>
      <c r="AQ46" s="112">
        <v>125.89</v>
      </c>
      <c r="AR46" s="112">
        <v>3879</v>
      </c>
      <c r="AS46" s="112">
        <v>0</v>
      </c>
      <c r="AT46" s="112">
        <v>0</v>
      </c>
      <c r="AU46" s="112">
        <v>0</v>
      </c>
      <c r="AV46" s="84">
        <v>16</v>
      </c>
      <c r="AW46" s="84"/>
      <c r="AX46" s="84"/>
      <c r="AY46" s="108"/>
      <c r="AZ46" s="84"/>
      <c r="BA46" s="84"/>
      <c r="BB46" s="84" t="s">
        <v>393</v>
      </c>
      <c r="BC46" s="84" t="s">
        <v>145</v>
      </c>
      <c r="BD46" s="108"/>
      <c r="BE46" s="84">
        <v>0</v>
      </c>
      <c r="BF46" s="38" t="s">
        <v>294</v>
      </c>
      <c r="BG46" s="84" t="s">
        <v>510</v>
      </c>
      <c r="BH46" s="114" t="s">
        <v>551</v>
      </c>
      <c r="BI46" s="38" t="s">
        <v>110</v>
      </c>
      <c r="BJ46" s="85">
        <v>45873</v>
      </c>
      <c r="BK46" s="84"/>
      <c r="BL46" s="38" t="s">
        <v>115</v>
      </c>
      <c r="BM46" s="115" t="s">
        <v>130</v>
      </c>
      <c r="BN46" s="116"/>
      <c r="BO46" s="84"/>
      <c r="BP46" s="84"/>
      <c r="BQ46" s="117"/>
      <c r="BR46" s="118" t="s">
        <v>584</v>
      </c>
    </row>
    <row r="47" spans="1:70" s="113" customFormat="1" ht="15" customHeight="1" x14ac:dyDescent="0.3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57710</v>
      </c>
      <c r="J47" s="38" t="s">
        <v>263</v>
      </c>
      <c r="K47" s="84">
        <v>57710</v>
      </c>
      <c r="L47" s="84" t="s">
        <v>264</v>
      </c>
      <c r="M47" s="38" t="s">
        <v>265</v>
      </c>
      <c r="N47" s="84">
        <v>461574</v>
      </c>
      <c r="O47" s="84" t="s">
        <v>266</v>
      </c>
      <c r="P47" s="84">
        <v>851251</v>
      </c>
      <c r="Q47" s="38" t="s">
        <v>298</v>
      </c>
      <c r="R47" s="38" t="s">
        <v>319</v>
      </c>
      <c r="S47" s="84" t="s">
        <v>299</v>
      </c>
      <c r="T47" s="84" t="s">
        <v>299</v>
      </c>
      <c r="U47" s="84" t="s">
        <v>269</v>
      </c>
      <c r="V47" s="84" t="s">
        <v>260</v>
      </c>
      <c r="W47" s="84">
        <v>0</v>
      </c>
      <c r="X47" s="38" t="s">
        <v>270</v>
      </c>
      <c r="Y47" s="84">
        <v>356666831</v>
      </c>
      <c r="Z47" s="38" t="s">
        <v>300</v>
      </c>
      <c r="AA47" s="108">
        <v>45416</v>
      </c>
      <c r="AB47" s="84">
        <v>30000</v>
      </c>
      <c r="AC47" s="108" t="s">
        <v>394</v>
      </c>
      <c r="AD47" s="84">
        <v>18</v>
      </c>
      <c r="AE47" s="84" t="s">
        <v>438</v>
      </c>
      <c r="AF47" s="84" t="s">
        <v>396</v>
      </c>
      <c r="AG47" s="108" t="s">
        <v>427</v>
      </c>
      <c r="AH47" s="84" t="s">
        <v>398</v>
      </c>
      <c r="AI47" s="108" t="s">
        <v>474</v>
      </c>
      <c r="AJ47" s="84">
        <v>2020</v>
      </c>
      <c r="AK47" s="84">
        <v>2020</v>
      </c>
      <c r="AL47" s="108" t="s">
        <v>429</v>
      </c>
      <c r="AM47" s="84">
        <v>22398.55</v>
      </c>
      <c r="AN47" s="112">
        <v>5881.45</v>
      </c>
      <c r="AO47" s="112">
        <v>28280</v>
      </c>
      <c r="AP47" s="112">
        <v>7601.45</v>
      </c>
      <c r="AQ47" s="112">
        <v>412.55</v>
      </c>
      <c r="AR47" s="112">
        <v>8014</v>
      </c>
      <c r="AS47" s="112">
        <v>0</v>
      </c>
      <c r="AT47" s="112">
        <v>0</v>
      </c>
      <c r="AU47" s="112">
        <v>0</v>
      </c>
      <c r="AV47" s="84">
        <v>14</v>
      </c>
      <c r="AW47" s="84"/>
      <c r="AX47" s="84"/>
      <c r="AY47" s="108"/>
      <c r="AZ47" s="84"/>
      <c r="BA47" s="84"/>
      <c r="BB47" s="84" t="s">
        <v>393</v>
      </c>
      <c r="BC47" s="84" t="s">
        <v>145</v>
      </c>
      <c r="BD47" s="108"/>
      <c r="BE47" s="84">
        <v>0</v>
      </c>
      <c r="BF47" s="38" t="s">
        <v>299</v>
      </c>
      <c r="BG47" s="84" t="s">
        <v>512</v>
      </c>
      <c r="BH47" s="114" t="s">
        <v>551</v>
      </c>
      <c r="BI47" s="38" t="s">
        <v>110</v>
      </c>
      <c r="BJ47" s="85">
        <v>45873</v>
      </c>
      <c r="BK47" s="84"/>
      <c r="BL47" s="38" t="s">
        <v>115</v>
      </c>
      <c r="BM47" s="115" t="s">
        <v>130</v>
      </c>
      <c r="BN47" s="116"/>
      <c r="BO47" s="84"/>
      <c r="BP47" s="84"/>
      <c r="BQ47" s="117"/>
      <c r="BR47" s="118" t="s">
        <v>584</v>
      </c>
    </row>
    <row r="48" spans="1:70" s="113" customFormat="1" ht="15" customHeight="1" x14ac:dyDescent="0.3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57710</v>
      </c>
      <c r="J48" s="38" t="s">
        <v>263</v>
      </c>
      <c r="K48" s="84">
        <v>57710</v>
      </c>
      <c r="L48" s="84" t="s">
        <v>264</v>
      </c>
      <c r="M48" s="38" t="s">
        <v>265</v>
      </c>
      <c r="N48" s="84">
        <v>461574</v>
      </c>
      <c r="O48" s="84" t="s">
        <v>266</v>
      </c>
      <c r="P48" s="84">
        <v>851251</v>
      </c>
      <c r="Q48" s="38" t="s">
        <v>298</v>
      </c>
      <c r="R48" s="38" t="s">
        <v>319</v>
      </c>
      <c r="S48" s="84" t="s">
        <v>301</v>
      </c>
      <c r="T48" s="84" t="s">
        <v>301</v>
      </c>
      <c r="U48" s="84" t="s">
        <v>269</v>
      </c>
      <c r="V48" s="84" t="s">
        <v>260</v>
      </c>
      <c r="W48" s="84">
        <v>0</v>
      </c>
      <c r="X48" s="38" t="s">
        <v>270</v>
      </c>
      <c r="Y48" s="84">
        <v>356666980</v>
      </c>
      <c r="Z48" s="38" t="s">
        <v>302</v>
      </c>
      <c r="AA48" s="108">
        <v>45416</v>
      </c>
      <c r="AB48" s="84">
        <v>30000</v>
      </c>
      <c r="AC48" s="108" t="s">
        <v>394</v>
      </c>
      <c r="AD48" s="84">
        <v>18</v>
      </c>
      <c r="AE48" s="84" t="s">
        <v>438</v>
      </c>
      <c r="AF48" s="84" t="s">
        <v>396</v>
      </c>
      <c r="AG48" s="108" t="s">
        <v>427</v>
      </c>
      <c r="AH48" s="84" t="s">
        <v>398</v>
      </c>
      <c r="AI48" s="108" t="s">
        <v>474</v>
      </c>
      <c r="AJ48" s="84">
        <v>2020</v>
      </c>
      <c r="AK48" s="84">
        <v>2020</v>
      </c>
      <c r="AL48" s="108" t="s">
        <v>429</v>
      </c>
      <c r="AM48" s="84">
        <v>22398.55</v>
      </c>
      <c r="AN48" s="112">
        <v>5881.45</v>
      </c>
      <c r="AO48" s="112">
        <v>28280</v>
      </c>
      <c r="AP48" s="112">
        <v>7601.45</v>
      </c>
      <c r="AQ48" s="112">
        <v>412.55</v>
      </c>
      <c r="AR48" s="112">
        <v>8014</v>
      </c>
      <c r="AS48" s="112">
        <v>0</v>
      </c>
      <c r="AT48" s="112">
        <v>0</v>
      </c>
      <c r="AU48" s="112">
        <v>0</v>
      </c>
      <c r="AV48" s="84">
        <v>14</v>
      </c>
      <c r="AW48" s="84"/>
      <c r="AX48" s="84"/>
      <c r="AY48" s="108"/>
      <c r="AZ48" s="84"/>
      <c r="BA48" s="84"/>
      <c r="BB48" s="84" t="s">
        <v>393</v>
      </c>
      <c r="BC48" s="84" t="s">
        <v>145</v>
      </c>
      <c r="BD48" s="108"/>
      <c r="BE48" s="84">
        <v>0</v>
      </c>
      <c r="BF48" s="38" t="s">
        <v>301</v>
      </c>
      <c r="BG48" s="84" t="s">
        <v>513</v>
      </c>
      <c r="BH48" s="114" t="s">
        <v>551</v>
      </c>
      <c r="BI48" s="38" t="s">
        <v>110</v>
      </c>
      <c r="BJ48" s="85">
        <v>45873</v>
      </c>
      <c r="BK48" s="84"/>
      <c r="BL48" s="38" t="s">
        <v>115</v>
      </c>
      <c r="BM48" s="115" t="s">
        <v>130</v>
      </c>
      <c r="BN48" s="116"/>
      <c r="BO48" s="84"/>
      <c r="BP48" s="84"/>
      <c r="BQ48" s="117"/>
      <c r="BR48" s="118" t="s">
        <v>584</v>
      </c>
    </row>
    <row r="49" spans="1:70" s="113" customFormat="1" ht="15" customHeight="1" x14ac:dyDescent="0.3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57710</v>
      </c>
      <c r="J49" s="38" t="s">
        <v>263</v>
      </c>
      <c r="K49" s="84">
        <v>57710</v>
      </c>
      <c r="L49" s="84" t="s">
        <v>264</v>
      </c>
      <c r="M49" s="38" t="s">
        <v>265</v>
      </c>
      <c r="N49" s="84">
        <v>461574</v>
      </c>
      <c r="O49" s="84" t="s">
        <v>266</v>
      </c>
      <c r="P49" s="84">
        <v>851251</v>
      </c>
      <c r="Q49" s="38" t="s">
        <v>298</v>
      </c>
      <c r="R49" s="38" t="s">
        <v>319</v>
      </c>
      <c r="S49" s="84" t="s">
        <v>306</v>
      </c>
      <c r="T49" s="84" t="s">
        <v>306</v>
      </c>
      <c r="U49" s="84" t="s">
        <v>269</v>
      </c>
      <c r="V49" s="84" t="s">
        <v>260</v>
      </c>
      <c r="W49" s="84">
        <v>0</v>
      </c>
      <c r="X49" s="38" t="s">
        <v>270</v>
      </c>
      <c r="Y49" s="84">
        <v>356668223</v>
      </c>
      <c r="Z49" s="38" t="s">
        <v>307</v>
      </c>
      <c r="AA49" s="108">
        <v>45416</v>
      </c>
      <c r="AB49" s="84">
        <v>30000</v>
      </c>
      <c r="AC49" s="108" t="s">
        <v>394</v>
      </c>
      <c r="AD49" s="84">
        <v>18</v>
      </c>
      <c r="AE49" s="84" t="s">
        <v>438</v>
      </c>
      <c r="AF49" s="84" t="s">
        <v>396</v>
      </c>
      <c r="AG49" s="108" t="s">
        <v>431</v>
      </c>
      <c r="AH49" s="84" t="s">
        <v>398</v>
      </c>
      <c r="AI49" s="108" t="s">
        <v>474</v>
      </c>
      <c r="AJ49" s="84">
        <v>2020</v>
      </c>
      <c r="AK49" s="84">
        <v>2020</v>
      </c>
      <c r="AL49" s="108" t="s">
        <v>429</v>
      </c>
      <c r="AM49" s="84">
        <v>22398.55</v>
      </c>
      <c r="AN49" s="112">
        <v>5881.45</v>
      </c>
      <c r="AO49" s="112">
        <v>28280</v>
      </c>
      <c r="AP49" s="112">
        <v>7601.45</v>
      </c>
      <c r="AQ49" s="112">
        <v>412.55</v>
      </c>
      <c r="AR49" s="112">
        <v>8014</v>
      </c>
      <c r="AS49" s="112">
        <v>0</v>
      </c>
      <c r="AT49" s="112">
        <v>0</v>
      </c>
      <c r="AU49" s="112">
        <v>0</v>
      </c>
      <c r="AV49" s="84">
        <v>14</v>
      </c>
      <c r="AW49" s="84"/>
      <c r="AX49" s="84"/>
      <c r="AY49" s="108"/>
      <c r="AZ49" s="84"/>
      <c r="BA49" s="84"/>
      <c r="BB49" s="84" t="s">
        <v>393</v>
      </c>
      <c r="BC49" s="84" t="s">
        <v>145</v>
      </c>
      <c r="BD49" s="108"/>
      <c r="BE49" s="84">
        <v>0</v>
      </c>
      <c r="BF49" s="38" t="s">
        <v>306</v>
      </c>
      <c r="BG49" s="84" t="s">
        <v>515</v>
      </c>
      <c r="BH49" s="114" t="s">
        <v>551</v>
      </c>
      <c r="BI49" s="38" t="s">
        <v>110</v>
      </c>
      <c r="BJ49" s="85">
        <v>45873</v>
      </c>
      <c r="BK49" s="84"/>
      <c r="BL49" s="38" t="s">
        <v>115</v>
      </c>
      <c r="BM49" s="115" t="s">
        <v>130</v>
      </c>
      <c r="BN49" s="116"/>
      <c r="BO49" s="84"/>
      <c r="BP49" s="84"/>
      <c r="BQ49" s="117"/>
      <c r="BR49" s="118" t="s">
        <v>584</v>
      </c>
    </row>
    <row r="50" spans="1:70" s="113" customFormat="1" ht="15" customHeight="1" x14ac:dyDescent="0.3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58000</v>
      </c>
      <c r="J50" s="38" t="s">
        <v>277</v>
      </c>
      <c r="K50" s="84">
        <v>58000</v>
      </c>
      <c r="L50" s="84" t="s">
        <v>264</v>
      </c>
      <c r="M50" s="38" t="s">
        <v>265</v>
      </c>
      <c r="N50" s="84">
        <v>242377</v>
      </c>
      <c r="O50" s="84" t="s">
        <v>278</v>
      </c>
      <c r="P50" s="84">
        <v>318635</v>
      </c>
      <c r="Q50" s="38" t="s">
        <v>279</v>
      </c>
      <c r="R50" s="38" t="s">
        <v>319</v>
      </c>
      <c r="S50" s="84" t="s">
        <v>296</v>
      </c>
      <c r="T50" s="84" t="s">
        <v>296</v>
      </c>
      <c r="U50" s="84" t="s">
        <v>281</v>
      </c>
      <c r="V50" s="84" t="s">
        <v>260</v>
      </c>
      <c r="W50" s="84">
        <v>0</v>
      </c>
      <c r="X50" s="38" t="s">
        <v>270</v>
      </c>
      <c r="Y50" s="84">
        <v>356710951</v>
      </c>
      <c r="Z50" s="38" t="s">
        <v>297</v>
      </c>
      <c r="AA50" s="108">
        <v>45419</v>
      </c>
      <c r="AB50" s="84">
        <v>40000</v>
      </c>
      <c r="AC50" s="108" t="s">
        <v>406</v>
      </c>
      <c r="AD50" s="84">
        <v>18</v>
      </c>
      <c r="AE50" s="84" t="s">
        <v>438</v>
      </c>
      <c r="AF50" s="84" t="s">
        <v>396</v>
      </c>
      <c r="AG50" s="108" t="s">
        <v>426</v>
      </c>
      <c r="AH50" s="84" t="s">
        <v>398</v>
      </c>
      <c r="AI50" s="108" t="s">
        <v>475</v>
      </c>
      <c r="AJ50" s="84">
        <v>2690</v>
      </c>
      <c r="AK50" s="84">
        <v>2690</v>
      </c>
      <c r="AL50" s="108" t="s">
        <v>409</v>
      </c>
      <c r="AM50" s="84">
        <v>32387.02</v>
      </c>
      <c r="AN50" s="112">
        <v>7962.98</v>
      </c>
      <c r="AO50" s="112">
        <v>40350</v>
      </c>
      <c r="AP50" s="112">
        <v>7612.98</v>
      </c>
      <c r="AQ50" s="112">
        <v>341.02</v>
      </c>
      <c r="AR50" s="112">
        <v>7954</v>
      </c>
      <c r="AS50" s="112">
        <v>0</v>
      </c>
      <c r="AT50" s="112">
        <v>0</v>
      </c>
      <c r="AU50" s="112">
        <v>0</v>
      </c>
      <c r="AV50" s="84">
        <v>15</v>
      </c>
      <c r="AW50" s="84"/>
      <c r="AX50" s="84"/>
      <c r="AY50" s="108"/>
      <c r="AZ50" s="84"/>
      <c r="BA50" s="84"/>
      <c r="BB50" s="84" t="s">
        <v>393</v>
      </c>
      <c r="BC50" s="84" t="s">
        <v>145</v>
      </c>
      <c r="BD50" s="108"/>
      <c r="BE50" s="84">
        <v>0</v>
      </c>
      <c r="BF50" s="38" t="s">
        <v>296</v>
      </c>
      <c r="BG50" s="84" t="s">
        <v>511</v>
      </c>
      <c r="BH50" s="114" t="s">
        <v>551</v>
      </c>
      <c r="BI50" s="38" t="s">
        <v>110</v>
      </c>
      <c r="BJ50" s="85">
        <v>45873</v>
      </c>
      <c r="BK50" s="84"/>
      <c r="BL50" s="38" t="s">
        <v>115</v>
      </c>
      <c r="BM50" s="115" t="s">
        <v>130</v>
      </c>
      <c r="BN50" s="116"/>
      <c r="BO50" s="84"/>
      <c r="BP50" s="84"/>
      <c r="BQ50" s="117"/>
      <c r="BR50" s="118" t="s">
        <v>584</v>
      </c>
    </row>
    <row r="51" spans="1:70" s="113" customFormat="1" ht="15" customHeight="1" x14ac:dyDescent="0.3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57719</v>
      </c>
      <c r="J51" s="38" t="s">
        <v>316</v>
      </c>
      <c r="K51" s="84">
        <v>57719</v>
      </c>
      <c r="L51" s="84" t="s">
        <v>264</v>
      </c>
      <c r="M51" s="38" t="s">
        <v>265</v>
      </c>
      <c r="N51" s="84">
        <v>94203</v>
      </c>
      <c r="O51" s="84" t="s">
        <v>317</v>
      </c>
      <c r="P51" s="84">
        <v>131202</v>
      </c>
      <c r="Q51" s="38" t="s">
        <v>318</v>
      </c>
      <c r="R51" s="38" t="s">
        <v>257</v>
      </c>
      <c r="S51" s="84" t="s">
        <v>365</v>
      </c>
      <c r="T51" s="84" t="s">
        <v>365</v>
      </c>
      <c r="U51" s="84" t="s">
        <v>281</v>
      </c>
      <c r="V51" s="84" t="s">
        <v>260</v>
      </c>
      <c r="W51" s="84">
        <v>0</v>
      </c>
      <c r="X51" s="38" t="s">
        <v>323</v>
      </c>
      <c r="Y51" s="84">
        <v>356808581</v>
      </c>
      <c r="Z51" s="38" t="s">
        <v>366</v>
      </c>
      <c r="AA51" s="108">
        <v>45420</v>
      </c>
      <c r="AB51" s="84">
        <v>42000</v>
      </c>
      <c r="AC51" s="108" t="s">
        <v>394</v>
      </c>
      <c r="AD51" s="84">
        <v>24</v>
      </c>
      <c r="AE51" s="84" t="s">
        <v>476</v>
      </c>
      <c r="AF51" s="84" t="s">
        <v>477</v>
      </c>
      <c r="AG51" s="108" t="s">
        <v>478</v>
      </c>
      <c r="AH51" s="84" t="s">
        <v>398</v>
      </c>
      <c r="AI51" s="108" t="s">
        <v>474</v>
      </c>
      <c r="AJ51" s="84">
        <v>2240</v>
      </c>
      <c r="AK51" s="84">
        <v>2240</v>
      </c>
      <c r="AL51" s="108" t="s">
        <v>446</v>
      </c>
      <c r="AM51" s="84">
        <v>22080.400000000001</v>
      </c>
      <c r="AN51" s="112">
        <v>9279.6</v>
      </c>
      <c r="AO51" s="112">
        <v>31360</v>
      </c>
      <c r="AP51" s="112">
        <v>19919.599999999999</v>
      </c>
      <c r="AQ51" s="112">
        <v>2386.4</v>
      </c>
      <c r="AR51" s="112">
        <v>22306</v>
      </c>
      <c r="AS51" s="112">
        <v>0</v>
      </c>
      <c r="AT51" s="112">
        <v>0</v>
      </c>
      <c r="AU51" s="112">
        <v>0</v>
      </c>
      <c r="AV51" s="84">
        <v>14</v>
      </c>
      <c r="AW51" s="84"/>
      <c r="AX51" s="84"/>
      <c r="AY51" s="108"/>
      <c r="AZ51" s="84"/>
      <c r="BA51" s="84"/>
      <c r="BB51" s="84" t="s">
        <v>393</v>
      </c>
      <c r="BC51" s="84" t="s">
        <v>145</v>
      </c>
      <c r="BD51" s="108"/>
      <c r="BE51" s="84">
        <v>0</v>
      </c>
      <c r="BF51" s="38" t="s">
        <v>365</v>
      </c>
      <c r="BG51" s="84" t="s">
        <v>542</v>
      </c>
      <c r="BH51" s="114" t="s">
        <v>551</v>
      </c>
      <c r="BI51" s="38" t="s">
        <v>110</v>
      </c>
      <c r="BJ51" s="85">
        <v>45873</v>
      </c>
      <c r="BK51" s="84"/>
      <c r="BL51" s="38" t="s">
        <v>115</v>
      </c>
      <c r="BM51" s="115" t="s">
        <v>130</v>
      </c>
      <c r="BN51" s="116"/>
      <c r="BO51" s="84"/>
      <c r="BP51" s="84"/>
      <c r="BQ51" s="117"/>
      <c r="BR51" s="118" t="s">
        <v>584</v>
      </c>
    </row>
    <row r="52" spans="1:70" s="113" customFormat="1" ht="15" customHeight="1" x14ac:dyDescent="0.3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57571</v>
      </c>
      <c r="J52" s="38" t="s">
        <v>252</v>
      </c>
      <c r="K52" s="84">
        <v>57571</v>
      </c>
      <c r="L52" s="84" t="s">
        <v>253</v>
      </c>
      <c r="M52" s="38" t="s">
        <v>254</v>
      </c>
      <c r="N52" s="84">
        <v>171930</v>
      </c>
      <c r="O52" s="84" t="s">
        <v>255</v>
      </c>
      <c r="P52" s="84">
        <v>296513</v>
      </c>
      <c r="Q52" s="38" t="s">
        <v>367</v>
      </c>
      <c r="R52" s="38" t="s">
        <v>257</v>
      </c>
      <c r="S52" s="84" t="s">
        <v>368</v>
      </c>
      <c r="T52" s="84" t="s">
        <v>368</v>
      </c>
      <c r="U52" s="84" t="s">
        <v>269</v>
      </c>
      <c r="V52" s="84" t="s">
        <v>260</v>
      </c>
      <c r="W52" s="84">
        <v>0</v>
      </c>
      <c r="X52" s="38" t="s">
        <v>270</v>
      </c>
      <c r="Y52" s="84">
        <v>357278719</v>
      </c>
      <c r="Z52" s="38" t="s">
        <v>369</v>
      </c>
      <c r="AA52" s="108">
        <v>45473</v>
      </c>
      <c r="AB52" s="84">
        <v>30000</v>
      </c>
      <c r="AC52" s="108" t="s">
        <v>386</v>
      </c>
      <c r="AD52" s="84">
        <v>18</v>
      </c>
      <c r="AE52" s="84" t="s">
        <v>450</v>
      </c>
      <c r="AF52" s="84" t="s">
        <v>396</v>
      </c>
      <c r="AG52" s="108" t="s">
        <v>479</v>
      </c>
      <c r="AH52" s="84" t="s">
        <v>398</v>
      </c>
      <c r="AI52" s="108" t="s">
        <v>480</v>
      </c>
      <c r="AJ52" s="84">
        <v>2020</v>
      </c>
      <c r="AK52" s="84">
        <v>2020</v>
      </c>
      <c r="AL52" s="108" t="s">
        <v>481</v>
      </c>
      <c r="AM52" s="84">
        <v>2749.48</v>
      </c>
      <c r="AN52" s="112">
        <v>1290.52</v>
      </c>
      <c r="AO52" s="112">
        <v>4040</v>
      </c>
      <c r="AP52" s="112">
        <v>27250.52</v>
      </c>
      <c r="AQ52" s="112">
        <v>5120.4799999999996</v>
      </c>
      <c r="AR52" s="112">
        <v>32371</v>
      </c>
      <c r="AS52" s="112">
        <v>17704.939999999999</v>
      </c>
      <c r="AT52" s="112">
        <v>4515.0600000000004</v>
      </c>
      <c r="AU52" s="112">
        <v>22220</v>
      </c>
      <c r="AV52" s="84">
        <v>13</v>
      </c>
      <c r="AW52" s="84"/>
      <c r="AX52" s="84"/>
      <c r="AY52" s="108"/>
      <c r="AZ52" s="84"/>
      <c r="BA52" s="84"/>
      <c r="BB52" s="84" t="s">
        <v>393</v>
      </c>
      <c r="BC52" s="84" t="s">
        <v>145</v>
      </c>
      <c r="BD52" s="108"/>
      <c r="BE52" s="84">
        <v>0</v>
      </c>
      <c r="BF52" s="38" t="s">
        <v>368</v>
      </c>
      <c r="BG52" s="84" t="s">
        <v>543</v>
      </c>
      <c r="BH52" s="114" t="s">
        <v>551</v>
      </c>
      <c r="BI52" s="38" t="s">
        <v>110</v>
      </c>
      <c r="BJ52" s="85">
        <v>45873</v>
      </c>
      <c r="BK52" s="84"/>
      <c r="BL52" s="38" t="s">
        <v>115</v>
      </c>
      <c r="BM52" s="115" t="s">
        <v>130</v>
      </c>
      <c r="BN52" s="116"/>
      <c r="BO52" s="84"/>
      <c r="BP52" s="84"/>
      <c r="BQ52" s="117"/>
      <c r="BR52" s="118" t="s">
        <v>584</v>
      </c>
    </row>
    <row r="53" spans="1:70" s="113" customFormat="1" ht="15" customHeight="1" x14ac:dyDescent="0.3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58000</v>
      </c>
      <c r="J53" s="38" t="s">
        <v>277</v>
      </c>
      <c r="K53" s="84">
        <v>58000</v>
      </c>
      <c r="L53" s="84" t="s">
        <v>264</v>
      </c>
      <c r="M53" s="38" t="s">
        <v>265</v>
      </c>
      <c r="N53" s="84">
        <v>242377</v>
      </c>
      <c r="O53" s="84" t="s">
        <v>278</v>
      </c>
      <c r="P53" s="84">
        <v>769115</v>
      </c>
      <c r="Q53" s="38" t="s">
        <v>293</v>
      </c>
      <c r="R53" s="38" t="s">
        <v>257</v>
      </c>
      <c r="S53" s="84" t="s">
        <v>370</v>
      </c>
      <c r="T53" s="84" t="s">
        <v>370</v>
      </c>
      <c r="U53" s="84" t="s">
        <v>281</v>
      </c>
      <c r="V53" s="84" t="s">
        <v>260</v>
      </c>
      <c r="W53" s="84">
        <v>0</v>
      </c>
      <c r="X53" s="38" t="s">
        <v>323</v>
      </c>
      <c r="Y53" s="84">
        <v>357448626</v>
      </c>
      <c r="Z53" s="38" t="s">
        <v>371</v>
      </c>
      <c r="AA53" s="108">
        <v>45470</v>
      </c>
      <c r="AB53" s="84">
        <v>42000</v>
      </c>
      <c r="AC53" s="108" t="s">
        <v>406</v>
      </c>
      <c r="AD53" s="84">
        <v>24</v>
      </c>
      <c r="AE53" s="84" t="s">
        <v>476</v>
      </c>
      <c r="AF53" s="84" t="s">
        <v>477</v>
      </c>
      <c r="AG53" s="108" t="s">
        <v>482</v>
      </c>
      <c r="AH53" s="84" t="s">
        <v>398</v>
      </c>
      <c r="AI53" s="108" t="s">
        <v>483</v>
      </c>
      <c r="AJ53" s="84">
        <v>2240</v>
      </c>
      <c r="AK53" s="84">
        <v>2240</v>
      </c>
      <c r="AL53" s="108" t="s">
        <v>409</v>
      </c>
      <c r="AM53" s="84">
        <v>19902.810000000001</v>
      </c>
      <c r="AN53" s="112">
        <v>9217.19</v>
      </c>
      <c r="AO53" s="112">
        <v>29120</v>
      </c>
      <c r="AP53" s="112">
        <v>22097.19</v>
      </c>
      <c r="AQ53" s="112">
        <v>2953.81</v>
      </c>
      <c r="AR53" s="112">
        <v>25051</v>
      </c>
      <c r="AS53" s="112">
        <v>0</v>
      </c>
      <c r="AT53" s="112">
        <v>0</v>
      </c>
      <c r="AU53" s="112">
        <v>0</v>
      </c>
      <c r="AV53" s="84">
        <v>13</v>
      </c>
      <c r="AW53" s="84"/>
      <c r="AX53" s="84"/>
      <c r="AY53" s="108"/>
      <c r="AZ53" s="84"/>
      <c r="BA53" s="84"/>
      <c r="BB53" s="84" t="s">
        <v>393</v>
      </c>
      <c r="BC53" s="84" t="s">
        <v>145</v>
      </c>
      <c r="BD53" s="108"/>
      <c r="BE53" s="84">
        <v>0</v>
      </c>
      <c r="BF53" s="38" t="s">
        <v>370</v>
      </c>
      <c r="BG53" s="84" t="s">
        <v>544</v>
      </c>
      <c r="BH53" s="114" t="s">
        <v>551</v>
      </c>
      <c r="BI53" s="38" t="s">
        <v>110</v>
      </c>
      <c r="BJ53" s="85">
        <v>45873</v>
      </c>
      <c r="BK53" s="84"/>
      <c r="BL53" s="38" t="s">
        <v>115</v>
      </c>
      <c r="BM53" s="115" t="s">
        <v>130</v>
      </c>
      <c r="BN53" s="116"/>
      <c r="BO53" s="84"/>
      <c r="BP53" s="84"/>
      <c r="BQ53" s="117"/>
      <c r="BR53" s="118" t="s">
        <v>584</v>
      </c>
    </row>
    <row r="54" spans="1:70" s="113" customFormat="1" ht="15" customHeight="1" x14ac:dyDescent="0.3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58000</v>
      </c>
      <c r="J54" s="38" t="s">
        <v>277</v>
      </c>
      <c r="K54" s="84">
        <v>58000</v>
      </c>
      <c r="L54" s="84" t="s">
        <v>264</v>
      </c>
      <c r="M54" s="38" t="s">
        <v>265</v>
      </c>
      <c r="N54" s="84">
        <v>242377</v>
      </c>
      <c r="O54" s="84" t="s">
        <v>278</v>
      </c>
      <c r="P54" s="84">
        <v>769115</v>
      </c>
      <c r="Q54" s="38" t="s">
        <v>293</v>
      </c>
      <c r="R54" s="38" t="s">
        <v>319</v>
      </c>
      <c r="S54" s="84" t="s">
        <v>325</v>
      </c>
      <c r="T54" s="84" t="s">
        <v>325</v>
      </c>
      <c r="U54" s="84" t="s">
        <v>281</v>
      </c>
      <c r="V54" s="84" t="s">
        <v>260</v>
      </c>
      <c r="W54" s="84">
        <v>0</v>
      </c>
      <c r="X54" s="38" t="s">
        <v>323</v>
      </c>
      <c r="Y54" s="84">
        <v>357848213</v>
      </c>
      <c r="Z54" s="38" t="s">
        <v>326</v>
      </c>
      <c r="AA54" s="108">
        <v>45536</v>
      </c>
      <c r="AB54" s="84">
        <v>40000</v>
      </c>
      <c r="AC54" s="108" t="s">
        <v>406</v>
      </c>
      <c r="AD54" s="84">
        <v>18</v>
      </c>
      <c r="AE54" s="84" t="s">
        <v>484</v>
      </c>
      <c r="AF54" s="84" t="s">
        <v>396</v>
      </c>
      <c r="AG54" s="108" t="s">
        <v>444</v>
      </c>
      <c r="AH54" s="84" t="s">
        <v>398</v>
      </c>
      <c r="AI54" s="108" t="s">
        <v>485</v>
      </c>
      <c r="AJ54" s="84">
        <v>2680</v>
      </c>
      <c r="AK54" s="84">
        <v>2680</v>
      </c>
      <c r="AL54" s="108" t="s">
        <v>409</v>
      </c>
      <c r="AM54" s="84">
        <v>22595.58</v>
      </c>
      <c r="AN54" s="112">
        <v>6884.42</v>
      </c>
      <c r="AO54" s="112">
        <v>29480</v>
      </c>
      <c r="AP54" s="112">
        <v>17404.419999999998</v>
      </c>
      <c r="AQ54" s="112">
        <v>1530.58</v>
      </c>
      <c r="AR54" s="112">
        <v>18935</v>
      </c>
      <c r="AS54" s="112">
        <v>0</v>
      </c>
      <c r="AT54" s="112">
        <v>0</v>
      </c>
      <c r="AU54" s="112">
        <v>0</v>
      </c>
      <c r="AV54" s="84">
        <v>11</v>
      </c>
      <c r="AW54" s="84"/>
      <c r="AX54" s="84"/>
      <c r="AY54" s="108"/>
      <c r="AZ54" s="84"/>
      <c r="BA54" s="84"/>
      <c r="BB54" s="84" t="s">
        <v>393</v>
      </c>
      <c r="BC54" s="84" t="s">
        <v>145</v>
      </c>
      <c r="BD54" s="108"/>
      <c r="BE54" s="84">
        <v>0</v>
      </c>
      <c r="BF54" s="38" t="s">
        <v>325</v>
      </c>
      <c r="BG54" s="84" t="s">
        <v>522</v>
      </c>
      <c r="BH54" s="114" t="s">
        <v>551</v>
      </c>
      <c r="BI54" s="38" t="s">
        <v>110</v>
      </c>
      <c r="BJ54" s="85">
        <v>45873</v>
      </c>
      <c r="BK54" s="84"/>
      <c r="BL54" s="38" t="s">
        <v>115</v>
      </c>
      <c r="BM54" s="115" t="s">
        <v>130</v>
      </c>
      <c r="BN54" s="116"/>
      <c r="BO54" s="84"/>
      <c r="BP54" s="84"/>
      <c r="BQ54" s="117"/>
      <c r="BR54" s="118" t="s">
        <v>584</v>
      </c>
    </row>
    <row r="55" spans="1:70" s="113" customFormat="1" ht="15" customHeight="1" x14ac:dyDescent="0.3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57571</v>
      </c>
      <c r="J55" s="38" t="s">
        <v>252</v>
      </c>
      <c r="K55" s="84">
        <v>57571</v>
      </c>
      <c r="L55" s="84" t="s">
        <v>253</v>
      </c>
      <c r="M55" s="38" t="s">
        <v>254</v>
      </c>
      <c r="N55" s="84">
        <v>171930</v>
      </c>
      <c r="O55" s="84" t="s">
        <v>255</v>
      </c>
      <c r="P55" s="84">
        <v>262917</v>
      </c>
      <c r="Q55" s="38" t="s">
        <v>372</v>
      </c>
      <c r="R55" s="38" t="s">
        <v>257</v>
      </c>
      <c r="S55" s="84" t="s">
        <v>373</v>
      </c>
      <c r="T55" s="84" t="s">
        <v>373</v>
      </c>
      <c r="U55" s="84" t="s">
        <v>281</v>
      </c>
      <c r="V55" s="84" t="s">
        <v>260</v>
      </c>
      <c r="W55" s="84">
        <v>0</v>
      </c>
      <c r="X55" s="38" t="s">
        <v>374</v>
      </c>
      <c r="Y55" s="84">
        <v>358107157</v>
      </c>
      <c r="Z55" s="38" t="s">
        <v>375</v>
      </c>
      <c r="AA55" s="108">
        <v>45536</v>
      </c>
      <c r="AB55" s="84">
        <v>17000</v>
      </c>
      <c r="AC55" s="108" t="s">
        <v>386</v>
      </c>
      <c r="AD55" s="84">
        <v>18</v>
      </c>
      <c r="AE55" s="84" t="s">
        <v>450</v>
      </c>
      <c r="AF55" s="84" t="s">
        <v>451</v>
      </c>
      <c r="AG55" s="108" t="s">
        <v>486</v>
      </c>
      <c r="AH55" s="84" t="s">
        <v>398</v>
      </c>
      <c r="AI55" s="108" t="s">
        <v>487</v>
      </c>
      <c r="AJ55" s="84">
        <v>1140</v>
      </c>
      <c r="AK55" s="84">
        <v>1140</v>
      </c>
      <c r="AL55" s="108" t="s">
        <v>488</v>
      </c>
      <c r="AM55" s="84">
        <v>4968.87</v>
      </c>
      <c r="AN55" s="112">
        <v>1901.13</v>
      </c>
      <c r="AO55" s="112">
        <v>6870</v>
      </c>
      <c r="AP55" s="112">
        <v>12031.13</v>
      </c>
      <c r="AQ55" s="112">
        <v>1664.87</v>
      </c>
      <c r="AR55" s="112">
        <v>13696</v>
      </c>
      <c r="AS55" s="112">
        <v>4627.6899999999996</v>
      </c>
      <c r="AT55" s="112">
        <v>1042.31</v>
      </c>
      <c r="AU55" s="112">
        <v>5670</v>
      </c>
      <c r="AV55" s="84">
        <v>11</v>
      </c>
      <c r="AW55" s="84"/>
      <c r="AX55" s="84"/>
      <c r="AY55" s="108"/>
      <c r="AZ55" s="84"/>
      <c r="BA55" s="84"/>
      <c r="BB55" s="84" t="s">
        <v>393</v>
      </c>
      <c r="BC55" s="84" t="s">
        <v>145</v>
      </c>
      <c r="BD55" s="108"/>
      <c r="BE55" s="84">
        <v>0</v>
      </c>
      <c r="BF55" s="38" t="s">
        <v>373</v>
      </c>
      <c r="BG55" s="84" t="s">
        <v>545</v>
      </c>
      <c r="BH55" s="114" t="s">
        <v>551</v>
      </c>
      <c r="BI55" s="38" t="s">
        <v>110</v>
      </c>
      <c r="BJ55" s="85">
        <v>45873</v>
      </c>
      <c r="BK55" s="84"/>
      <c r="BL55" s="38" t="s">
        <v>115</v>
      </c>
      <c r="BM55" s="115" t="s">
        <v>130</v>
      </c>
      <c r="BN55" s="116"/>
      <c r="BO55" s="84"/>
      <c r="BP55" s="84"/>
      <c r="BQ55" s="117"/>
      <c r="BR55" s="118" t="s">
        <v>584</v>
      </c>
    </row>
    <row r="56" spans="1:70" s="113" customFormat="1" ht="15" customHeight="1" x14ac:dyDescent="0.3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123061</v>
      </c>
      <c r="J56" s="38" t="s">
        <v>272</v>
      </c>
      <c r="K56" s="84">
        <v>123061</v>
      </c>
      <c r="L56" s="84" t="s">
        <v>264</v>
      </c>
      <c r="M56" s="38" t="s">
        <v>265</v>
      </c>
      <c r="N56" s="84">
        <v>207483</v>
      </c>
      <c r="O56" s="84" t="s">
        <v>273</v>
      </c>
      <c r="P56" s="84">
        <v>274401</v>
      </c>
      <c r="Q56" s="38" t="s">
        <v>274</v>
      </c>
      <c r="R56" s="38" t="s">
        <v>257</v>
      </c>
      <c r="S56" s="84" t="s">
        <v>376</v>
      </c>
      <c r="T56" s="84" t="s">
        <v>376</v>
      </c>
      <c r="U56" s="84" t="s">
        <v>269</v>
      </c>
      <c r="V56" s="84" t="s">
        <v>260</v>
      </c>
      <c r="W56" s="84">
        <v>0</v>
      </c>
      <c r="X56" s="38" t="s">
        <v>270</v>
      </c>
      <c r="Y56" s="84">
        <v>358107183</v>
      </c>
      <c r="Z56" s="38" t="s">
        <v>377</v>
      </c>
      <c r="AA56" s="108">
        <v>45541</v>
      </c>
      <c r="AB56" s="84">
        <v>38000</v>
      </c>
      <c r="AC56" s="108" t="s">
        <v>386</v>
      </c>
      <c r="AD56" s="84">
        <v>24</v>
      </c>
      <c r="AE56" s="84" t="s">
        <v>450</v>
      </c>
      <c r="AF56" s="84"/>
      <c r="AG56" s="108" t="s">
        <v>489</v>
      </c>
      <c r="AH56" s="84"/>
      <c r="AI56" s="108" t="s">
        <v>487</v>
      </c>
      <c r="AJ56" s="84">
        <v>2020</v>
      </c>
      <c r="AK56" s="84">
        <v>2020</v>
      </c>
      <c r="AL56" s="108" t="s">
        <v>490</v>
      </c>
      <c r="AM56" s="84">
        <v>7917.4</v>
      </c>
      <c r="AN56" s="112">
        <v>4202.6000000000004</v>
      </c>
      <c r="AO56" s="112">
        <v>12120</v>
      </c>
      <c r="AP56" s="112">
        <v>30082.6</v>
      </c>
      <c r="AQ56" s="112">
        <v>6281.4</v>
      </c>
      <c r="AR56" s="112">
        <v>36364</v>
      </c>
      <c r="AS56" s="112">
        <v>7245.83</v>
      </c>
      <c r="AT56" s="112">
        <v>2854.17</v>
      </c>
      <c r="AU56" s="112">
        <v>10100</v>
      </c>
      <c r="AV56" s="84">
        <v>11</v>
      </c>
      <c r="AW56" s="84"/>
      <c r="AX56" s="84"/>
      <c r="AY56" s="108"/>
      <c r="AZ56" s="84"/>
      <c r="BA56" s="84"/>
      <c r="BB56" s="84" t="s">
        <v>393</v>
      </c>
      <c r="BC56" s="84" t="s">
        <v>145</v>
      </c>
      <c r="BD56" s="108"/>
      <c r="BE56" s="84">
        <v>0</v>
      </c>
      <c r="BF56" s="38" t="s">
        <v>376</v>
      </c>
      <c r="BG56" s="84" t="s">
        <v>546</v>
      </c>
      <c r="BH56" s="114" t="s">
        <v>551</v>
      </c>
      <c r="BI56" s="38" t="s">
        <v>110</v>
      </c>
      <c r="BJ56" s="85">
        <v>45873</v>
      </c>
      <c r="BK56" s="84"/>
      <c r="BL56" s="38" t="s">
        <v>115</v>
      </c>
      <c r="BM56" s="115" t="s">
        <v>130</v>
      </c>
      <c r="BN56" s="116"/>
      <c r="BO56" s="84"/>
      <c r="BP56" s="84"/>
      <c r="BQ56" s="117"/>
      <c r="BR56" s="118" t="s">
        <v>584</v>
      </c>
    </row>
    <row r="57" spans="1:70" s="113" customFormat="1" ht="15" customHeight="1" x14ac:dyDescent="0.3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123061</v>
      </c>
      <c r="J57" s="38" t="s">
        <v>272</v>
      </c>
      <c r="K57" s="84">
        <v>123061</v>
      </c>
      <c r="L57" s="84" t="s">
        <v>264</v>
      </c>
      <c r="M57" s="38" t="s">
        <v>265</v>
      </c>
      <c r="N57" s="84">
        <v>207483</v>
      </c>
      <c r="O57" s="84" t="s">
        <v>273</v>
      </c>
      <c r="P57" s="84">
        <v>274401</v>
      </c>
      <c r="Q57" s="38" t="s">
        <v>274</v>
      </c>
      <c r="R57" s="38" t="s">
        <v>257</v>
      </c>
      <c r="S57" s="84" t="s">
        <v>378</v>
      </c>
      <c r="T57" s="84" t="s">
        <v>378</v>
      </c>
      <c r="U57" s="84" t="s">
        <v>281</v>
      </c>
      <c r="V57" s="84" t="s">
        <v>260</v>
      </c>
      <c r="W57" s="84">
        <v>0</v>
      </c>
      <c r="X57" s="38" t="s">
        <v>270</v>
      </c>
      <c r="Y57" s="84">
        <v>358107269</v>
      </c>
      <c r="Z57" s="38" t="s">
        <v>379</v>
      </c>
      <c r="AA57" s="108">
        <v>45540</v>
      </c>
      <c r="AB57" s="84">
        <v>40000</v>
      </c>
      <c r="AC57" s="108" t="s">
        <v>386</v>
      </c>
      <c r="AD57" s="84">
        <v>24</v>
      </c>
      <c r="AE57" s="84" t="s">
        <v>401</v>
      </c>
      <c r="AF57" s="84" t="s">
        <v>491</v>
      </c>
      <c r="AG57" s="108" t="s">
        <v>492</v>
      </c>
      <c r="AH57" s="84" t="s">
        <v>453</v>
      </c>
      <c r="AI57" s="108" t="s">
        <v>487</v>
      </c>
      <c r="AJ57" s="84">
        <v>2130</v>
      </c>
      <c r="AK57" s="84">
        <v>2130</v>
      </c>
      <c r="AL57" s="108" t="s">
        <v>493</v>
      </c>
      <c r="AM57" s="84">
        <v>1262.05</v>
      </c>
      <c r="AN57" s="112">
        <v>867.95</v>
      </c>
      <c r="AO57" s="112">
        <v>2130</v>
      </c>
      <c r="AP57" s="112">
        <v>38737.949999999997</v>
      </c>
      <c r="AQ57" s="112">
        <v>10187.049999999999</v>
      </c>
      <c r="AR57" s="112">
        <v>48925</v>
      </c>
      <c r="AS57" s="112">
        <v>14710.99</v>
      </c>
      <c r="AT57" s="112">
        <v>6589.01</v>
      </c>
      <c r="AU57" s="112">
        <v>21300</v>
      </c>
      <c r="AV57" s="84">
        <v>11</v>
      </c>
      <c r="AW57" s="84"/>
      <c r="AX57" s="84"/>
      <c r="AY57" s="108"/>
      <c r="AZ57" s="84"/>
      <c r="BA57" s="84"/>
      <c r="BB57" s="84" t="s">
        <v>393</v>
      </c>
      <c r="BC57" s="84" t="s">
        <v>145</v>
      </c>
      <c r="BD57" s="108"/>
      <c r="BE57" s="84">
        <v>0</v>
      </c>
      <c r="BF57" s="38" t="s">
        <v>378</v>
      </c>
      <c r="BG57" s="84" t="s">
        <v>547</v>
      </c>
      <c r="BH57" s="114" t="s">
        <v>551</v>
      </c>
      <c r="BI57" s="38" t="s">
        <v>110</v>
      </c>
      <c r="BJ57" s="85">
        <v>45873</v>
      </c>
      <c r="BK57" s="84"/>
      <c r="BL57" s="38" t="s">
        <v>115</v>
      </c>
      <c r="BM57" s="115" t="s">
        <v>130</v>
      </c>
      <c r="BN57" s="116"/>
      <c r="BO57" s="84"/>
      <c r="BP57" s="84"/>
      <c r="BQ57" s="117"/>
      <c r="BR57" s="118" t="s">
        <v>584</v>
      </c>
    </row>
    <row r="58" spans="1:70" s="113" customFormat="1" ht="15" customHeight="1" x14ac:dyDescent="0.3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58000</v>
      </c>
      <c r="J58" s="38" t="s">
        <v>277</v>
      </c>
      <c r="K58" s="84">
        <v>58000</v>
      </c>
      <c r="L58" s="84" t="s">
        <v>264</v>
      </c>
      <c r="M58" s="38" t="s">
        <v>265</v>
      </c>
      <c r="N58" s="84">
        <v>242377</v>
      </c>
      <c r="O58" s="84" t="s">
        <v>278</v>
      </c>
      <c r="P58" s="84">
        <v>318635</v>
      </c>
      <c r="Q58" s="38" t="s">
        <v>279</v>
      </c>
      <c r="R58" s="38" t="s">
        <v>319</v>
      </c>
      <c r="S58" s="84" t="s">
        <v>310</v>
      </c>
      <c r="T58" s="84" t="s">
        <v>310</v>
      </c>
      <c r="U58" s="84" t="s">
        <v>281</v>
      </c>
      <c r="V58" s="84" t="s">
        <v>260</v>
      </c>
      <c r="W58" s="84">
        <v>0</v>
      </c>
      <c r="X58" s="38" t="s">
        <v>270</v>
      </c>
      <c r="Y58" s="84">
        <v>358420275</v>
      </c>
      <c r="Z58" s="38" t="s">
        <v>311</v>
      </c>
      <c r="AA58" s="108">
        <v>45566</v>
      </c>
      <c r="AB58" s="84">
        <v>40000</v>
      </c>
      <c r="AC58" s="108" t="s">
        <v>406</v>
      </c>
      <c r="AD58" s="84">
        <v>18</v>
      </c>
      <c r="AE58" s="84" t="s">
        <v>484</v>
      </c>
      <c r="AF58" s="84" t="s">
        <v>396</v>
      </c>
      <c r="AG58" s="108" t="s">
        <v>433</v>
      </c>
      <c r="AH58" s="84" t="s">
        <v>398</v>
      </c>
      <c r="AI58" s="108" t="s">
        <v>494</v>
      </c>
      <c r="AJ58" s="84">
        <v>2680</v>
      </c>
      <c r="AK58" s="84">
        <v>2680</v>
      </c>
      <c r="AL58" s="108" t="s">
        <v>409</v>
      </c>
      <c r="AM58" s="84">
        <v>20313.3</v>
      </c>
      <c r="AN58" s="112">
        <v>6486.7</v>
      </c>
      <c r="AO58" s="112">
        <v>26800</v>
      </c>
      <c r="AP58" s="112">
        <v>19686.7</v>
      </c>
      <c r="AQ58" s="112">
        <v>1941.3</v>
      </c>
      <c r="AR58" s="112">
        <v>21628</v>
      </c>
      <c r="AS58" s="112">
        <v>0</v>
      </c>
      <c r="AT58" s="112">
        <v>0</v>
      </c>
      <c r="AU58" s="112">
        <v>0</v>
      </c>
      <c r="AV58" s="84">
        <v>10</v>
      </c>
      <c r="AW58" s="84"/>
      <c r="AX58" s="84"/>
      <c r="AY58" s="108"/>
      <c r="AZ58" s="84"/>
      <c r="BA58" s="84"/>
      <c r="BB58" s="84" t="s">
        <v>393</v>
      </c>
      <c r="BC58" s="84" t="s">
        <v>145</v>
      </c>
      <c r="BD58" s="108"/>
      <c r="BE58" s="84">
        <v>0</v>
      </c>
      <c r="BF58" s="38" t="s">
        <v>310</v>
      </c>
      <c r="BG58" s="84" t="s">
        <v>517</v>
      </c>
      <c r="BH58" s="114" t="s">
        <v>551</v>
      </c>
      <c r="BI58" s="38" t="s">
        <v>110</v>
      </c>
      <c r="BJ58" s="85">
        <v>45873</v>
      </c>
      <c r="BK58" s="84"/>
      <c r="BL58" s="38" t="s">
        <v>115</v>
      </c>
      <c r="BM58" s="115" t="s">
        <v>130</v>
      </c>
      <c r="BN58" s="116"/>
      <c r="BO58" s="84"/>
      <c r="BP58" s="84"/>
      <c r="BQ58" s="117"/>
      <c r="BR58" s="118" t="s">
        <v>584</v>
      </c>
    </row>
    <row r="59" spans="1:70" s="113" customFormat="1" ht="15" customHeight="1" x14ac:dyDescent="0.3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58000</v>
      </c>
      <c r="J59" s="38" t="s">
        <v>277</v>
      </c>
      <c r="K59" s="84">
        <v>58000</v>
      </c>
      <c r="L59" s="84" t="s">
        <v>264</v>
      </c>
      <c r="M59" s="38" t="s">
        <v>265</v>
      </c>
      <c r="N59" s="84">
        <v>242377</v>
      </c>
      <c r="O59" s="84" t="s">
        <v>278</v>
      </c>
      <c r="P59" s="84">
        <v>318635</v>
      </c>
      <c r="Q59" s="38" t="s">
        <v>279</v>
      </c>
      <c r="R59" s="38" t="s">
        <v>257</v>
      </c>
      <c r="S59" s="84" t="s">
        <v>380</v>
      </c>
      <c r="T59" s="84" t="s">
        <v>380</v>
      </c>
      <c r="U59" s="84" t="s">
        <v>281</v>
      </c>
      <c r="V59" s="84" t="s">
        <v>260</v>
      </c>
      <c r="W59" s="84">
        <v>0</v>
      </c>
      <c r="X59" s="38" t="s">
        <v>270</v>
      </c>
      <c r="Y59" s="84">
        <v>358815144</v>
      </c>
      <c r="Z59" s="38" t="s">
        <v>381</v>
      </c>
      <c r="AA59" s="108">
        <v>45615</v>
      </c>
      <c r="AB59" s="84">
        <v>80000</v>
      </c>
      <c r="AC59" s="108" t="s">
        <v>406</v>
      </c>
      <c r="AD59" s="84">
        <v>24</v>
      </c>
      <c r="AE59" s="84" t="s">
        <v>495</v>
      </c>
      <c r="AF59" s="84" t="s">
        <v>402</v>
      </c>
      <c r="AG59" s="108" t="s">
        <v>496</v>
      </c>
      <c r="AH59" s="84" t="s">
        <v>404</v>
      </c>
      <c r="AI59" s="108" t="s">
        <v>497</v>
      </c>
      <c r="AJ59" s="84">
        <v>4220</v>
      </c>
      <c r="AK59" s="84">
        <v>4220</v>
      </c>
      <c r="AL59" s="108" t="s">
        <v>409</v>
      </c>
      <c r="AM59" s="84">
        <v>21844.39</v>
      </c>
      <c r="AN59" s="112">
        <v>11915.61</v>
      </c>
      <c r="AO59" s="112">
        <v>33760</v>
      </c>
      <c r="AP59" s="112">
        <v>58155.61</v>
      </c>
      <c r="AQ59" s="112">
        <v>10587.39</v>
      </c>
      <c r="AR59" s="112">
        <v>68743</v>
      </c>
      <c r="AS59" s="112">
        <v>0</v>
      </c>
      <c r="AT59" s="112">
        <v>0</v>
      </c>
      <c r="AU59" s="112">
        <v>0</v>
      </c>
      <c r="AV59" s="84">
        <v>8</v>
      </c>
      <c r="AW59" s="84"/>
      <c r="AX59" s="84"/>
      <c r="AY59" s="108"/>
      <c r="AZ59" s="84"/>
      <c r="BA59" s="84"/>
      <c r="BB59" s="84" t="s">
        <v>393</v>
      </c>
      <c r="BC59" s="84" t="s">
        <v>145</v>
      </c>
      <c r="BD59" s="108"/>
      <c r="BE59" s="84">
        <v>0</v>
      </c>
      <c r="BF59" s="38" t="s">
        <v>380</v>
      </c>
      <c r="BG59" s="84" t="s">
        <v>548</v>
      </c>
      <c r="BH59" s="114" t="s">
        <v>551</v>
      </c>
      <c r="BI59" s="38" t="s">
        <v>110</v>
      </c>
      <c r="BJ59" s="85">
        <v>45873</v>
      </c>
      <c r="BK59" s="84"/>
      <c r="BL59" s="38" t="s">
        <v>115</v>
      </c>
      <c r="BM59" s="115" t="s">
        <v>130</v>
      </c>
      <c r="BN59" s="116"/>
      <c r="BO59" s="84"/>
      <c r="BP59" s="84"/>
      <c r="BQ59" s="117"/>
      <c r="BR59" s="118" t="s">
        <v>584</v>
      </c>
    </row>
    <row r="60" spans="1:70" s="113" customFormat="1" ht="15" customHeight="1" x14ac:dyDescent="0.3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58000</v>
      </c>
      <c r="J60" s="38" t="s">
        <v>277</v>
      </c>
      <c r="K60" s="84">
        <v>58000</v>
      </c>
      <c r="L60" s="84" t="s">
        <v>264</v>
      </c>
      <c r="M60" s="38" t="s">
        <v>265</v>
      </c>
      <c r="N60" s="84">
        <v>242377</v>
      </c>
      <c r="O60" s="84" t="s">
        <v>278</v>
      </c>
      <c r="P60" s="84">
        <v>318635</v>
      </c>
      <c r="Q60" s="38" t="s">
        <v>279</v>
      </c>
      <c r="R60" s="38" t="s">
        <v>257</v>
      </c>
      <c r="S60" s="84" t="s">
        <v>382</v>
      </c>
      <c r="T60" s="84" t="s">
        <v>382</v>
      </c>
      <c r="U60" s="84" t="s">
        <v>281</v>
      </c>
      <c r="V60" s="84" t="s">
        <v>260</v>
      </c>
      <c r="W60" s="84">
        <v>0</v>
      </c>
      <c r="X60" s="38" t="s">
        <v>270</v>
      </c>
      <c r="Y60" s="84">
        <v>359337768</v>
      </c>
      <c r="Z60" s="38" t="s">
        <v>383</v>
      </c>
      <c r="AA60" s="108">
        <v>45825</v>
      </c>
      <c r="AB60" s="84">
        <v>65000</v>
      </c>
      <c r="AC60" s="108" t="s">
        <v>406</v>
      </c>
      <c r="AD60" s="84">
        <v>24</v>
      </c>
      <c r="AE60" s="84" t="s">
        <v>498</v>
      </c>
      <c r="AF60" s="84" t="s">
        <v>451</v>
      </c>
      <c r="AG60" s="108" t="s">
        <v>499</v>
      </c>
      <c r="AH60" s="84" t="s">
        <v>398</v>
      </c>
      <c r="AI60" s="108" t="s">
        <v>500</v>
      </c>
      <c r="AJ60" s="84">
        <v>3460</v>
      </c>
      <c r="AK60" s="84">
        <v>3460</v>
      </c>
      <c r="AL60" s="108" t="s">
        <v>409</v>
      </c>
      <c r="AM60" s="84">
        <v>4988.08</v>
      </c>
      <c r="AN60" s="112">
        <v>1931.92</v>
      </c>
      <c r="AO60" s="112">
        <v>6920</v>
      </c>
      <c r="AP60" s="112">
        <v>60011.92</v>
      </c>
      <c r="AQ60" s="112">
        <v>15246.08</v>
      </c>
      <c r="AR60" s="112">
        <v>75258</v>
      </c>
      <c r="AS60" s="112">
        <v>0</v>
      </c>
      <c r="AT60" s="112">
        <v>0</v>
      </c>
      <c r="AU60" s="112">
        <v>0</v>
      </c>
      <c r="AV60" s="84">
        <v>2</v>
      </c>
      <c r="AW60" s="84"/>
      <c r="AX60" s="84"/>
      <c r="AY60" s="108"/>
      <c r="AZ60" s="84"/>
      <c r="BA60" s="84"/>
      <c r="BB60" s="84" t="s">
        <v>393</v>
      </c>
      <c r="BC60" s="84" t="s">
        <v>145</v>
      </c>
      <c r="BD60" s="108"/>
      <c r="BE60" s="84">
        <v>0</v>
      </c>
      <c r="BF60" s="38" t="s">
        <v>382</v>
      </c>
      <c r="BG60" s="84" t="s">
        <v>549</v>
      </c>
      <c r="BH60" s="114" t="s">
        <v>551</v>
      </c>
      <c r="BI60" s="38" t="s">
        <v>110</v>
      </c>
      <c r="BJ60" s="85">
        <v>45873</v>
      </c>
      <c r="BK60" s="84"/>
      <c r="BL60" s="38" t="s">
        <v>115</v>
      </c>
      <c r="BM60" s="115" t="s">
        <v>130</v>
      </c>
      <c r="BN60" s="116"/>
      <c r="BO60" s="84"/>
      <c r="BP60" s="84"/>
      <c r="BQ60" s="117"/>
      <c r="BR60" s="118" t="s">
        <v>584</v>
      </c>
    </row>
    <row r="61" spans="1:70" s="113" customFormat="1" ht="15" customHeight="1" x14ac:dyDescent="0.3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58000</v>
      </c>
      <c r="J61" s="38" t="s">
        <v>277</v>
      </c>
      <c r="K61" s="84">
        <v>58000</v>
      </c>
      <c r="L61" s="84" t="s">
        <v>264</v>
      </c>
      <c r="M61" s="38" t="s">
        <v>265</v>
      </c>
      <c r="N61" s="84">
        <v>242377</v>
      </c>
      <c r="O61" s="84" t="s">
        <v>278</v>
      </c>
      <c r="P61" s="84">
        <v>318635</v>
      </c>
      <c r="Q61" s="38" t="s">
        <v>279</v>
      </c>
      <c r="R61" s="38" t="s">
        <v>257</v>
      </c>
      <c r="S61" s="84" t="s">
        <v>341</v>
      </c>
      <c r="T61" s="84" t="s">
        <v>341</v>
      </c>
      <c r="U61" s="84" t="s">
        <v>281</v>
      </c>
      <c r="V61" s="84" t="s">
        <v>260</v>
      </c>
      <c r="W61" s="84">
        <v>0</v>
      </c>
      <c r="X61" s="38" t="s">
        <v>270</v>
      </c>
      <c r="Y61" s="84">
        <v>359350693</v>
      </c>
      <c r="Z61" s="38" t="s">
        <v>342</v>
      </c>
      <c r="AA61" s="108">
        <v>45821</v>
      </c>
      <c r="AB61" s="84">
        <v>65000</v>
      </c>
      <c r="AC61" s="108" t="s">
        <v>406</v>
      </c>
      <c r="AD61" s="84">
        <v>24</v>
      </c>
      <c r="AE61" s="84" t="s">
        <v>498</v>
      </c>
      <c r="AF61" s="84" t="s">
        <v>451</v>
      </c>
      <c r="AG61" s="108" t="s">
        <v>458</v>
      </c>
      <c r="AH61" s="84" t="s">
        <v>398</v>
      </c>
      <c r="AI61" s="108" t="s">
        <v>500</v>
      </c>
      <c r="AJ61" s="84">
        <v>3460</v>
      </c>
      <c r="AK61" s="84">
        <v>3460</v>
      </c>
      <c r="AL61" s="108" t="s">
        <v>409</v>
      </c>
      <c r="AM61" s="84">
        <v>4808.43</v>
      </c>
      <c r="AN61" s="112">
        <v>2111.5700000000002</v>
      </c>
      <c r="AO61" s="112">
        <v>6920</v>
      </c>
      <c r="AP61" s="112">
        <v>60191.57</v>
      </c>
      <c r="AQ61" s="112">
        <v>15348.43</v>
      </c>
      <c r="AR61" s="112">
        <v>75540</v>
      </c>
      <c r="AS61" s="112">
        <v>0</v>
      </c>
      <c r="AT61" s="112">
        <v>0</v>
      </c>
      <c r="AU61" s="112">
        <v>0</v>
      </c>
      <c r="AV61" s="84">
        <v>2</v>
      </c>
      <c r="AW61" s="84"/>
      <c r="AX61" s="84"/>
      <c r="AY61" s="108"/>
      <c r="AZ61" s="84"/>
      <c r="BA61" s="84"/>
      <c r="BB61" s="84" t="s">
        <v>393</v>
      </c>
      <c r="BC61" s="84" t="s">
        <v>145</v>
      </c>
      <c r="BD61" s="108"/>
      <c r="BE61" s="84">
        <v>0</v>
      </c>
      <c r="BF61" s="38" t="s">
        <v>341</v>
      </c>
      <c r="BG61" s="84" t="s">
        <v>530</v>
      </c>
      <c r="BH61" s="114" t="s">
        <v>551</v>
      </c>
      <c r="BI61" s="38" t="s">
        <v>110</v>
      </c>
      <c r="BJ61" s="85">
        <v>45873</v>
      </c>
      <c r="BK61" s="84"/>
      <c r="BL61" s="38" t="s">
        <v>115</v>
      </c>
      <c r="BM61" s="115" t="s">
        <v>130</v>
      </c>
      <c r="BN61" s="116"/>
      <c r="BO61" s="84"/>
      <c r="BP61" s="84"/>
      <c r="BQ61" s="117"/>
      <c r="BR61" s="118" t="s">
        <v>584</v>
      </c>
    </row>
    <row r="62" spans="1:70" s="113" customFormat="1" ht="15" customHeight="1" x14ac:dyDescent="0.3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58000</v>
      </c>
      <c r="J62" s="38" t="s">
        <v>277</v>
      </c>
      <c r="K62" s="84">
        <v>58000</v>
      </c>
      <c r="L62" s="84" t="s">
        <v>264</v>
      </c>
      <c r="M62" s="38" t="s">
        <v>265</v>
      </c>
      <c r="N62" s="84">
        <v>242377</v>
      </c>
      <c r="O62" s="84" t="s">
        <v>278</v>
      </c>
      <c r="P62" s="84">
        <v>769115</v>
      </c>
      <c r="Q62" s="38" t="s">
        <v>293</v>
      </c>
      <c r="R62" s="38" t="s">
        <v>257</v>
      </c>
      <c r="S62" s="84" t="s">
        <v>384</v>
      </c>
      <c r="T62" s="84" t="s">
        <v>384</v>
      </c>
      <c r="U62" s="84" t="s">
        <v>269</v>
      </c>
      <c r="V62" s="84" t="s">
        <v>260</v>
      </c>
      <c r="W62" s="84">
        <v>0</v>
      </c>
      <c r="X62" s="38" t="s">
        <v>270</v>
      </c>
      <c r="Y62" s="84">
        <v>359390784</v>
      </c>
      <c r="Z62" s="38" t="s">
        <v>385</v>
      </c>
      <c r="AA62" s="108">
        <v>45835</v>
      </c>
      <c r="AB62" s="84">
        <v>42000</v>
      </c>
      <c r="AC62" s="108" t="s">
        <v>406</v>
      </c>
      <c r="AD62" s="84">
        <v>24</v>
      </c>
      <c r="AE62" s="84" t="s">
        <v>476</v>
      </c>
      <c r="AF62" s="84" t="s">
        <v>477</v>
      </c>
      <c r="AG62" s="108" t="s">
        <v>501</v>
      </c>
      <c r="AH62" s="84" t="s">
        <v>398</v>
      </c>
      <c r="AI62" s="108" t="s">
        <v>409</v>
      </c>
      <c r="AJ62" s="84">
        <v>2240</v>
      </c>
      <c r="AK62" s="84">
        <v>2240</v>
      </c>
      <c r="AL62" s="108" t="s">
        <v>409</v>
      </c>
      <c r="AM62" s="84">
        <v>1243.22</v>
      </c>
      <c r="AN62" s="112">
        <v>996.78</v>
      </c>
      <c r="AO62" s="112">
        <v>2240</v>
      </c>
      <c r="AP62" s="112">
        <v>40756.78</v>
      </c>
      <c r="AQ62" s="112">
        <v>11002.22</v>
      </c>
      <c r="AR62" s="112">
        <v>51759</v>
      </c>
      <c r="AS62" s="112">
        <v>0</v>
      </c>
      <c r="AT62" s="112">
        <v>0</v>
      </c>
      <c r="AU62" s="112">
        <v>0</v>
      </c>
      <c r="AV62" s="84">
        <v>1</v>
      </c>
      <c r="AW62" s="84"/>
      <c r="AX62" s="84"/>
      <c r="AY62" s="108"/>
      <c r="AZ62" s="84"/>
      <c r="BA62" s="84"/>
      <c r="BB62" s="84" t="s">
        <v>393</v>
      </c>
      <c r="BC62" s="84" t="s">
        <v>145</v>
      </c>
      <c r="BD62" s="108"/>
      <c r="BE62" s="84">
        <v>0</v>
      </c>
      <c r="BF62" s="38" t="s">
        <v>384</v>
      </c>
      <c r="BG62" s="84" t="s">
        <v>550</v>
      </c>
      <c r="BH62" s="114" t="s">
        <v>551</v>
      </c>
      <c r="BI62" s="38" t="s">
        <v>110</v>
      </c>
      <c r="BJ62" s="85">
        <v>45873</v>
      </c>
      <c r="BK62" s="84"/>
      <c r="BL62" s="38" t="s">
        <v>115</v>
      </c>
      <c r="BM62" s="115" t="s">
        <v>130</v>
      </c>
      <c r="BN62" s="116"/>
      <c r="BO62" s="84"/>
      <c r="BP62" s="84"/>
      <c r="BQ62" s="117"/>
      <c r="BR62" s="118" t="s">
        <v>584</v>
      </c>
    </row>
    <row r="63" spans="1:70" s="113" customFormat="1" ht="15" customHeight="1" x14ac:dyDescent="0.3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57710</v>
      </c>
      <c r="J63" s="38" t="s">
        <v>263</v>
      </c>
      <c r="K63" s="84">
        <v>57710</v>
      </c>
      <c r="L63" s="84" t="s">
        <v>264</v>
      </c>
      <c r="M63" s="38" t="s">
        <v>265</v>
      </c>
      <c r="N63" s="84">
        <v>450786</v>
      </c>
      <c r="O63" s="84" t="s">
        <v>553</v>
      </c>
      <c r="P63" s="84">
        <v>891713</v>
      </c>
      <c r="Q63" s="38" t="s">
        <v>554</v>
      </c>
      <c r="R63" s="38" t="s">
        <v>257</v>
      </c>
      <c r="S63" s="84" t="s">
        <v>555</v>
      </c>
      <c r="T63" s="84" t="s">
        <v>555</v>
      </c>
      <c r="U63" s="84" t="s">
        <v>269</v>
      </c>
      <c r="V63" s="84" t="s">
        <v>260</v>
      </c>
      <c r="W63" s="84">
        <v>541</v>
      </c>
      <c r="X63" s="38" t="s">
        <v>270</v>
      </c>
      <c r="Y63" s="84">
        <v>353372946</v>
      </c>
      <c r="Z63" s="38" t="s">
        <v>556</v>
      </c>
      <c r="AA63" s="108">
        <v>45216</v>
      </c>
      <c r="AB63" s="84">
        <v>42000</v>
      </c>
      <c r="AC63" s="108" t="s">
        <v>394</v>
      </c>
      <c r="AD63" s="84">
        <v>24</v>
      </c>
      <c r="AE63" s="84" t="s">
        <v>395</v>
      </c>
      <c r="AF63" s="84" t="s">
        <v>396</v>
      </c>
      <c r="AG63" s="108" t="s">
        <v>557</v>
      </c>
      <c r="AH63" s="84" t="s">
        <v>398</v>
      </c>
      <c r="AI63" s="108" t="s">
        <v>432</v>
      </c>
      <c r="AJ63" s="84">
        <v>2240</v>
      </c>
      <c r="AK63" s="84">
        <v>2240</v>
      </c>
      <c r="AL63" s="108" t="s">
        <v>467</v>
      </c>
      <c r="AM63" s="84">
        <v>30657.83</v>
      </c>
      <c r="AN63" s="112">
        <v>11902.17</v>
      </c>
      <c r="AO63" s="112">
        <v>42560</v>
      </c>
      <c r="AP63" s="112">
        <v>11342.17</v>
      </c>
      <c r="AQ63" s="112">
        <v>754.83</v>
      </c>
      <c r="AR63" s="112">
        <v>12097</v>
      </c>
      <c r="AS63" s="112">
        <v>2022.48</v>
      </c>
      <c r="AT63" s="112">
        <v>217.52</v>
      </c>
      <c r="AU63" s="112">
        <v>2240</v>
      </c>
      <c r="AV63" s="84">
        <v>20</v>
      </c>
      <c r="AW63" s="84"/>
      <c r="AX63" s="84"/>
      <c r="AY63" s="108"/>
      <c r="AZ63" s="84"/>
      <c r="BA63" s="84"/>
      <c r="BB63" s="84" t="s">
        <v>393</v>
      </c>
      <c r="BC63" s="84" t="s">
        <v>145</v>
      </c>
      <c r="BD63" s="108"/>
      <c r="BE63" s="84">
        <v>0</v>
      </c>
      <c r="BF63" s="38" t="s">
        <v>555</v>
      </c>
      <c r="BG63" s="84" t="s">
        <v>558</v>
      </c>
      <c r="BH63" s="114" t="s">
        <v>551</v>
      </c>
      <c r="BI63" s="38" t="s">
        <v>110</v>
      </c>
      <c r="BJ63" s="85">
        <v>45873</v>
      </c>
      <c r="BK63" s="84"/>
      <c r="BL63" s="38" t="s">
        <v>114</v>
      </c>
      <c r="BM63" s="115" t="s">
        <v>119</v>
      </c>
      <c r="BN63" s="116" t="s">
        <v>201</v>
      </c>
      <c r="BO63" s="84" t="s">
        <v>243</v>
      </c>
      <c r="BP63" s="84">
        <v>2240</v>
      </c>
      <c r="BQ63" s="117" t="s">
        <v>203</v>
      </c>
      <c r="BR63" s="118" t="s">
        <v>568</v>
      </c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2025-08-14T11:27:13Z</dcterms:modified>
</cp:coreProperties>
</file>