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F0070132\Music\My Working File\Pavithra\F25-26\_Fraud\DEC\12-Dec-25\Dhaka\"/>
    </mc:Choice>
  </mc:AlternateContent>
  <xr:revisionPtr revIDLastSave="0" documentId="13_ncr:1_{466FF93F-4A6D-4145-B8A6-BF26A4813A8A}" xr6:coauthVersionLast="47" xr6:coauthVersionMax="47" xr10:uidLastSave="{00000000-0000-0000-0000-000000000000}"/>
  <bookViews>
    <workbookView xWindow="-110" yWindow="-110" windowWidth="19420" windowHeight="10300" activeTab="2" xr2:uid="{7FD5FBDF-3B0B-4CCB-8F1B-75311A44EED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Sheet1!$A$4:$AB$21</definedName>
    <definedName name="Type">'[1]Backup sheet'!$A$2:$A$6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6" i="1" l="1"/>
  <c r="T30" i="1" s="1"/>
  <c r="U30" i="1"/>
  <c r="T28" i="1"/>
  <c r="Z9" i="1"/>
  <c r="U25" i="1"/>
  <c r="T27" i="1"/>
  <c r="T25" i="1"/>
  <c r="W7" i="1"/>
  <c r="W5" i="1"/>
  <c r="W16" i="1"/>
  <c r="W18" i="1"/>
  <c r="W21" i="1"/>
  <c r="W20" i="1"/>
  <c r="W15" i="1"/>
  <c r="W14" i="1"/>
  <c r="W9" i="1"/>
  <c r="H21" i="1"/>
  <c r="G21" i="1"/>
  <c r="F21" i="1"/>
  <c r="D21" i="1"/>
  <c r="H20" i="1"/>
  <c r="G20" i="1"/>
  <c r="F20" i="1"/>
  <c r="D20" i="1"/>
  <c r="H19" i="1"/>
  <c r="G19" i="1"/>
  <c r="F19" i="1"/>
  <c r="D19" i="1"/>
  <c r="H18" i="1"/>
  <c r="G18" i="1"/>
  <c r="F18" i="1"/>
  <c r="D18" i="1"/>
  <c r="H17" i="1"/>
  <c r="G17" i="1"/>
  <c r="F17" i="1"/>
  <c r="D17" i="1"/>
  <c r="H16" i="1"/>
  <c r="G16" i="1"/>
  <c r="F16" i="1"/>
  <c r="D16" i="1"/>
  <c r="H15" i="1"/>
  <c r="G15" i="1"/>
  <c r="F15" i="1"/>
  <c r="D15" i="1"/>
  <c r="H14" i="1"/>
  <c r="G14" i="1"/>
  <c r="F14" i="1"/>
  <c r="D14" i="1"/>
  <c r="H13" i="1"/>
  <c r="G13" i="1"/>
  <c r="F13" i="1"/>
  <c r="D13" i="1"/>
  <c r="H12" i="1"/>
  <c r="G12" i="1"/>
  <c r="F12" i="1"/>
  <c r="D12" i="1"/>
  <c r="H11" i="1"/>
  <c r="G11" i="1"/>
  <c r="F11" i="1"/>
  <c r="D11" i="1"/>
  <c r="H10" i="1"/>
  <c r="G10" i="1"/>
  <c r="F10" i="1"/>
  <c r="D10" i="1"/>
  <c r="H9" i="1"/>
  <c r="G9" i="1"/>
  <c r="F9" i="1"/>
  <c r="D9" i="1"/>
  <c r="H8" i="1"/>
  <c r="G8" i="1"/>
  <c r="F8" i="1"/>
  <c r="D8" i="1"/>
  <c r="H7" i="1"/>
  <c r="G7" i="1"/>
  <c r="F7" i="1"/>
  <c r="D7" i="1"/>
  <c r="H6" i="1"/>
  <c r="G6" i="1"/>
  <c r="F6" i="1"/>
  <c r="D6" i="1"/>
</calcChain>
</file>

<file path=xl/sharedStrings.xml><?xml version="1.0" encoding="utf-8"?>
<sst xmlns="http://schemas.openxmlformats.org/spreadsheetml/2006/main" count="200" uniqueCount="94">
  <si>
    <t>Spandana Sphoorty Financial Limited</t>
  </si>
  <si>
    <t>Internal Audit Department</t>
  </si>
  <si>
    <t>Borrower Wise Details Ver 1.4</t>
  </si>
  <si>
    <t>Home</t>
  </si>
  <si>
    <t>Loan O/s Report</t>
  </si>
  <si>
    <t>Sr. No.</t>
  </si>
  <si>
    <r>
      <rPr>
        <b/>
        <sz val="10"/>
        <color theme="1"/>
        <rFont val="Aptos Narrow"/>
        <family val="2"/>
        <scheme val="minor"/>
      </rPr>
      <t>Branch Code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</si>
  <si>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rPr>
        <b/>
        <sz val="10"/>
        <color theme="1"/>
        <rFont val="Aptos Narrow"/>
        <family val="2"/>
        <scheme val="minor"/>
      </rPr>
      <t>Branch Name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</si>
  <si>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rPr>
        <b/>
        <sz val="10"/>
        <color theme="1"/>
        <rFont val="Aptos Narrow"/>
        <family val="2"/>
        <scheme val="minor"/>
      </rPr>
      <t>Complaint No.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</si>
  <si>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rPr>
        <b/>
        <sz val="10"/>
        <color theme="1"/>
        <rFont val="Aptos Narrow"/>
        <family val="2"/>
        <scheme val="minor"/>
      </rPr>
      <t>Date of IA Visit
(</t>
    </r>
    <r>
      <rPr>
        <b/>
        <sz val="10"/>
        <color rgb="FFFF0000"/>
        <rFont val="Aptos Narrow"/>
        <family val="2"/>
        <scheme val="minor"/>
      </rPr>
      <t>DD/MMM/YY</t>
    </r>
    <r>
      <rPr>
        <b/>
        <sz val="10"/>
        <color theme="1"/>
        <rFont val="Aptos Narrow"/>
        <family val="2"/>
        <scheme val="minor"/>
      </rPr>
      <t>)</t>
    </r>
  </si>
  <si>
    <r>
      <rPr>
        <b/>
        <sz val="10"/>
        <color theme="1"/>
        <rFont val="Aptos Narrow"/>
        <family val="2"/>
        <scheme val="minor"/>
      </rPr>
      <t xml:space="preserve">Fradulent Staff Name
</t>
    </r>
    <r>
      <rPr>
        <b/>
        <sz val="10"/>
        <color rgb="FFFF0000"/>
        <rFont val="Aptos Narrow"/>
        <family val="2"/>
        <scheme val="minor"/>
      </rPr>
      <t>(Formula from 2 row</t>
    </r>
    <r>
      <rPr>
        <b/>
        <sz val="10"/>
        <color theme="1"/>
        <rFont val="Aptos Narrow"/>
        <family val="2"/>
        <scheme val="minor"/>
      </rPr>
      <t>)</t>
    </r>
  </si>
  <si>
    <r>
      <rPr>
        <b/>
        <sz val="10"/>
        <color theme="1"/>
        <rFont val="Aptos Narrow"/>
        <family val="2"/>
        <scheme val="minor"/>
      </rPr>
      <t>Fradulent Staff Emp. ID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</si>
  <si>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rPr>
        <b/>
        <sz val="10"/>
        <color theme="1"/>
        <rFont val="Aptos Narrow"/>
        <family val="2"/>
        <scheme val="minor"/>
      </rPr>
      <t>Fraudulent Staff Designation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</si>
  <si>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t>Center Number</t>
  </si>
  <si>
    <t>Customer ID</t>
  </si>
  <si>
    <t>Borrower Name</t>
  </si>
  <si>
    <t>Loan ID</t>
  </si>
  <si>
    <r>
      <rPr>
        <b/>
        <sz val="10"/>
        <color theme="1"/>
        <rFont val="Aptos Narrow"/>
        <family val="2"/>
        <scheme val="minor"/>
      </rPr>
      <t>Date of Disbursement as per FIMO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</si>
  <si>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t>Disbursed Amount as per FIMO</t>
  </si>
  <si>
    <t>Installment Amount as per FIMO</t>
  </si>
  <si>
    <r>
      <rPr>
        <b/>
        <sz val="10"/>
        <color theme="1"/>
        <rFont val="Aptos Narrow"/>
        <family val="2"/>
        <scheme val="minor"/>
      </rPr>
      <t>Type of Amount Collected
(</t>
    </r>
    <r>
      <rPr>
        <b/>
        <sz val="10"/>
        <color rgb="FFFF0000"/>
        <rFont val="Aptos Narrow"/>
        <family val="2"/>
        <scheme val="minor"/>
      </rPr>
      <t>Drop Down</t>
    </r>
    <r>
      <rPr>
        <b/>
        <sz val="10"/>
        <color theme="1"/>
        <rFont val="Aptos Narrow"/>
        <family val="2"/>
        <scheme val="minor"/>
      </rPr>
      <t>)</t>
    </r>
  </si>
  <si>
    <r>
      <rPr>
        <b/>
        <sz val="10"/>
        <color theme="1"/>
        <rFont val="Aptos Narrow"/>
        <family val="2"/>
        <scheme val="minor"/>
      </rPr>
      <t>Date of Collection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</si>
  <si>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r>
      <rPr>
        <b/>
        <sz val="10"/>
        <color theme="1"/>
        <rFont val="Aptos Narrow"/>
        <family val="2"/>
        <scheme val="minor"/>
      </rPr>
      <t>Amount Collected
(</t>
    </r>
    <r>
      <rPr>
        <b/>
        <sz val="10"/>
        <color rgb="FFFF0000"/>
        <rFont val="Aptos Narrow"/>
        <family val="2"/>
        <scheme val="minor"/>
      </rPr>
      <t>Gross Fraud</t>
    </r>
    <r>
      <rPr>
        <b/>
        <sz val="10"/>
        <color theme="1"/>
        <rFont val="Aptos Narrow"/>
        <family val="2"/>
        <scheme val="minor"/>
      </rPr>
      <t>)</t>
    </r>
  </si>
  <si>
    <t>Amount Recovered &amp; Accounted in FIMO</t>
  </si>
  <si>
    <r>
      <rPr>
        <b/>
        <sz val="10"/>
        <color theme="1"/>
        <rFont val="Aptos Narrow"/>
        <family val="2"/>
        <scheme val="minor"/>
      </rPr>
      <t>Amount Recovered But "</t>
    </r>
    <r>
      <rPr>
        <b/>
        <sz val="10"/>
        <color rgb="FFFF0000"/>
        <rFont val="Aptos Narrow"/>
        <family val="2"/>
        <scheme val="minor"/>
      </rPr>
      <t>Not</t>
    </r>
    <r>
      <rPr>
        <b/>
        <sz val="10"/>
        <color theme="1"/>
        <rFont val="Aptos Narrow"/>
        <family val="2"/>
        <scheme val="minor"/>
      </rPr>
      <t>" Accounted in FIMO</t>
    </r>
  </si>
  <si>
    <r>
      <rPr>
        <b/>
        <sz val="10"/>
        <color theme="1"/>
        <rFont val="Aptos Narrow"/>
        <family val="2"/>
        <scheme val="minor"/>
      </rPr>
      <t>Difference Amount
(</t>
    </r>
    <r>
      <rPr>
        <b/>
        <sz val="10"/>
        <color rgb="FFFF0000"/>
        <rFont val="Aptos Narrow"/>
        <family val="2"/>
        <scheme val="minor"/>
      </rPr>
      <t>Net Fraud</t>
    </r>
    <r>
      <rPr>
        <b/>
        <sz val="10"/>
        <color theme="1"/>
        <rFont val="Aptos Narrow"/>
        <family val="2"/>
        <scheme val="minor"/>
      </rPr>
      <t>)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</si>
  <si>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t>Availability of Evidence</t>
  </si>
  <si>
    <r>
      <rPr>
        <b/>
        <sz val="10"/>
        <color theme="1"/>
        <rFont val="Aptos Narrow"/>
        <family val="2"/>
        <scheme val="minor"/>
      </rPr>
      <t>Remarks
(</t>
    </r>
    <r>
      <rPr>
        <b/>
        <sz val="10"/>
        <color rgb="FFFF0000"/>
        <rFont val="Aptos Narrow"/>
        <family val="2"/>
        <scheme val="minor"/>
      </rPr>
      <t>If Applicable</t>
    </r>
    <r>
      <rPr>
        <b/>
        <sz val="10"/>
        <color theme="1"/>
        <rFont val="Aptos Narrow"/>
        <family val="2"/>
        <scheme val="minor"/>
      </rPr>
      <t>)</t>
    </r>
  </si>
  <si>
    <t>BH2985</t>
  </si>
  <si>
    <t>Dhaka</t>
  </si>
  <si>
    <t>FN25-26-01616</t>
  </si>
  <si>
    <t>Ujjawal Kumar</t>
  </si>
  <si>
    <t>SF0075189</t>
  </si>
  <si>
    <t>LO</t>
  </si>
  <si>
    <t>Kurwa  C18</t>
  </si>
  <si>
    <t>SSF3001962</t>
  </si>
  <si>
    <t>SITA DEVI</t>
  </si>
  <si>
    <t>02-Jul-2024</t>
  </si>
  <si>
    <t>Collection Amount Misappropriated</t>
  </si>
  <si>
    <t>Loan Card</t>
  </si>
  <si>
    <t>Borrower paid her EMI Rs 3470 on dated 09-03-2025,but demand not entry by LO Ujjawal Kumar.</t>
  </si>
  <si>
    <t>Borrower paid her EMI Rs 3470 on dated 09-04-2025,but demand not entry by LO Ujjawal Kumar.</t>
  </si>
  <si>
    <t>SSF3001975</t>
  </si>
  <si>
    <t>ANITA DEVI</t>
  </si>
  <si>
    <t>07-Nov-2024</t>
  </si>
  <si>
    <t>Borrower paid her EMI Rs 3460 on dated 09-01-2025,but demand not entry by LO Ujjwal Kumar.</t>
  </si>
  <si>
    <t>Borrower paid her EMI Rs 3460 on dated 09-02-2025,but demand not entry by LO Ujjawal Kumar.</t>
  </si>
  <si>
    <t>Pachtaki Ram C33</t>
  </si>
  <si>
    <t>SSF3016268</t>
  </si>
  <si>
    <t>SUNITA DEVI</t>
  </si>
  <si>
    <t>09-Dec-2022</t>
  </si>
  <si>
    <t>Digital Payment</t>
  </si>
  <si>
    <t>On dated 09-10-2024, 2 EMI of Rs.5000 collected but 1 EMI accounted in FIMO and rest amount Rs.2600 kept with him Ujjawal kumar.</t>
  </si>
  <si>
    <t>Borrower paid her EMI Rs 2400 on dated 10-11-2024,but demand not entry by LO Ujjawal Kumar.</t>
  </si>
  <si>
    <t>Borrower paid her EMI Rs 2400 on dated 09-12-2024,but demand not entry by LO Ujjawal Kumar.</t>
  </si>
  <si>
    <t>Borrower paid her EMI Rs 2400 on dated 09-01-2025,but demand not entry by LO Ujjawal Kumar.</t>
  </si>
  <si>
    <t>Borrower paid her EMI Rs 2600 on dated 11-02-2025,but demand not entry by LO Ujjawal Kumar.</t>
  </si>
  <si>
    <t>Pachtaki Ram C32</t>
  </si>
  <si>
    <t>SSF2969853</t>
  </si>
  <si>
    <t>SAVRUN NISHA</t>
  </si>
  <si>
    <t>21-Nov-2022</t>
  </si>
  <si>
    <t>Borrower paid her EMI Rs 2400 on dated 08-12-2024,but demand not entry by LO Ujjawal Kumar.</t>
  </si>
  <si>
    <t>SSF3128107</t>
  </si>
  <si>
    <t>SAJDA KHATUN</t>
  </si>
  <si>
    <t>19-Nov-2024</t>
  </si>
  <si>
    <t>As per the borrower and her old loan card which loan id 350059243 she paid 01 Emi of rs.2400 on dated 08-08-2024, to Ujjwal kumar but he did not post her emi in fimo. Even dated 19-11-2024 and her new loan id is 358825248.</t>
  </si>
  <si>
    <t>SSF2905005</t>
  </si>
  <si>
    <t>GUDDI KHATUN</t>
  </si>
  <si>
    <t>31-Jan-2024</t>
  </si>
  <si>
    <t>Borrower paid her EMI Rs.2780 on dated 09-08-2024, but demand not entry by LO Ujjwal Kumar.</t>
  </si>
  <si>
    <t>Borrower paid her EMI Rs.2780 on dated 09-09-2024, 09-08-2024 ,but demand not entry by LO Ujjwal Kumar.</t>
  </si>
  <si>
    <t>685174</t>
  </si>
  <si>
    <t>SSF4926821</t>
  </si>
  <si>
    <t>NAJMA KHATUN</t>
  </si>
  <si>
    <t>23-Nov-2023</t>
  </si>
  <si>
    <t>Borrower paid her EMI Rs.2240 on dated 08-02-2024, but demand not entry by LO Ujjwal Kumar.</t>
  </si>
  <si>
    <t>Borrower paid her EMI Rs.2240 on dated 08-03-2024 ,but demand not entry by LO Ujjwal Kumar.</t>
  </si>
  <si>
    <t>679222</t>
  </si>
  <si>
    <t>SSF4882120</t>
  </si>
  <si>
    <t>RAZADA KHATUN</t>
  </si>
  <si>
    <t>16-Nov-2023</t>
  </si>
  <si>
    <t>Borrower paid her EMI Rs 2240 on dated 08-04-2025,but demand not entry by LO UjjAwal Kumar.</t>
  </si>
  <si>
    <t>Bhandar  C1</t>
  </si>
  <si>
    <t>SSF2608820</t>
  </si>
  <si>
    <t>PUNAM DEVI</t>
  </si>
  <si>
    <t>02-May-2024</t>
  </si>
  <si>
    <t>Cash Receipt</t>
  </si>
  <si>
    <t>As per cash receipt and borrower’s confirmation he had closed loan of Rs 34540 to LO-Ujjwal Kumar/SF0075189 on 04-05-2025, but LO-Ujjwal Kumar did not close his loan and posted four EMIs in FIMO of Rs 3470*4 =13880 on fraud amount dated 20660 showing FIMO of Rs 28355 on 23-08-2025, this amount may increase due to internet charges.</t>
  </si>
  <si>
    <t>CSS Fraud</t>
  </si>
  <si>
    <t>Done</t>
  </si>
  <si>
    <t>TotalCollection</t>
  </si>
  <si>
    <t>Remarks</t>
  </si>
  <si>
    <t>Preclsoed</t>
  </si>
  <si>
    <t>Diff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</si>
</sst>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4009]dd/mm/yyyy;@"/>
    <numFmt numFmtId="165" formatCode="[$-409]d/mmm/yy;@"/>
    <numFmt numFmtId="166" formatCode="[$-10409]#,##0.00;\-#,##0.00"/>
    <numFmt numFmtId="167" formatCode="[$-409]dd/mmm/yy;@"/>
  </numFmts>
  <fonts count="14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14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Cambria"/>
      <family val="1"/>
    </font>
    <font>
      <b/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  <font>
      <sz val="9"/>
      <color rgb="FF000000"/>
      <name val="Tahoma"/>
      <family val="2"/>
    </font>
    <font>
      <b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0">
      <protection locked="0"/>
    </xf>
    <xf numFmtId="0" fontId="9" fillId="0" borderId="0"/>
    <xf numFmtId="0" fontId="2" fillId="0" borderId="0" applyNumberFormat="0" applyFill="0" applyBorder="0" applyAlignment="0" applyProtection="0"/>
    <xf numFmtId="0" fontId="2" fillId="0" borderId="0"/>
  </cellStyleXfs>
  <cellXfs count="32">
    <xf numFmtId="0" fontId="0" fillId="0" borderId="0" xfId="0"/>
    <xf numFmtId="0" fontId="3" fillId="0" borderId="1" xfId="2" applyFont="1" applyBorder="1" applyAlignment="1" applyProtection="1">
      <alignment vertical="center"/>
    </xf>
    <xf numFmtId="0" fontId="5" fillId="0" borderId="1" xfId="2" applyFont="1" applyBorder="1" applyAlignment="1" applyProtection="1">
      <alignment vertical="center"/>
    </xf>
    <xf numFmtId="0" fontId="7" fillId="0" borderId="0" xfId="1" applyFont="1" applyAlignment="1">
      <alignment horizontal="center" vertical="center"/>
    </xf>
    <xf numFmtId="0" fontId="8" fillId="2" borderId="2" xfId="2" applyFont="1" applyFill="1" applyBorder="1" applyAlignment="1" applyProtection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164" fontId="8" fillId="2" borderId="2" xfId="3" applyNumberFormat="1" applyFont="1" applyFill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4" borderId="2" xfId="0" applyFont="1" applyFill="1" applyBorder="1" applyAlignment="1" applyProtection="1">
      <alignment vertical="center"/>
      <protection locked="0"/>
    </xf>
    <xf numFmtId="0" fontId="4" fillId="0" borderId="0" xfId="0" applyFont="1" applyAlignment="1">
      <alignment wrapText="1"/>
    </xf>
    <xf numFmtId="0" fontId="4" fillId="0" borderId="0" xfId="0" applyFont="1"/>
    <xf numFmtId="164" fontId="4" fillId="0" borderId="0" xfId="0" applyNumberFormat="1" applyFont="1"/>
    <xf numFmtId="0" fontId="6" fillId="0" borderId="0" xfId="0" applyFont="1"/>
    <xf numFmtId="0" fontId="11" fillId="3" borderId="2" xfId="4" applyNumberFormat="1" applyFont="1" applyFill="1" applyBorder="1" applyAlignment="1" applyProtection="1">
      <alignment horizontal="center" vertical="center"/>
      <protection hidden="1"/>
    </xf>
    <xf numFmtId="0" fontId="11" fillId="3" borderId="2" xfId="4" applyNumberFormat="1" applyFont="1" applyFill="1" applyBorder="1" applyAlignment="1" applyProtection="1">
      <alignment horizontal="left" vertical="center"/>
      <protection hidden="1"/>
    </xf>
    <xf numFmtId="0" fontId="11" fillId="0" borderId="2" xfId="5" applyFont="1" applyBorder="1" applyAlignment="1" applyProtection="1">
      <alignment horizontal="center" vertical="center"/>
      <protection locked="0"/>
    </xf>
    <xf numFmtId="165" fontId="4" fillId="0" borderId="2" xfId="3" applyNumberFormat="1" applyFont="1" applyBorder="1" applyAlignment="1" applyProtection="1">
      <alignment horizontal="center" vertical="center"/>
      <protection locked="0"/>
    </xf>
    <xf numFmtId="0" fontId="4" fillId="0" borderId="2" xfId="3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vertical="top" readingOrder="1"/>
      <protection locked="0"/>
    </xf>
    <xf numFmtId="166" fontId="12" fillId="0" borderId="3" xfId="0" applyNumberFormat="1" applyFont="1" applyBorder="1" applyAlignment="1" applyProtection="1">
      <alignment vertical="top" readingOrder="1"/>
      <protection locked="0"/>
    </xf>
    <xf numFmtId="164" fontId="4" fillId="0" borderId="2" xfId="3" applyNumberFormat="1" applyFont="1" applyBorder="1" applyAlignment="1" applyProtection="1">
      <alignment horizontal="left" vertical="center"/>
      <protection locked="0"/>
    </xf>
    <xf numFmtId="167" fontId="4" fillId="0" borderId="2" xfId="3" applyNumberFormat="1" applyFont="1" applyBorder="1" applyAlignment="1" applyProtection="1">
      <alignment horizontal="center" vertical="center"/>
      <protection locked="0"/>
    </xf>
    <xf numFmtId="2" fontId="4" fillId="0" borderId="2" xfId="3" applyNumberFormat="1" applyFont="1" applyBorder="1" applyAlignment="1" applyProtection="1">
      <alignment horizontal="center" vertical="center"/>
      <protection locked="0"/>
    </xf>
    <xf numFmtId="0" fontId="4" fillId="0" borderId="2" xfId="3" applyFont="1" applyBorder="1" applyAlignment="1" applyProtection="1">
      <alignment vertical="top"/>
      <protection locked="0"/>
    </xf>
    <xf numFmtId="2" fontId="4" fillId="4" borderId="2" xfId="3" applyNumberFormat="1" applyFont="1" applyFill="1" applyBorder="1" applyAlignment="1" applyProtection="1">
      <alignment horizontal="center" vertical="center"/>
      <protection hidden="1"/>
    </xf>
    <xf numFmtId="0" fontId="13" fillId="0" borderId="0" xfId="0" applyFont="1"/>
    <xf numFmtId="0" fontId="8" fillId="5" borderId="2" xfId="3" applyFont="1" applyFill="1" applyBorder="1" applyAlignment="1">
      <alignment horizontal="center" vertical="center" wrapText="1"/>
    </xf>
    <xf numFmtId="2" fontId="4" fillId="6" borderId="2" xfId="3" applyNumberFormat="1" applyFont="1" applyFill="1" applyBorder="1" applyAlignment="1" applyProtection="1">
      <alignment horizontal="center" vertical="center"/>
      <protection hidden="1"/>
    </xf>
    <xf numFmtId="0" fontId="8" fillId="0" borderId="0" xfId="0" applyFont="1"/>
    <xf numFmtId="2" fontId="8" fillId="6" borderId="0" xfId="0" applyNumberFormat="1" applyFont="1" applyFill="1"/>
    <xf numFmtId="2" fontId="8" fillId="0" borderId="0" xfId="0" applyNumberFormat="1" applyFont="1"/>
  </cellXfs>
  <cellStyles count="6">
    <cellStyle name="Hyperlink" xfId="1" builtinId="8"/>
    <cellStyle name="Normal" xfId="0" builtinId="0"/>
    <cellStyle name="Normal 18 2 10" xfId="2" xr:uid="{46C6EDFB-F33F-4F84-B2FC-6A1F2DC56D6C}"/>
    <cellStyle name="Normal 2 2" xfId="4" xr:uid="{4A072DD7-04FA-4648-B466-681D25FAAEBD}"/>
    <cellStyle name="Normal 3 19 2" xfId="3" xr:uid="{E5AC587D-D99B-469D-8BD4-E65ECFD19C4F}"/>
    <cellStyle name="Normal 3 2" xfId="5" xr:uid="{15BB5C96-ED62-4903-85C9-D920E3C6C345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14</xdr:col>
      <xdr:colOff>395200</xdr:colOff>
      <xdr:row>27</xdr:row>
      <xdr:rowOff>108000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7517F4-A33B-8DB0-1317-041EF01CF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65760"/>
          <a:ext cx="8320000" cy="468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14</xdr:col>
      <xdr:colOff>395200</xdr:colOff>
      <xdr:row>27</xdr:row>
      <xdr:rowOff>76250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3B89F5-5E70-29C3-486F-F073699CB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68300"/>
          <a:ext cx="8320000" cy="46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14</xdr:col>
      <xdr:colOff>395200</xdr:colOff>
      <xdr:row>55</xdr:row>
      <xdr:rowOff>76250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3CE35DD-B673-BE4D-C49D-0E25B3DF7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524500"/>
          <a:ext cx="8320000" cy="46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59</xdr:row>
      <xdr:rowOff>0</xdr:rowOff>
    </xdr:from>
    <xdr:to>
      <xdr:col>14</xdr:col>
      <xdr:colOff>395200</xdr:colOff>
      <xdr:row>84</xdr:row>
      <xdr:rowOff>76250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CD18015-CF9E-8D33-AF7D-3E5761DBC3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10864850"/>
          <a:ext cx="8320000" cy="468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0132.SSFL\Music\My%20Files\_Pavithra\_F25-26\_CSS%20Fraud\_AUG\28-Aug-25\Dhaka\Copy%20of%20Fraud%20Investigation%20Report%20Dhaka%20FN25-26-01616.xlsx" TargetMode="External"/><Relationship Id="rId1" Type="http://schemas.openxmlformats.org/officeDocument/2006/relationships/externalLinkPath" Target="Copy%20of%20Fraud%20Investigation%20Report%20Dhaka%20FN25-26-016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 sheet"/>
      <sheetName val="Fraud Investigation Report"/>
      <sheetName val="Cash Embezzlement"/>
      <sheetName val="Physical Cash at Safe"/>
      <sheetName val="Borrower Wise Details"/>
      <sheetName val="Loan Outstanding Report"/>
    </sheetNames>
    <sheetDataSet>
      <sheetData sheetId="0">
        <row r="2">
          <cell r="A2" t="str">
            <v>Collection Amount Misappropriated</v>
          </cell>
        </row>
        <row r="3">
          <cell r="A3" t="str">
            <v>Pre-Closure Amount Misappropriated</v>
          </cell>
        </row>
        <row r="4">
          <cell r="A4" t="str">
            <v>Disbursed Amount Recollected</v>
          </cell>
        </row>
        <row r="5">
          <cell r="A5" t="str">
            <v>Advance Collection Amount Misappropriated</v>
          </cell>
        </row>
        <row r="6">
          <cell r="A6" t="str">
            <v>Loan Amount Misappropriation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8BD7-FA29-4F15-9275-5A79CD043343}">
  <dimension ref="A1:AB1005"/>
  <sheetViews>
    <sheetView topLeftCell="I15" workbookViewId="0">
      <selection activeCell="T28" sqref="T27:T28"/>
    </sheetView>
  </sheetViews>
  <sheetFormatPr defaultColWidth="14.81640625" defaultRowHeight="13" zeroHeight="1" x14ac:dyDescent="0.3"/>
  <cols>
    <col min="1" max="1" width="10.453125" style="11" customWidth="1"/>
    <col min="2" max="2" width="15.1796875" style="11" bestFit="1" customWidth="1"/>
    <col min="3" max="3" width="15.6328125" style="11" bestFit="1" customWidth="1"/>
    <col min="4" max="4" width="17.81640625" style="11" bestFit="1" customWidth="1"/>
    <col min="5" max="5" width="16.1796875" style="11" bestFit="1" customWidth="1"/>
    <col min="6" max="8" width="21.1796875" style="11" bestFit="1" customWidth="1"/>
    <col min="9" max="9" width="17.08984375" style="11" bestFit="1" customWidth="1"/>
    <col min="10" max="10" width="14.81640625" style="11"/>
    <col min="11" max="11" width="17.08984375" style="11" bestFit="1" customWidth="1"/>
    <col min="12" max="12" width="11" style="11" bestFit="1" customWidth="1"/>
    <col min="13" max="13" width="11" style="11" customWidth="1"/>
    <col min="14" max="14" width="22.36328125" style="12" hidden="1" customWidth="1"/>
    <col min="15" max="16" width="16.6328125" style="11" hidden="1" customWidth="1"/>
    <col min="17" max="17" width="26.90625" style="11" bestFit="1" customWidth="1"/>
    <col min="18" max="18" width="18.90625" style="11" hidden="1" customWidth="1"/>
    <col min="19" max="19" width="19" style="11" bestFit="1" customWidth="1"/>
    <col min="20" max="20" width="19.7265625" style="11" bestFit="1" customWidth="1"/>
    <col min="21" max="21" width="20.08984375" style="11" bestFit="1" customWidth="1"/>
    <col min="22" max="22" width="19.7265625" style="11" bestFit="1" customWidth="1"/>
    <col min="23" max="23" width="12.26953125" style="11" customWidth="1"/>
    <col min="24" max="24" width="14.81640625" style="11"/>
    <col min="25" max="25" width="11.54296875" style="11" customWidth="1"/>
    <col min="26" max="26" width="11.90625" style="11" customWidth="1"/>
    <col min="27" max="27" width="15.81640625" style="11" bestFit="1" customWidth="1"/>
    <col min="28" max="28" width="255.1796875" style="11" bestFit="1" customWidth="1"/>
    <col min="29" max="16384" width="14.81640625" style="11"/>
  </cols>
  <sheetData>
    <row r="1" spans="1:28" ht="18.5" x14ac:dyDescent="0.3">
      <c r="A1" s="1" t="s">
        <v>0</v>
      </c>
    </row>
    <row r="2" spans="1:28" ht="16" x14ac:dyDescent="0.3">
      <c r="A2" s="2" t="s">
        <v>1</v>
      </c>
    </row>
    <row r="3" spans="1:28" ht="16" x14ac:dyDescent="0.4">
      <c r="A3" s="13" t="s">
        <v>2</v>
      </c>
      <c r="E3" s="3" t="s">
        <v>3</v>
      </c>
      <c r="F3" s="3" t="s">
        <v>4</v>
      </c>
      <c r="V3" s="3" t="s">
        <v>3</v>
      </c>
      <c r="W3" s="3"/>
      <c r="X3" s="3"/>
      <c r="Y3" s="3"/>
      <c r="Z3" s="3"/>
      <c r="AA3" s="3" t="s">
        <v>4</v>
      </c>
    </row>
    <row r="4" spans="1:28" s="10" customFormat="1" ht="42.75" customHeight="1" x14ac:dyDescent="0.3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/>
      <c r="N4" s="6" t="s">
        <v>17</v>
      </c>
      <c r="O4" s="5" t="s">
        <v>18</v>
      </c>
      <c r="P4" s="5" t="s">
        <v>19</v>
      </c>
      <c r="Q4" s="5" t="s">
        <v>20</v>
      </c>
      <c r="R4" s="5" t="s">
        <v>21</v>
      </c>
      <c r="S4" s="5" t="s">
        <v>22</v>
      </c>
      <c r="T4" s="5" t="s">
        <v>23</v>
      </c>
      <c r="U4" s="5" t="s">
        <v>24</v>
      </c>
      <c r="V4" s="5" t="s">
        <v>25</v>
      </c>
      <c r="W4" s="27"/>
      <c r="X4" s="27" t="s">
        <v>91</v>
      </c>
      <c r="Y4" s="27" t="s">
        <v>92</v>
      </c>
      <c r="Z4" s="27" t="s">
        <v>93</v>
      </c>
      <c r="AA4" s="5" t="s">
        <v>26</v>
      </c>
      <c r="AB4" s="5" t="s">
        <v>27</v>
      </c>
    </row>
    <row r="5" spans="1:28" ht="18" customHeight="1" x14ac:dyDescent="0.3">
      <c r="A5" s="7">
        <v>1</v>
      </c>
      <c r="B5" s="14" t="s">
        <v>28</v>
      </c>
      <c r="C5" s="15" t="s">
        <v>29</v>
      </c>
      <c r="D5" s="16" t="s">
        <v>30</v>
      </c>
      <c r="E5" s="17">
        <v>45890</v>
      </c>
      <c r="F5" s="8" t="s">
        <v>31</v>
      </c>
      <c r="G5" s="18" t="s">
        <v>32</v>
      </c>
      <c r="H5" s="18" t="s">
        <v>33</v>
      </c>
      <c r="I5" s="19" t="s">
        <v>34</v>
      </c>
      <c r="J5" s="19" t="s">
        <v>35</v>
      </c>
      <c r="K5" s="19" t="s">
        <v>36</v>
      </c>
      <c r="L5" s="19">
        <v>357667306</v>
      </c>
      <c r="M5" s="19"/>
      <c r="N5" s="19" t="s">
        <v>37</v>
      </c>
      <c r="O5" s="20">
        <v>65000</v>
      </c>
      <c r="P5" s="20">
        <v>3470</v>
      </c>
      <c r="Q5" s="21" t="s">
        <v>38</v>
      </c>
      <c r="R5" s="22">
        <v>45725</v>
      </c>
      <c r="S5" s="23">
        <v>3470</v>
      </c>
      <c r="T5" s="23">
        <v>0</v>
      </c>
      <c r="U5" s="23">
        <v>0</v>
      </c>
      <c r="V5" s="25">
        <v>3470</v>
      </c>
      <c r="W5" s="25">
        <f>V5+V6</f>
        <v>6940</v>
      </c>
      <c r="X5" s="25" t="s">
        <v>89</v>
      </c>
      <c r="Y5" s="25"/>
      <c r="Z5" s="25"/>
      <c r="AA5" s="8" t="s">
        <v>39</v>
      </c>
      <c r="AB5" s="9" t="s">
        <v>40</v>
      </c>
    </row>
    <row r="6" spans="1:28" ht="18" customHeight="1" x14ac:dyDescent="0.3">
      <c r="A6" s="7">
        <v>2</v>
      </c>
      <c r="B6" s="14" t="s">
        <v>28</v>
      </c>
      <c r="C6" s="15" t="s">
        <v>29</v>
      </c>
      <c r="D6" s="16" t="str">
        <f>IF(J6&lt;&gt;"",$D$5,"")</f>
        <v>FN25-26-01616</v>
      </c>
      <c r="E6" s="17">
        <v>45890</v>
      </c>
      <c r="F6" s="8" t="str">
        <f>IF(J6&lt;&gt;"",$F$5,"")</f>
        <v>Ujjawal Kumar</v>
      </c>
      <c r="G6" s="18" t="str">
        <f>IF(J6&lt;&gt;"",$G$5,"")</f>
        <v>SF0075189</v>
      </c>
      <c r="H6" s="18" t="str">
        <f>IF(J6&lt;&gt;"",$H$5,"")</f>
        <v>LO</v>
      </c>
      <c r="I6" s="19" t="s">
        <v>34</v>
      </c>
      <c r="J6" s="19" t="s">
        <v>35</v>
      </c>
      <c r="K6" s="19" t="s">
        <v>36</v>
      </c>
      <c r="L6" s="19">
        <v>357667306</v>
      </c>
      <c r="M6" s="19"/>
      <c r="N6" s="19" t="s">
        <v>37</v>
      </c>
      <c r="O6" s="20">
        <v>65000</v>
      </c>
      <c r="P6" s="20">
        <v>3470</v>
      </c>
      <c r="Q6" s="21" t="s">
        <v>38</v>
      </c>
      <c r="R6" s="22">
        <v>45756</v>
      </c>
      <c r="S6" s="23">
        <v>3470</v>
      </c>
      <c r="T6" s="23">
        <v>0</v>
      </c>
      <c r="U6" s="23">
        <v>0</v>
      </c>
      <c r="V6" s="25">
        <v>3470</v>
      </c>
      <c r="W6" s="25">
        <v>0</v>
      </c>
      <c r="X6" s="25"/>
      <c r="Y6" s="25"/>
      <c r="Z6" s="25"/>
      <c r="AA6" s="8" t="s">
        <v>39</v>
      </c>
      <c r="AB6" s="24" t="s">
        <v>41</v>
      </c>
    </row>
    <row r="7" spans="1:28" ht="18" customHeight="1" x14ac:dyDescent="0.3">
      <c r="A7" s="7">
        <v>3</v>
      </c>
      <c r="B7" s="14" t="s">
        <v>28</v>
      </c>
      <c r="C7" s="15" t="s">
        <v>29</v>
      </c>
      <c r="D7" s="16" t="str">
        <f t="shared" ref="D7:D21" si="0">IF(J7&lt;&gt;"",$D$5,"")</f>
        <v>FN25-26-01616</v>
      </c>
      <c r="E7" s="17">
        <v>45890</v>
      </c>
      <c r="F7" s="8" t="str">
        <f t="shared" ref="F7:F21" si="1">IF(J7&lt;&gt;"",$F$5,"")</f>
        <v>Ujjawal Kumar</v>
      </c>
      <c r="G7" s="18" t="str">
        <f t="shared" ref="G7:G21" si="2">IF(J7&lt;&gt;"",$G$5,"")</f>
        <v>SF0075189</v>
      </c>
      <c r="H7" s="18" t="str">
        <f t="shared" ref="H7:H21" si="3">IF(J7&lt;&gt;"",$H$5,"")</f>
        <v>LO</v>
      </c>
      <c r="I7" s="19" t="s">
        <v>34</v>
      </c>
      <c r="J7" s="19" t="s">
        <v>42</v>
      </c>
      <c r="K7" s="19" t="s">
        <v>43</v>
      </c>
      <c r="L7" s="19">
        <v>358720090</v>
      </c>
      <c r="M7" s="19"/>
      <c r="N7" s="19" t="s">
        <v>44</v>
      </c>
      <c r="O7" s="20">
        <v>65000</v>
      </c>
      <c r="P7" s="20">
        <v>3460</v>
      </c>
      <c r="Q7" s="21" t="s">
        <v>38</v>
      </c>
      <c r="R7" s="22">
        <v>45666</v>
      </c>
      <c r="S7" s="23">
        <v>3460</v>
      </c>
      <c r="T7" s="23">
        <v>0</v>
      </c>
      <c r="U7" s="23">
        <v>0</v>
      </c>
      <c r="V7" s="25">
        <v>3460</v>
      </c>
      <c r="W7" s="25">
        <f>V7+V8</f>
        <v>6920</v>
      </c>
      <c r="X7" s="25" t="s">
        <v>89</v>
      </c>
      <c r="Y7" s="25"/>
      <c r="Z7" s="25"/>
      <c r="AA7" s="8" t="s">
        <v>39</v>
      </c>
      <c r="AB7" s="9" t="s">
        <v>45</v>
      </c>
    </row>
    <row r="8" spans="1:28" ht="18" customHeight="1" x14ac:dyDescent="0.3">
      <c r="A8" s="7">
        <v>4</v>
      </c>
      <c r="B8" s="14" t="s">
        <v>28</v>
      </c>
      <c r="C8" s="15" t="s">
        <v>29</v>
      </c>
      <c r="D8" s="16" t="str">
        <f t="shared" si="0"/>
        <v>FN25-26-01616</v>
      </c>
      <c r="E8" s="17">
        <v>45890</v>
      </c>
      <c r="F8" s="8" t="str">
        <f t="shared" si="1"/>
        <v>Ujjawal Kumar</v>
      </c>
      <c r="G8" s="18" t="str">
        <f t="shared" si="2"/>
        <v>SF0075189</v>
      </c>
      <c r="H8" s="18" t="str">
        <f t="shared" si="3"/>
        <v>LO</v>
      </c>
      <c r="I8" s="19" t="s">
        <v>34</v>
      </c>
      <c r="J8" s="19" t="s">
        <v>42</v>
      </c>
      <c r="K8" s="19" t="s">
        <v>43</v>
      </c>
      <c r="L8" s="19">
        <v>358720090</v>
      </c>
      <c r="M8" s="19"/>
      <c r="N8" s="19" t="s">
        <v>44</v>
      </c>
      <c r="O8" s="20">
        <v>65000</v>
      </c>
      <c r="P8" s="20">
        <v>3460</v>
      </c>
      <c r="Q8" s="21" t="s">
        <v>38</v>
      </c>
      <c r="R8" s="22">
        <v>45697</v>
      </c>
      <c r="S8" s="23">
        <v>3460</v>
      </c>
      <c r="T8" s="23">
        <v>0</v>
      </c>
      <c r="U8" s="23">
        <v>0</v>
      </c>
      <c r="V8" s="25">
        <v>3460</v>
      </c>
      <c r="W8" s="25">
        <v>0</v>
      </c>
      <c r="X8" s="25"/>
      <c r="Y8" s="25"/>
      <c r="Z8" s="25"/>
      <c r="AA8" s="8" t="s">
        <v>39</v>
      </c>
      <c r="AB8" s="24" t="s">
        <v>46</v>
      </c>
    </row>
    <row r="9" spans="1:28" ht="18" customHeight="1" x14ac:dyDescent="0.3">
      <c r="A9" s="7">
        <v>5</v>
      </c>
      <c r="B9" s="14" t="s">
        <v>28</v>
      </c>
      <c r="C9" s="15" t="s">
        <v>29</v>
      </c>
      <c r="D9" s="16" t="str">
        <f t="shared" si="0"/>
        <v>FN25-26-01616</v>
      </c>
      <c r="E9" s="17">
        <v>45890</v>
      </c>
      <c r="F9" s="8" t="str">
        <f t="shared" si="1"/>
        <v>Ujjawal Kumar</v>
      </c>
      <c r="G9" s="18" t="str">
        <f t="shared" si="2"/>
        <v>SF0075189</v>
      </c>
      <c r="H9" s="18" t="str">
        <f t="shared" si="3"/>
        <v>LO</v>
      </c>
      <c r="I9" s="19" t="s">
        <v>47</v>
      </c>
      <c r="J9" s="19" t="s">
        <v>48</v>
      </c>
      <c r="K9" s="19" t="s">
        <v>49</v>
      </c>
      <c r="L9" s="19">
        <v>349685139</v>
      </c>
      <c r="M9" s="19"/>
      <c r="N9" s="19" t="s">
        <v>50</v>
      </c>
      <c r="O9" s="20">
        <v>44040</v>
      </c>
      <c r="P9" s="20">
        <v>2400</v>
      </c>
      <c r="Q9" s="21" t="s">
        <v>38</v>
      </c>
      <c r="R9" s="22">
        <v>45574</v>
      </c>
      <c r="S9" s="23">
        <v>5000</v>
      </c>
      <c r="T9" s="23">
        <v>2400</v>
      </c>
      <c r="U9" s="23">
        <v>0</v>
      </c>
      <c r="V9" s="25">
        <v>2600</v>
      </c>
      <c r="W9" s="25">
        <f>SUM(V9:V13)</f>
        <v>12400</v>
      </c>
      <c r="X9" s="28" t="s">
        <v>88</v>
      </c>
      <c r="Y9" s="25">
        <v>12000</v>
      </c>
      <c r="Z9" s="25">
        <f>W9-Y9</f>
        <v>400</v>
      </c>
      <c r="AA9" s="8" t="s">
        <v>51</v>
      </c>
      <c r="AB9" s="24" t="s">
        <v>52</v>
      </c>
    </row>
    <row r="10" spans="1:28" ht="18" customHeight="1" x14ac:dyDescent="0.3">
      <c r="A10" s="7">
        <v>6</v>
      </c>
      <c r="B10" s="14" t="s">
        <v>28</v>
      </c>
      <c r="C10" s="15" t="s">
        <v>29</v>
      </c>
      <c r="D10" s="16" t="str">
        <f t="shared" si="0"/>
        <v>FN25-26-01616</v>
      </c>
      <c r="E10" s="17">
        <v>45890</v>
      </c>
      <c r="F10" s="8" t="str">
        <f t="shared" si="1"/>
        <v>Ujjawal Kumar</v>
      </c>
      <c r="G10" s="18" t="str">
        <f t="shared" si="2"/>
        <v>SF0075189</v>
      </c>
      <c r="H10" s="18" t="str">
        <f t="shared" si="3"/>
        <v>LO</v>
      </c>
      <c r="I10" s="19" t="s">
        <v>47</v>
      </c>
      <c r="J10" s="19" t="s">
        <v>48</v>
      </c>
      <c r="K10" s="19" t="s">
        <v>49</v>
      </c>
      <c r="L10" s="19">
        <v>349685139</v>
      </c>
      <c r="M10" s="19"/>
      <c r="N10" s="19" t="s">
        <v>50</v>
      </c>
      <c r="O10" s="20">
        <v>44040</v>
      </c>
      <c r="P10" s="20">
        <v>2400</v>
      </c>
      <c r="Q10" s="21" t="s">
        <v>38</v>
      </c>
      <c r="R10" s="22">
        <v>45606</v>
      </c>
      <c r="S10" s="23">
        <v>2400</v>
      </c>
      <c r="T10" s="23">
        <v>0</v>
      </c>
      <c r="U10" s="23">
        <v>0</v>
      </c>
      <c r="V10" s="25">
        <v>2400</v>
      </c>
      <c r="W10" s="25">
        <v>0</v>
      </c>
      <c r="X10" s="25">
        <v>0</v>
      </c>
      <c r="Y10" s="25"/>
      <c r="Z10" s="25"/>
      <c r="AA10" s="8" t="s">
        <v>51</v>
      </c>
      <c r="AB10" s="24" t="s">
        <v>53</v>
      </c>
    </row>
    <row r="11" spans="1:28" ht="18" customHeight="1" x14ac:dyDescent="0.3">
      <c r="A11" s="7">
        <v>7</v>
      </c>
      <c r="B11" s="14" t="s">
        <v>28</v>
      </c>
      <c r="C11" s="15" t="s">
        <v>29</v>
      </c>
      <c r="D11" s="16" t="str">
        <f t="shared" si="0"/>
        <v>FN25-26-01616</v>
      </c>
      <c r="E11" s="17">
        <v>45890</v>
      </c>
      <c r="F11" s="8" t="str">
        <f t="shared" si="1"/>
        <v>Ujjawal Kumar</v>
      </c>
      <c r="G11" s="18" t="str">
        <f t="shared" si="2"/>
        <v>SF0075189</v>
      </c>
      <c r="H11" s="18" t="str">
        <f t="shared" si="3"/>
        <v>LO</v>
      </c>
      <c r="I11" s="19" t="s">
        <v>47</v>
      </c>
      <c r="J11" s="19" t="s">
        <v>48</v>
      </c>
      <c r="K11" s="19" t="s">
        <v>49</v>
      </c>
      <c r="L11" s="19">
        <v>349685139</v>
      </c>
      <c r="M11" s="19"/>
      <c r="N11" s="19" t="s">
        <v>50</v>
      </c>
      <c r="O11" s="20">
        <v>44040</v>
      </c>
      <c r="P11" s="20">
        <v>2400</v>
      </c>
      <c r="Q11" s="21" t="s">
        <v>38</v>
      </c>
      <c r="R11" s="22">
        <v>45635</v>
      </c>
      <c r="S11" s="23">
        <v>2400</v>
      </c>
      <c r="T11" s="23">
        <v>0</v>
      </c>
      <c r="U11" s="23">
        <v>0</v>
      </c>
      <c r="V11" s="25">
        <v>2400</v>
      </c>
      <c r="W11" s="25">
        <v>0</v>
      </c>
      <c r="X11" s="25">
        <v>0</v>
      </c>
      <c r="Y11" s="25"/>
      <c r="Z11" s="25"/>
      <c r="AA11" s="8" t="s">
        <v>51</v>
      </c>
      <c r="AB11" s="24" t="s">
        <v>54</v>
      </c>
    </row>
    <row r="12" spans="1:28" ht="18" customHeight="1" x14ac:dyDescent="0.3">
      <c r="A12" s="7">
        <v>8</v>
      </c>
      <c r="B12" s="14" t="s">
        <v>28</v>
      </c>
      <c r="C12" s="15" t="s">
        <v>29</v>
      </c>
      <c r="D12" s="16" t="str">
        <f t="shared" si="0"/>
        <v>FN25-26-01616</v>
      </c>
      <c r="E12" s="17">
        <v>45890</v>
      </c>
      <c r="F12" s="8" t="str">
        <f t="shared" si="1"/>
        <v>Ujjawal Kumar</v>
      </c>
      <c r="G12" s="18" t="str">
        <f t="shared" si="2"/>
        <v>SF0075189</v>
      </c>
      <c r="H12" s="18" t="str">
        <f t="shared" si="3"/>
        <v>LO</v>
      </c>
      <c r="I12" s="19" t="s">
        <v>47</v>
      </c>
      <c r="J12" s="19" t="s">
        <v>48</v>
      </c>
      <c r="K12" s="19" t="s">
        <v>49</v>
      </c>
      <c r="L12" s="19">
        <v>349685139</v>
      </c>
      <c r="M12" s="19"/>
      <c r="N12" s="19" t="s">
        <v>50</v>
      </c>
      <c r="O12" s="20">
        <v>44040</v>
      </c>
      <c r="P12" s="20">
        <v>2400</v>
      </c>
      <c r="Q12" s="21" t="s">
        <v>38</v>
      </c>
      <c r="R12" s="22">
        <v>45666</v>
      </c>
      <c r="S12" s="23">
        <v>2400</v>
      </c>
      <c r="T12" s="23">
        <v>0</v>
      </c>
      <c r="U12" s="23">
        <v>0</v>
      </c>
      <c r="V12" s="25">
        <v>2400</v>
      </c>
      <c r="W12" s="25">
        <v>0</v>
      </c>
      <c r="X12" s="25">
        <v>0</v>
      </c>
      <c r="Y12" s="25"/>
      <c r="Z12" s="25"/>
      <c r="AA12" s="8" t="s">
        <v>51</v>
      </c>
      <c r="AB12" s="24" t="s">
        <v>55</v>
      </c>
    </row>
    <row r="13" spans="1:28" ht="18" customHeight="1" x14ac:dyDescent="0.3">
      <c r="A13" s="7">
        <v>9</v>
      </c>
      <c r="B13" s="14" t="s">
        <v>28</v>
      </c>
      <c r="C13" s="15" t="s">
        <v>29</v>
      </c>
      <c r="D13" s="16" t="str">
        <f t="shared" si="0"/>
        <v>FN25-26-01616</v>
      </c>
      <c r="E13" s="17">
        <v>45890</v>
      </c>
      <c r="F13" s="8" t="str">
        <f t="shared" si="1"/>
        <v>Ujjawal Kumar</v>
      </c>
      <c r="G13" s="18" t="str">
        <f t="shared" si="2"/>
        <v>SF0075189</v>
      </c>
      <c r="H13" s="18" t="str">
        <f t="shared" si="3"/>
        <v>LO</v>
      </c>
      <c r="I13" s="19" t="s">
        <v>47</v>
      </c>
      <c r="J13" s="19" t="s">
        <v>48</v>
      </c>
      <c r="K13" s="19" t="s">
        <v>49</v>
      </c>
      <c r="L13" s="19">
        <v>349685139</v>
      </c>
      <c r="M13" s="19"/>
      <c r="N13" s="19" t="s">
        <v>50</v>
      </c>
      <c r="O13" s="20">
        <v>44040</v>
      </c>
      <c r="P13" s="20">
        <v>2400</v>
      </c>
      <c r="Q13" s="21" t="s">
        <v>38</v>
      </c>
      <c r="R13" s="22">
        <v>45699</v>
      </c>
      <c r="S13" s="23">
        <v>2600</v>
      </c>
      <c r="T13" s="23">
        <v>0</v>
      </c>
      <c r="U13" s="23">
        <v>0</v>
      </c>
      <c r="V13" s="25">
        <v>2600</v>
      </c>
      <c r="W13" s="25">
        <v>0</v>
      </c>
      <c r="X13" s="25">
        <v>0</v>
      </c>
      <c r="Y13" s="25"/>
      <c r="Z13" s="25"/>
      <c r="AA13" s="8" t="s">
        <v>51</v>
      </c>
      <c r="AB13" s="24" t="s">
        <v>56</v>
      </c>
    </row>
    <row r="14" spans="1:28" ht="18" customHeight="1" x14ac:dyDescent="0.3">
      <c r="A14" s="7">
        <v>10</v>
      </c>
      <c r="B14" s="14" t="s">
        <v>28</v>
      </c>
      <c r="C14" s="15" t="s">
        <v>29</v>
      </c>
      <c r="D14" s="16" t="str">
        <f t="shared" si="0"/>
        <v>FN25-26-01616</v>
      </c>
      <c r="E14" s="17">
        <v>45890</v>
      </c>
      <c r="F14" s="8" t="str">
        <f t="shared" si="1"/>
        <v>Ujjawal Kumar</v>
      </c>
      <c r="G14" s="18" t="str">
        <f t="shared" si="2"/>
        <v>SF0075189</v>
      </c>
      <c r="H14" s="18" t="str">
        <f t="shared" si="3"/>
        <v>LO</v>
      </c>
      <c r="I14" s="19" t="s">
        <v>57</v>
      </c>
      <c r="J14" s="19" t="s">
        <v>58</v>
      </c>
      <c r="K14" s="19" t="s">
        <v>59</v>
      </c>
      <c r="L14" s="19">
        <v>349548614</v>
      </c>
      <c r="M14" s="19"/>
      <c r="N14" s="19" t="s">
        <v>60</v>
      </c>
      <c r="O14" s="20">
        <v>44040</v>
      </c>
      <c r="P14" s="20">
        <v>2400</v>
      </c>
      <c r="Q14" s="21" t="s">
        <v>38</v>
      </c>
      <c r="R14" s="22">
        <v>45634</v>
      </c>
      <c r="S14" s="23">
        <v>2400</v>
      </c>
      <c r="T14" s="23">
        <v>0</v>
      </c>
      <c r="U14" s="23">
        <v>0</v>
      </c>
      <c r="V14" s="25">
        <v>2400</v>
      </c>
      <c r="W14" s="25">
        <f>V14</f>
        <v>2400</v>
      </c>
      <c r="X14" s="28" t="s">
        <v>88</v>
      </c>
      <c r="Y14" s="25"/>
      <c r="Z14" s="25"/>
      <c r="AA14" s="8" t="s">
        <v>39</v>
      </c>
      <c r="AB14" s="24" t="s">
        <v>61</v>
      </c>
    </row>
    <row r="15" spans="1:28" ht="18" customHeight="1" x14ac:dyDescent="0.3">
      <c r="A15" s="7">
        <v>11</v>
      </c>
      <c r="B15" s="14" t="s">
        <v>28</v>
      </c>
      <c r="C15" s="15" t="s">
        <v>29</v>
      </c>
      <c r="D15" s="16" t="str">
        <f t="shared" si="0"/>
        <v>FN25-26-01616</v>
      </c>
      <c r="E15" s="17">
        <v>45890</v>
      </c>
      <c r="F15" s="8" t="str">
        <f t="shared" si="1"/>
        <v>Ujjawal Kumar</v>
      </c>
      <c r="G15" s="18" t="str">
        <f t="shared" si="2"/>
        <v>SF0075189</v>
      </c>
      <c r="H15" s="18" t="str">
        <f t="shared" si="3"/>
        <v>LO</v>
      </c>
      <c r="I15" s="19" t="s">
        <v>57</v>
      </c>
      <c r="J15" s="19" t="s">
        <v>62</v>
      </c>
      <c r="K15" s="19" t="s">
        <v>63</v>
      </c>
      <c r="L15" s="19">
        <v>358825248</v>
      </c>
      <c r="M15" s="19"/>
      <c r="N15" s="19" t="s">
        <v>64</v>
      </c>
      <c r="O15" s="20">
        <v>13000</v>
      </c>
      <c r="P15" s="20">
        <v>1230</v>
      </c>
      <c r="Q15" s="21" t="s">
        <v>38</v>
      </c>
      <c r="R15" s="22">
        <v>45512</v>
      </c>
      <c r="S15" s="23">
        <v>2400</v>
      </c>
      <c r="T15" s="23">
        <v>0</v>
      </c>
      <c r="U15" s="23">
        <v>0</v>
      </c>
      <c r="V15" s="25">
        <v>2400</v>
      </c>
      <c r="W15" s="25">
        <f>V15</f>
        <v>2400</v>
      </c>
      <c r="X15" s="25" t="s">
        <v>89</v>
      </c>
      <c r="Y15" s="25"/>
      <c r="Z15" s="25"/>
      <c r="AA15" s="8" t="s">
        <v>39</v>
      </c>
      <c r="AB15" s="9" t="s">
        <v>65</v>
      </c>
    </row>
    <row r="16" spans="1:28" ht="18" customHeight="1" x14ac:dyDescent="0.3">
      <c r="A16" s="7">
        <v>12</v>
      </c>
      <c r="B16" s="14" t="s">
        <v>28</v>
      </c>
      <c r="C16" s="15" t="s">
        <v>29</v>
      </c>
      <c r="D16" s="16" t="str">
        <f t="shared" si="0"/>
        <v>FN25-26-01616</v>
      </c>
      <c r="E16" s="17">
        <v>45890</v>
      </c>
      <c r="F16" s="8" t="str">
        <f t="shared" si="1"/>
        <v>Ujjawal Kumar</v>
      </c>
      <c r="G16" s="18" t="str">
        <f t="shared" si="2"/>
        <v>SF0075189</v>
      </c>
      <c r="H16" s="18" t="str">
        <f t="shared" si="3"/>
        <v>LO</v>
      </c>
      <c r="I16" s="19" t="s">
        <v>57</v>
      </c>
      <c r="J16" s="19" t="s">
        <v>66</v>
      </c>
      <c r="K16" s="19" t="s">
        <v>67</v>
      </c>
      <c r="L16" s="19">
        <v>354941066</v>
      </c>
      <c r="M16" s="19"/>
      <c r="N16" s="19" t="s">
        <v>68</v>
      </c>
      <c r="O16" s="20">
        <v>52000</v>
      </c>
      <c r="P16" s="20">
        <v>2780</v>
      </c>
      <c r="Q16" s="21" t="s">
        <v>38</v>
      </c>
      <c r="R16" s="22">
        <v>45513</v>
      </c>
      <c r="S16" s="23">
        <v>2780</v>
      </c>
      <c r="T16" s="23">
        <v>0</v>
      </c>
      <c r="U16" s="23">
        <v>0</v>
      </c>
      <c r="V16" s="25">
        <v>2780</v>
      </c>
      <c r="W16" s="25">
        <f>V16+V17</f>
        <v>5560</v>
      </c>
      <c r="X16" s="25" t="s">
        <v>89</v>
      </c>
      <c r="Y16" s="25"/>
      <c r="Z16" s="25"/>
      <c r="AA16" s="8" t="s">
        <v>39</v>
      </c>
      <c r="AB16" s="9" t="s">
        <v>69</v>
      </c>
    </row>
    <row r="17" spans="1:28" ht="18" customHeight="1" x14ac:dyDescent="0.3">
      <c r="A17" s="7">
        <v>13</v>
      </c>
      <c r="B17" s="14" t="s">
        <v>28</v>
      </c>
      <c r="C17" s="15" t="s">
        <v>29</v>
      </c>
      <c r="D17" s="16" t="str">
        <f t="shared" si="0"/>
        <v>FN25-26-01616</v>
      </c>
      <c r="E17" s="17">
        <v>45890</v>
      </c>
      <c r="F17" s="8" t="str">
        <f t="shared" si="1"/>
        <v>Ujjawal Kumar</v>
      </c>
      <c r="G17" s="18" t="str">
        <f t="shared" si="2"/>
        <v>SF0075189</v>
      </c>
      <c r="H17" s="18" t="str">
        <f t="shared" si="3"/>
        <v>LO</v>
      </c>
      <c r="I17" s="19" t="s">
        <v>57</v>
      </c>
      <c r="J17" s="19" t="s">
        <v>66</v>
      </c>
      <c r="K17" s="19" t="s">
        <v>67</v>
      </c>
      <c r="L17" s="19">
        <v>354941066</v>
      </c>
      <c r="M17" s="19"/>
      <c r="N17" s="19" t="s">
        <v>68</v>
      </c>
      <c r="O17" s="20">
        <v>52000</v>
      </c>
      <c r="P17" s="20">
        <v>2780</v>
      </c>
      <c r="Q17" s="21" t="s">
        <v>38</v>
      </c>
      <c r="R17" s="22">
        <v>45544</v>
      </c>
      <c r="S17" s="23">
        <v>2780</v>
      </c>
      <c r="T17" s="23">
        <v>0</v>
      </c>
      <c r="U17" s="23">
        <v>0</v>
      </c>
      <c r="V17" s="25">
        <v>2780</v>
      </c>
      <c r="W17" s="25">
        <v>0</v>
      </c>
      <c r="X17" s="25"/>
      <c r="Y17" s="25"/>
      <c r="Z17" s="25"/>
      <c r="AA17" s="8" t="s">
        <v>39</v>
      </c>
      <c r="AB17" s="24" t="s">
        <v>70</v>
      </c>
    </row>
    <row r="18" spans="1:28" ht="18" customHeight="1" x14ac:dyDescent="0.3">
      <c r="A18" s="7">
        <v>14</v>
      </c>
      <c r="B18" s="14" t="s">
        <v>28</v>
      </c>
      <c r="C18" s="15" t="s">
        <v>29</v>
      </c>
      <c r="D18" s="16" t="str">
        <f t="shared" si="0"/>
        <v>FN25-26-01616</v>
      </c>
      <c r="E18" s="17">
        <v>45890</v>
      </c>
      <c r="F18" s="8" t="str">
        <f t="shared" si="1"/>
        <v>Ujjawal Kumar</v>
      </c>
      <c r="G18" s="18" t="str">
        <f t="shared" si="2"/>
        <v>SF0075189</v>
      </c>
      <c r="H18" s="18" t="str">
        <f t="shared" si="3"/>
        <v>LO</v>
      </c>
      <c r="I18" s="19" t="s">
        <v>71</v>
      </c>
      <c r="J18" s="19" t="s">
        <v>72</v>
      </c>
      <c r="K18" s="19" t="s">
        <v>73</v>
      </c>
      <c r="L18" s="19">
        <v>353788493</v>
      </c>
      <c r="M18" s="19"/>
      <c r="N18" s="19" t="s">
        <v>74</v>
      </c>
      <c r="O18" s="20">
        <v>42000</v>
      </c>
      <c r="P18" s="23">
        <v>2240</v>
      </c>
      <c r="Q18" s="21" t="s">
        <v>38</v>
      </c>
      <c r="R18" s="22">
        <v>45330</v>
      </c>
      <c r="S18" s="23">
        <v>2240</v>
      </c>
      <c r="T18" s="23">
        <v>0</v>
      </c>
      <c r="U18" s="23">
        <v>0</v>
      </c>
      <c r="V18" s="25">
        <v>2240</v>
      </c>
      <c r="W18" s="25">
        <f>V18+V19</f>
        <v>4480</v>
      </c>
      <c r="X18" s="25" t="s">
        <v>89</v>
      </c>
      <c r="Y18" s="25"/>
      <c r="Z18" s="25"/>
      <c r="AA18" s="8" t="s">
        <v>39</v>
      </c>
      <c r="AB18" s="9" t="s">
        <v>75</v>
      </c>
    </row>
    <row r="19" spans="1:28" ht="18" customHeight="1" x14ac:dyDescent="0.3">
      <c r="A19" s="7">
        <v>15</v>
      </c>
      <c r="B19" s="14" t="s">
        <v>28</v>
      </c>
      <c r="C19" s="15" t="s">
        <v>29</v>
      </c>
      <c r="D19" s="16" t="str">
        <f t="shared" si="0"/>
        <v>FN25-26-01616</v>
      </c>
      <c r="E19" s="17">
        <v>45890</v>
      </c>
      <c r="F19" s="8" t="str">
        <f t="shared" si="1"/>
        <v>Ujjawal Kumar</v>
      </c>
      <c r="G19" s="18" t="str">
        <f t="shared" si="2"/>
        <v>SF0075189</v>
      </c>
      <c r="H19" s="18" t="str">
        <f t="shared" si="3"/>
        <v>LO</v>
      </c>
      <c r="I19" s="19" t="s">
        <v>71</v>
      </c>
      <c r="J19" s="19" t="s">
        <v>72</v>
      </c>
      <c r="K19" s="19" t="s">
        <v>73</v>
      </c>
      <c r="L19" s="19">
        <v>353788493</v>
      </c>
      <c r="M19" s="19"/>
      <c r="N19" s="19" t="s">
        <v>74</v>
      </c>
      <c r="O19" s="20">
        <v>42000</v>
      </c>
      <c r="P19" s="23">
        <v>2240</v>
      </c>
      <c r="Q19" s="21" t="s">
        <v>38</v>
      </c>
      <c r="R19" s="22">
        <v>45359</v>
      </c>
      <c r="S19" s="23">
        <v>2240</v>
      </c>
      <c r="T19" s="23">
        <v>0</v>
      </c>
      <c r="U19" s="23">
        <v>0</v>
      </c>
      <c r="V19" s="25">
        <v>2240</v>
      </c>
      <c r="W19" s="25">
        <v>0</v>
      </c>
      <c r="X19" s="25"/>
      <c r="Y19" s="25"/>
      <c r="Z19" s="25"/>
      <c r="AA19" s="8" t="s">
        <v>39</v>
      </c>
      <c r="AB19" s="9" t="s">
        <v>76</v>
      </c>
    </row>
    <row r="20" spans="1:28" ht="18" customHeight="1" x14ac:dyDescent="0.3">
      <c r="A20" s="7">
        <v>16</v>
      </c>
      <c r="B20" s="14" t="s">
        <v>28</v>
      </c>
      <c r="C20" s="15" t="s">
        <v>29</v>
      </c>
      <c r="D20" s="16" t="str">
        <f t="shared" si="0"/>
        <v>FN25-26-01616</v>
      </c>
      <c r="E20" s="17">
        <v>45891</v>
      </c>
      <c r="F20" s="8" t="str">
        <f t="shared" si="1"/>
        <v>Ujjawal Kumar</v>
      </c>
      <c r="G20" s="18" t="str">
        <f t="shared" si="2"/>
        <v>SF0075189</v>
      </c>
      <c r="H20" s="18" t="str">
        <f t="shared" si="3"/>
        <v>LO</v>
      </c>
      <c r="I20" s="19" t="s">
        <v>77</v>
      </c>
      <c r="J20" s="19" t="s">
        <v>78</v>
      </c>
      <c r="K20" s="19" t="s">
        <v>79</v>
      </c>
      <c r="L20" s="19">
        <v>353703465</v>
      </c>
      <c r="M20" s="19"/>
      <c r="N20" s="19" t="s">
        <v>80</v>
      </c>
      <c r="O20" s="20">
        <v>42000</v>
      </c>
      <c r="P20" s="20">
        <v>2240</v>
      </c>
      <c r="Q20" s="21" t="s">
        <v>38</v>
      </c>
      <c r="R20" s="22">
        <v>45755</v>
      </c>
      <c r="S20" s="23">
        <v>2240</v>
      </c>
      <c r="T20" s="23">
        <v>0</v>
      </c>
      <c r="U20" s="23">
        <v>0</v>
      </c>
      <c r="V20" s="25">
        <v>2240</v>
      </c>
      <c r="W20" s="25">
        <f>V20</f>
        <v>2240</v>
      </c>
      <c r="X20" s="25" t="s">
        <v>89</v>
      </c>
      <c r="Y20" s="25"/>
      <c r="Z20" s="25"/>
      <c r="AA20" s="8" t="s">
        <v>39</v>
      </c>
      <c r="AB20" s="9" t="s">
        <v>81</v>
      </c>
    </row>
    <row r="21" spans="1:28" ht="18" customHeight="1" x14ac:dyDescent="0.3">
      <c r="A21" s="7">
        <v>17</v>
      </c>
      <c r="B21" s="14" t="s">
        <v>28</v>
      </c>
      <c r="C21" s="15" t="s">
        <v>29</v>
      </c>
      <c r="D21" s="16" t="str">
        <f t="shared" si="0"/>
        <v>FN25-26-01616</v>
      </c>
      <c r="E21" s="17">
        <v>45891</v>
      </c>
      <c r="F21" s="8" t="str">
        <f t="shared" si="1"/>
        <v>Ujjawal Kumar</v>
      </c>
      <c r="G21" s="18" t="str">
        <f t="shared" si="2"/>
        <v>SF0075189</v>
      </c>
      <c r="H21" s="18" t="str">
        <f t="shared" si="3"/>
        <v>LO</v>
      </c>
      <c r="I21" s="19" t="s">
        <v>82</v>
      </c>
      <c r="J21" s="19" t="s">
        <v>83</v>
      </c>
      <c r="K21" s="19" t="s">
        <v>84</v>
      </c>
      <c r="L21" s="19">
        <v>356645496</v>
      </c>
      <c r="M21" s="19"/>
      <c r="N21" s="19" t="s">
        <v>85</v>
      </c>
      <c r="O21" s="20">
        <v>65000</v>
      </c>
      <c r="P21" s="20">
        <v>3470</v>
      </c>
      <c r="Q21" s="21" t="s">
        <v>38</v>
      </c>
      <c r="R21" s="22">
        <v>45781</v>
      </c>
      <c r="S21" s="23">
        <v>34540</v>
      </c>
      <c r="T21" s="23">
        <v>13880</v>
      </c>
      <c r="U21" s="23">
        <v>0</v>
      </c>
      <c r="V21" s="25">
        <v>20660</v>
      </c>
      <c r="W21" s="25">
        <f>V21</f>
        <v>20660</v>
      </c>
      <c r="X21" s="25" t="s">
        <v>89</v>
      </c>
      <c r="Y21" s="25"/>
      <c r="Z21" s="25"/>
      <c r="AA21" s="8" t="s">
        <v>86</v>
      </c>
      <c r="AB21" s="9" t="s">
        <v>87</v>
      </c>
    </row>
    <row r="22" spans="1:28" x14ac:dyDescent="0.3"/>
    <row r="23" spans="1:28" x14ac:dyDescent="0.3"/>
    <row r="24" spans="1:28" x14ac:dyDescent="0.3"/>
    <row r="25" spans="1:28" ht="14.5" x14ac:dyDescent="0.35">
      <c r="S25" s="26" t="s">
        <v>90</v>
      </c>
      <c r="T25" s="29">
        <f>SUM(S25:S32)</f>
        <v>49200</v>
      </c>
      <c r="U25" s="29">
        <f>SUM(S4:S21)</f>
        <v>80280</v>
      </c>
    </row>
    <row r="26" spans="1:28" ht="14.5" x14ac:dyDescent="0.35">
      <c r="S26">
        <v>2240</v>
      </c>
      <c r="T26" s="30">
        <f>W14+Y9</f>
        <v>14400</v>
      </c>
      <c r="U26" s="29"/>
    </row>
    <row r="27" spans="1:28" ht="14.5" x14ac:dyDescent="0.35">
      <c r="S27">
        <v>4480</v>
      </c>
      <c r="T27" s="29">
        <f>SUM(T4:T21)</f>
        <v>16280</v>
      </c>
      <c r="U27" s="29"/>
    </row>
    <row r="28" spans="1:28" ht="14.5" x14ac:dyDescent="0.35">
      <c r="S28">
        <v>5560</v>
      </c>
      <c r="T28" s="31">
        <f>Z9</f>
        <v>400</v>
      </c>
      <c r="U28" s="29"/>
    </row>
    <row r="29" spans="1:28" ht="14.5" x14ac:dyDescent="0.35">
      <c r="S29">
        <v>20660</v>
      </c>
      <c r="T29" s="29"/>
      <c r="U29" s="29"/>
    </row>
    <row r="30" spans="1:28" ht="14.5" x14ac:dyDescent="0.35">
      <c r="S30">
        <v>6940</v>
      </c>
      <c r="T30" s="29">
        <f>SUM(T25:T28)</f>
        <v>80280</v>
      </c>
      <c r="U30" s="29">
        <f>SUM(U25:U28)</f>
        <v>80280</v>
      </c>
    </row>
    <row r="31" spans="1:28" ht="14.5" x14ac:dyDescent="0.35">
      <c r="S31">
        <v>6920</v>
      </c>
    </row>
    <row r="32" spans="1:28" ht="14.5" x14ac:dyDescent="0.35">
      <c r="S32">
        <v>2400</v>
      </c>
    </row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  <row r="96" x14ac:dyDescent="0.3"/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  <row r="124" x14ac:dyDescent="0.3"/>
    <row r="125" x14ac:dyDescent="0.3"/>
    <row r="126" x14ac:dyDescent="0.3"/>
    <row r="127" x14ac:dyDescent="0.3"/>
    <row r="128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  <row r="136" x14ac:dyDescent="0.3"/>
    <row r="137" x14ac:dyDescent="0.3"/>
    <row r="138" x14ac:dyDescent="0.3"/>
    <row r="139" x14ac:dyDescent="0.3"/>
    <row r="140" x14ac:dyDescent="0.3"/>
    <row r="141" x14ac:dyDescent="0.3"/>
    <row r="142" x14ac:dyDescent="0.3"/>
    <row r="143" x14ac:dyDescent="0.3"/>
    <row r="144" x14ac:dyDescent="0.3"/>
    <row r="145" x14ac:dyDescent="0.3"/>
    <row r="146" x14ac:dyDescent="0.3"/>
    <row r="147" x14ac:dyDescent="0.3"/>
    <row r="148" x14ac:dyDescent="0.3"/>
    <row r="149" x14ac:dyDescent="0.3"/>
    <row r="150" x14ac:dyDescent="0.3"/>
    <row r="151" x14ac:dyDescent="0.3"/>
    <row r="152" x14ac:dyDescent="0.3"/>
    <row r="153" x14ac:dyDescent="0.3"/>
    <row r="154" x14ac:dyDescent="0.3"/>
    <row r="155" x14ac:dyDescent="0.3"/>
    <row r="156" x14ac:dyDescent="0.3"/>
    <row r="157" x14ac:dyDescent="0.3"/>
    <row r="158" x14ac:dyDescent="0.3"/>
    <row r="159" x14ac:dyDescent="0.3"/>
    <row r="160" x14ac:dyDescent="0.3"/>
    <row r="161" x14ac:dyDescent="0.3"/>
    <row r="162" x14ac:dyDescent="0.3"/>
    <row r="163" x14ac:dyDescent="0.3"/>
    <row r="164" x14ac:dyDescent="0.3"/>
    <row r="165" x14ac:dyDescent="0.3"/>
    <row r="166" x14ac:dyDescent="0.3"/>
    <row r="167" x14ac:dyDescent="0.3"/>
    <row r="168" x14ac:dyDescent="0.3"/>
    <row r="169" x14ac:dyDescent="0.3"/>
    <row r="170" x14ac:dyDescent="0.3"/>
    <row r="171" x14ac:dyDescent="0.3"/>
    <row r="172" x14ac:dyDescent="0.3"/>
    <row r="173" x14ac:dyDescent="0.3"/>
    <row r="174" x14ac:dyDescent="0.3"/>
    <row r="175" x14ac:dyDescent="0.3"/>
    <row r="176" x14ac:dyDescent="0.3"/>
    <row r="177" x14ac:dyDescent="0.3"/>
    <row r="178" x14ac:dyDescent="0.3"/>
    <row r="179" x14ac:dyDescent="0.3"/>
    <row r="180" x14ac:dyDescent="0.3"/>
    <row r="181" x14ac:dyDescent="0.3"/>
    <row r="182" x14ac:dyDescent="0.3"/>
    <row r="183" x14ac:dyDescent="0.3"/>
    <row r="184" x14ac:dyDescent="0.3"/>
    <row r="185" x14ac:dyDescent="0.3"/>
    <row r="186" x14ac:dyDescent="0.3"/>
    <row r="187" x14ac:dyDescent="0.3"/>
    <row r="188" x14ac:dyDescent="0.3"/>
    <row r="189" x14ac:dyDescent="0.3"/>
    <row r="190" x14ac:dyDescent="0.3"/>
    <row r="191" x14ac:dyDescent="0.3"/>
    <row r="192" x14ac:dyDescent="0.3"/>
    <row r="193" x14ac:dyDescent="0.3"/>
    <row r="194" x14ac:dyDescent="0.3"/>
    <row r="195" x14ac:dyDescent="0.3"/>
    <row r="196" x14ac:dyDescent="0.3"/>
    <row r="197" x14ac:dyDescent="0.3"/>
    <row r="198" x14ac:dyDescent="0.3"/>
    <row r="199" x14ac:dyDescent="0.3"/>
    <row r="200" x14ac:dyDescent="0.3"/>
    <row r="201" x14ac:dyDescent="0.3"/>
    <row r="202" x14ac:dyDescent="0.3"/>
    <row r="203" x14ac:dyDescent="0.3"/>
    <row r="204" x14ac:dyDescent="0.3"/>
    <row r="205" x14ac:dyDescent="0.3"/>
    <row r="206" x14ac:dyDescent="0.3"/>
    <row r="207" x14ac:dyDescent="0.3"/>
    <row r="208" x14ac:dyDescent="0.3"/>
    <row r="209" x14ac:dyDescent="0.3"/>
    <row r="210" x14ac:dyDescent="0.3"/>
    <row r="211" x14ac:dyDescent="0.3"/>
    <row r="212" x14ac:dyDescent="0.3"/>
    <row r="213" x14ac:dyDescent="0.3"/>
    <row r="214" x14ac:dyDescent="0.3"/>
    <row r="215" x14ac:dyDescent="0.3"/>
    <row r="216" x14ac:dyDescent="0.3"/>
    <row r="217" x14ac:dyDescent="0.3"/>
    <row r="218" x14ac:dyDescent="0.3"/>
    <row r="219" x14ac:dyDescent="0.3"/>
    <row r="220" x14ac:dyDescent="0.3"/>
    <row r="221" x14ac:dyDescent="0.3"/>
    <row r="222" x14ac:dyDescent="0.3"/>
    <row r="223" x14ac:dyDescent="0.3"/>
    <row r="224" x14ac:dyDescent="0.3"/>
    <row r="225" x14ac:dyDescent="0.3"/>
    <row r="226" x14ac:dyDescent="0.3"/>
    <row r="227" x14ac:dyDescent="0.3"/>
    <row r="228" x14ac:dyDescent="0.3"/>
    <row r="229" x14ac:dyDescent="0.3"/>
    <row r="230" x14ac:dyDescent="0.3"/>
    <row r="231" x14ac:dyDescent="0.3"/>
    <row r="232" x14ac:dyDescent="0.3"/>
    <row r="233" x14ac:dyDescent="0.3"/>
    <row r="234" x14ac:dyDescent="0.3"/>
    <row r="235" x14ac:dyDescent="0.3"/>
    <row r="236" x14ac:dyDescent="0.3"/>
    <row r="237" x14ac:dyDescent="0.3"/>
    <row r="238" x14ac:dyDescent="0.3"/>
    <row r="239" x14ac:dyDescent="0.3"/>
    <row r="240" x14ac:dyDescent="0.3"/>
    <row r="241" x14ac:dyDescent="0.3"/>
    <row r="242" x14ac:dyDescent="0.3"/>
    <row r="243" x14ac:dyDescent="0.3"/>
    <row r="244" x14ac:dyDescent="0.3"/>
    <row r="245" x14ac:dyDescent="0.3"/>
    <row r="246" x14ac:dyDescent="0.3"/>
    <row r="247" x14ac:dyDescent="0.3"/>
    <row r="248" x14ac:dyDescent="0.3"/>
    <row r="249" x14ac:dyDescent="0.3"/>
    <row r="250" x14ac:dyDescent="0.3"/>
    <row r="251" x14ac:dyDescent="0.3"/>
    <row r="252" x14ac:dyDescent="0.3"/>
    <row r="253" x14ac:dyDescent="0.3"/>
    <row r="254" x14ac:dyDescent="0.3"/>
    <row r="255" x14ac:dyDescent="0.3"/>
    <row r="256" x14ac:dyDescent="0.3"/>
    <row r="257" x14ac:dyDescent="0.3"/>
    <row r="258" x14ac:dyDescent="0.3"/>
    <row r="259" x14ac:dyDescent="0.3"/>
    <row r="260" x14ac:dyDescent="0.3"/>
    <row r="261" x14ac:dyDescent="0.3"/>
    <row r="262" x14ac:dyDescent="0.3"/>
    <row r="263" x14ac:dyDescent="0.3"/>
    <row r="264" x14ac:dyDescent="0.3"/>
    <row r="265" x14ac:dyDescent="0.3"/>
    <row r="266" x14ac:dyDescent="0.3"/>
    <row r="267" x14ac:dyDescent="0.3"/>
    <row r="268" x14ac:dyDescent="0.3"/>
    <row r="269" x14ac:dyDescent="0.3"/>
    <row r="270" x14ac:dyDescent="0.3"/>
    <row r="271" x14ac:dyDescent="0.3"/>
    <row r="272" x14ac:dyDescent="0.3"/>
    <row r="273" x14ac:dyDescent="0.3"/>
    <row r="274" x14ac:dyDescent="0.3"/>
    <row r="275" x14ac:dyDescent="0.3"/>
    <row r="276" x14ac:dyDescent="0.3"/>
    <row r="277" x14ac:dyDescent="0.3"/>
    <row r="278" x14ac:dyDescent="0.3"/>
    <row r="279" x14ac:dyDescent="0.3"/>
    <row r="280" x14ac:dyDescent="0.3"/>
    <row r="281" x14ac:dyDescent="0.3"/>
    <row r="282" x14ac:dyDescent="0.3"/>
    <row r="283" x14ac:dyDescent="0.3"/>
    <row r="284" x14ac:dyDescent="0.3"/>
    <row r="285" x14ac:dyDescent="0.3"/>
    <row r="286" x14ac:dyDescent="0.3"/>
    <row r="287" x14ac:dyDescent="0.3"/>
    <row r="288" x14ac:dyDescent="0.3"/>
    <row r="289" x14ac:dyDescent="0.3"/>
    <row r="290" x14ac:dyDescent="0.3"/>
    <row r="291" x14ac:dyDescent="0.3"/>
    <row r="292" x14ac:dyDescent="0.3"/>
    <row r="293" x14ac:dyDescent="0.3"/>
    <row r="294" x14ac:dyDescent="0.3"/>
    <row r="295" x14ac:dyDescent="0.3"/>
    <row r="296" x14ac:dyDescent="0.3"/>
    <row r="297" x14ac:dyDescent="0.3"/>
    <row r="298" x14ac:dyDescent="0.3"/>
    <row r="299" x14ac:dyDescent="0.3"/>
    <row r="300" x14ac:dyDescent="0.3"/>
    <row r="301" x14ac:dyDescent="0.3"/>
    <row r="302" x14ac:dyDescent="0.3"/>
    <row r="303" x14ac:dyDescent="0.3"/>
    <row r="304" x14ac:dyDescent="0.3"/>
    <row r="305" x14ac:dyDescent="0.3"/>
    <row r="306" x14ac:dyDescent="0.3"/>
    <row r="307" x14ac:dyDescent="0.3"/>
    <row r="308" x14ac:dyDescent="0.3"/>
    <row r="309" x14ac:dyDescent="0.3"/>
    <row r="310" x14ac:dyDescent="0.3"/>
    <row r="311" x14ac:dyDescent="0.3"/>
    <row r="312" x14ac:dyDescent="0.3"/>
    <row r="313" x14ac:dyDescent="0.3"/>
    <row r="314" x14ac:dyDescent="0.3"/>
    <row r="315" x14ac:dyDescent="0.3"/>
    <row r="316" x14ac:dyDescent="0.3"/>
    <row r="317" x14ac:dyDescent="0.3"/>
    <row r="318" x14ac:dyDescent="0.3"/>
    <row r="319" x14ac:dyDescent="0.3"/>
    <row r="320" x14ac:dyDescent="0.3"/>
    <row r="321" x14ac:dyDescent="0.3"/>
    <row r="322" x14ac:dyDescent="0.3"/>
    <row r="323" x14ac:dyDescent="0.3"/>
    <row r="324" x14ac:dyDescent="0.3"/>
    <row r="325" x14ac:dyDescent="0.3"/>
    <row r="326" x14ac:dyDescent="0.3"/>
    <row r="327" x14ac:dyDescent="0.3"/>
    <row r="328" x14ac:dyDescent="0.3"/>
    <row r="329" x14ac:dyDescent="0.3"/>
    <row r="330" x14ac:dyDescent="0.3"/>
    <row r="331" x14ac:dyDescent="0.3"/>
    <row r="332" x14ac:dyDescent="0.3"/>
    <row r="333" x14ac:dyDescent="0.3"/>
    <row r="334" x14ac:dyDescent="0.3"/>
    <row r="335" x14ac:dyDescent="0.3"/>
    <row r="336" x14ac:dyDescent="0.3"/>
    <row r="337" x14ac:dyDescent="0.3"/>
    <row r="338" x14ac:dyDescent="0.3"/>
    <row r="339" x14ac:dyDescent="0.3"/>
    <row r="340" x14ac:dyDescent="0.3"/>
    <row r="341" x14ac:dyDescent="0.3"/>
    <row r="342" x14ac:dyDescent="0.3"/>
    <row r="343" x14ac:dyDescent="0.3"/>
    <row r="344" x14ac:dyDescent="0.3"/>
    <row r="345" x14ac:dyDescent="0.3"/>
    <row r="346" x14ac:dyDescent="0.3"/>
    <row r="347" x14ac:dyDescent="0.3"/>
    <row r="348" x14ac:dyDescent="0.3"/>
    <row r="349" x14ac:dyDescent="0.3"/>
    <row r="350" x14ac:dyDescent="0.3"/>
    <row r="351" x14ac:dyDescent="0.3"/>
    <row r="352" x14ac:dyDescent="0.3"/>
    <row r="353" x14ac:dyDescent="0.3"/>
    <row r="354" x14ac:dyDescent="0.3"/>
    <row r="355" x14ac:dyDescent="0.3"/>
    <row r="356" x14ac:dyDescent="0.3"/>
    <row r="357" x14ac:dyDescent="0.3"/>
    <row r="358" x14ac:dyDescent="0.3"/>
    <row r="359" x14ac:dyDescent="0.3"/>
    <row r="360" x14ac:dyDescent="0.3"/>
    <row r="361" x14ac:dyDescent="0.3"/>
    <row r="362" x14ac:dyDescent="0.3"/>
    <row r="363" x14ac:dyDescent="0.3"/>
    <row r="364" x14ac:dyDescent="0.3"/>
    <row r="365" x14ac:dyDescent="0.3"/>
    <row r="366" x14ac:dyDescent="0.3"/>
    <row r="367" x14ac:dyDescent="0.3"/>
    <row r="368" x14ac:dyDescent="0.3"/>
    <row r="369" x14ac:dyDescent="0.3"/>
    <row r="370" x14ac:dyDescent="0.3"/>
    <row r="371" x14ac:dyDescent="0.3"/>
    <row r="372" x14ac:dyDescent="0.3"/>
    <row r="373" x14ac:dyDescent="0.3"/>
    <row r="374" x14ac:dyDescent="0.3"/>
    <row r="375" x14ac:dyDescent="0.3"/>
    <row r="376" x14ac:dyDescent="0.3"/>
    <row r="377" x14ac:dyDescent="0.3"/>
    <row r="378" x14ac:dyDescent="0.3"/>
    <row r="379" x14ac:dyDescent="0.3"/>
    <row r="380" x14ac:dyDescent="0.3"/>
    <row r="381" x14ac:dyDescent="0.3"/>
    <row r="382" x14ac:dyDescent="0.3"/>
    <row r="383" x14ac:dyDescent="0.3"/>
    <row r="384" x14ac:dyDescent="0.3"/>
    <row r="385" x14ac:dyDescent="0.3"/>
    <row r="386" x14ac:dyDescent="0.3"/>
    <row r="387" x14ac:dyDescent="0.3"/>
    <row r="388" x14ac:dyDescent="0.3"/>
    <row r="389" x14ac:dyDescent="0.3"/>
    <row r="390" x14ac:dyDescent="0.3"/>
    <row r="391" x14ac:dyDescent="0.3"/>
    <row r="392" x14ac:dyDescent="0.3"/>
    <row r="393" x14ac:dyDescent="0.3"/>
    <row r="394" x14ac:dyDescent="0.3"/>
    <row r="395" x14ac:dyDescent="0.3"/>
    <row r="396" x14ac:dyDescent="0.3"/>
    <row r="397" x14ac:dyDescent="0.3"/>
    <row r="398" x14ac:dyDescent="0.3"/>
    <row r="399" x14ac:dyDescent="0.3"/>
    <row r="400" x14ac:dyDescent="0.3"/>
    <row r="401" x14ac:dyDescent="0.3"/>
    <row r="402" x14ac:dyDescent="0.3"/>
    <row r="403" x14ac:dyDescent="0.3"/>
    <row r="404" x14ac:dyDescent="0.3"/>
    <row r="405" x14ac:dyDescent="0.3"/>
    <row r="406" x14ac:dyDescent="0.3"/>
    <row r="407" x14ac:dyDescent="0.3"/>
    <row r="408" x14ac:dyDescent="0.3"/>
    <row r="409" x14ac:dyDescent="0.3"/>
    <row r="410" x14ac:dyDescent="0.3"/>
    <row r="411" x14ac:dyDescent="0.3"/>
    <row r="412" x14ac:dyDescent="0.3"/>
    <row r="413" x14ac:dyDescent="0.3"/>
    <row r="414" x14ac:dyDescent="0.3"/>
    <row r="415" x14ac:dyDescent="0.3"/>
    <row r="416" x14ac:dyDescent="0.3"/>
    <row r="417" x14ac:dyDescent="0.3"/>
    <row r="418" x14ac:dyDescent="0.3"/>
    <row r="419" x14ac:dyDescent="0.3"/>
    <row r="420" x14ac:dyDescent="0.3"/>
    <row r="421" x14ac:dyDescent="0.3"/>
    <row r="422" x14ac:dyDescent="0.3"/>
    <row r="423" x14ac:dyDescent="0.3"/>
    <row r="424" x14ac:dyDescent="0.3"/>
    <row r="425" x14ac:dyDescent="0.3"/>
    <row r="426" x14ac:dyDescent="0.3"/>
    <row r="427" x14ac:dyDescent="0.3"/>
    <row r="428" x14ac:dyDescent="0.3"/>
    <row r="429" x14ac:dyDescent="0.3"/>
    <row r="430" x14ac:dyDescent="0.3"/>
    <row r="431" x14ac:dyDescent="0.3"/>
    <row r="432" x14ac:dyDescent="0.3"/>
    <row r="433" x14ac:dyDescent="0.3"/>
    <row r="434" x14ac:dyDescent="0.3"/>
    <row r="435" x14ac:dyDescent="0.3"/>
    <row r="436" x14ac:dyDescent="0.3"/>
    <row r="437" x14ac:dyDescent="0.3"/>
    <row r="438" x14ac:dyDescent="0.3"/>
    <row r="439" x14ac:dyDescent="0.3"/>
    <row r="440" x14ac:dyDescent="0.3"/>
    <row r="441" x14ac:dyDescent="0.3"/>
    <row r="442" x14ac:dyDescent="0.3"/>
    <row r="443" x14ac:dyDescent="0.3"/>
    <row r="444" x14ac:dyDescent="0.3"/>
    <row r="445" x14ac:dyDescent="0.3"/>
    <row r="446" x14ac:dyDescent="0.3"/>
    <row r="447" x14ac:dyDescent="0.3"/>
    <row r="448" x14ac:dyDescent="0.3"/>
    <row r="449" x14ac:dyDescent="0.3"/>
    <row r="450" x14ac:dyDescent="0.3"/>
    <row r="451" x14ac:dyDescent="0.3"/>
    <row r="452" x14ac:dyDescent="0.3"/>
    <row r="453" x14ac:dyDescent="0.3"/>
    <row r="454" x14ac:dyDescent="0.3"/>
    <row r="455" x14ac:dyDescent="0.3"/>
    <row r="456" x14ac:dyDescent="0.3"/>
    <row r="457" x14ac:dyDescent="0.3"/>
    <row r="458" x14ac:dyDescent="0.3"/>
    <row r="459" x14ac:dyDescent="0.3"/>
    <row r="460" x14ac:dyDescent="0.3"/>
    <row r="461" x14ac:dyDescent="0.3"/>
    <row r="462" x14ac:dyDescent="0.3"/>
    <row r="463" x14ac:dyDescent="0.3"/>
    <row r="464" x14ac:dyDescent="0.3"/>
    <row r="465" x14ac:dyDescent="0.3"/>
    <row r="466" x14ac:dyDescent="0.3"/>
    <row r="467" x14ac:dyDescent="0.3"/>
    <row r="468" x14ac:dyDescent="0.3"/>
    <row r="469" x14ac:dyDescent="0.3"/>
    <row r="470" x14ac:dyDescent="0.3"/>
    <row r="471" x14ac:dyDescent="0.3"/>
    <row r="472" x14ac:dyDescent="0.3"/>
    <row r="473" x14ac:dyDescent="0.3"/>
    <row r="474" x14ac:dyDescent="0.3"/>
    <row r="475" x14ac:dyDescent="0.3"/>
    <row r="476" x14ac:dyDescent="0.3"/>
    <row r="477" x14ac:dyDescent="0.3"/>
    <row r="478" x14ac:dyDescent="0.3"/>
    <row r="479" x14ac:dyDescent="0.3"/>
    <row r="480" x14ac:dyDescent="0.3"/>
    <row r="481" x14ac:dyDescent="0.3"/>
    <row r="482" x14ac:dyDescent="0.3"/>
    <row r="483" x14ac:dyDescent="0.3"/>
    <row r="484" x14ac:dyDescent="0.3"/>
    <row r="485" x14ac:dyDescent="0.3"/>
    <row r="486" x14ac:dyDescent="0.3"/>
    <row r="487" x14ac:dyDescent="0.3"/>
    <row r="488" x14ac:dyDescent="0.3"/>
    <row r="489" x14ac:dyDescent="0.3"/>
    <row r="490" x14ac:dyDescent="0.3"/>
    <row r="491" x14ac:dyDescent="0.3"/>
    <row r="492" x14ac:dyDescent="0.3"/>
    <row r="493" x14ac:dyDescent="0.3"/>
    <row r="494" x14ac:dyDescent="0.3"/>
    <row r="495" x14ac:dyDescent="0.3"/>
    <row r="496" x14ac:dyDescent="0.3"/>
    <row r="497" x14ac:dyDescent="0.3"/>
    <row r="498" x14ac:dyDescent="0.3"/>
    <row r="499" x14ac:dyDescent="0.3"/>
    <row r="500" x14ac:dyDescent="0.3"/>
    <row r="501" x14ac:dyDescent="0.3"/>
    <row r="502" x14ac:dyDescent="0.3"/>
    <row r="503" x14ac:dyDescent="0.3"/>
    <row r="504" x14ac:dyDescent="0.3"/>
    <row r="505" x14ac:dyDescent="0.3"/>
    <row r="506" x14ac:dyDescent="0.3"/>
    <row r="507" x14ac:dyDescent="0.3"/>
    <row r="508" x14ac:dyDescent="0.3"/>
    <row r="509" x14ac:dyDescent="0.3"/>
    <row r="510" x14ac:dyDescent="0.3"/>
    <row r="511" x14ac:dyDescent="0.3"/>
    <row r="512" x14ac:dyDescent="0.3"/>
    <row r="513" x14ac:dyDescent="0.3"/>
    <row r="514" x14ac:dyDescent="0.3"/>
    <row r="515" x14ac:dyDescent="0.3"/>
    <row r="516" x14ac:dyDescent="0.3"/>
    <row r="517" x14ac:dyDescent="0.3"/>
    <row r="518" x14ac:dyDescent="0.3"/>
    <row r="519" x14ac:dyDescent="0.3"/>
    <row r="520" x14ac:dyDescent="0.3"/>
    <row r="521" x14ac:dyDescent="0.3"/>
    <row r="522" x14ac:dyDescent="0.3"/>
    <row r="523" x14ac:dyDescent="0.3"/>
    <row r="524" x14ac:dyDescent="0.3"/>
    <row r="525" x14ac:dyDescent="0.3"/>
    <row r="526" x14ac:dyDescent="0.3"/>
    <row r="527" x14ac:dyDescent="0.3"/>
    <row r="528" x14ac:dyDescent="0.3"/>
    <row r="529" x14ac:dyDescent="0.3"/>
    <row r="530" x14ac:dyDescent="0.3"/>
    <row r="531" x14ac:dyDescent="0.3"/>
    <row r="532" x14ac:dyDescent="0.3"/>
    <row r="533" x14ac:dyDescent="0.3"/>
    <row r="534" x14ac:dyDescent="0.3"/>
    <row r="535" x14ac:dyDescent="0.3"/>
    <row r="536" x14ac:dyDescent="0.3"/>
    <row r="537" x14ac:dyDescent="0.3"/>
    <row r="538" x14ac:dyDescent="0.3"/>
    <row r="539" x14ac:dyDescent="0.3"/>
    <row r="540" x14ac:dyDescent="0.3"/>
    <row r="541" x14ac:dyDescent="0.3"/>
    <row r="542" x14ac:dyDescent="0.3"/>
    <row r="543" x14ac:dyDescent="0.3"/>
    <row r="544" x14ac:dyDescent="0.3"/>
    <row r="545" x14ac:dyDescent="0.3"/>
    <row r="546" x14ac:dyDescent="0.3"/>
    <row r="547" x14ac:dyDescent="0.3"/>
    <row r="548" x14ac:dyDescent="0.3"/>
    <row r="549" x14ac:dyDescent="0.3"/>
    <row r="550" x14ac:dyDescent="0.3"/>
    <row r="551" x14ac:dyDescent="0.3"/>
    <row r="552" x14ac:dyDescent="0.3"/>
    <row r="553" x14ac:dyDescent="0.3"/>
    <row r="554" x14ac:dyDescent="0.3"/>
    <row r="555" x14ac:dyDescent="0.3"/>
    <row r="556" x14ac:dyDescent="0.3"/>
    <row r="557" x14ac:dyDescent="0.3"/>
    <row r="558" x14ac:dyDescent="0.3"/>
    <row r="559" x14ac:dyDescent="0.3"/>
    <row r="560" x14ac:dyDescent="0.3"/>
    <row r="561" x14ac:dyDescent="0.3"/>
    <row r="562" x14ac:dyDescent="0.3"/>
    <row r="563" x14ac:dyDescent="0.3"/>
    <row r="564" x14ac:dyDescent="0.3"/>
    <row r="565" x14ac:dyDescent="0.3"/>
    <row r="566" x14ac:dyDescent="0.3"/>
    <row r="567" x14ac:dyDescent="0.3"/>
    <row r="568" x14ac:dyDescent="0.3"/>
    <row r="569" x14ac:dyDescent="0.3"/>
    <row r="570" x14ac:dyDescent="0.3"/>
    <row r="571" x14ac:dyDescent="0.3"/>
    <row r="572" x14ac:dyDescent="0.3"/>
    <row r="573" x14ac:dyDescent="0.3"/>
    <row r="574" x14ac:dyDescent="0.3"/>
    <row r="575" x14ac:dyDescent="0.3"/>
    <row r="576" x14ac:dyDescent="0.3"/>
    <row r="577" x14ac:dyDescent="0.3"/>
    <row r="578" x14ac:dyDescent="0.3"/>
    <row r="579" x14ac:dyDescent="0.3"/>
    <row r="580" x14ac:dyDescent="0.3"/>
    <row r="581" x14ac:dyDescent="0.3"/>
    <row r="582" x14ac:dyDescent="0.3"/>
    <row r="583" x14ac:dyDescent="0.3"/>
    <row r="584" x14ac:dyDescent="0.3"/>
    <row r="585" x14ac:dyDescent="0.3"/>
    <row r="586" x14ac:dyDescent="0.3"/>
    <row r="587" x14ac:dyDescent="0.3"/>
    <row r="588" x14ac:dyDescent="0.3"/>
    <row r="589" x14ac:dyDescent="0.3"/>
    <row r="590" x14ac:dyDescent="0.3"/>
    <row r="591" x14ac:dyDescent="0.3"/>
    <row r="592" x14ac:dyDescent="0.3"/>
    <row r="593" x14ac:dyDescent="0.3"/>
    <row r="594" x14ac:dyDescent="0.3"/>
    <row r="595" x14ac:dyDescent="0.3"/>
    <row r="596" x14ac:dyDescent="0.3"/>
    <row r="597" x14ac:dyDescent="0.3"/>
    <row r="598" x14ac:dyDescent="0.3"/>
    <row r="599" x14ac:dyDescent="0.3"/>
    <row r="600" x14ac:dyDescent="0.3"/>
    <row r="601" x14ac:dyDescent="0.3"/>
    <row r="602" x14ac:dyDescent="0.3"/>
    <row r="603" x14ac:dyDescent="0.3"/>
    <row r="604" x14ac:dyDescent="0.3"/>
    <row r="605" x14ac:dyDescent="0.3"/>
    <row r="606" x14ac:dyDescent="0.3"/>
    <row r="607" x14ac:dyDescent="0.3"/>
    <row r="608" x14ac:dyDescent="0.3"/>
    <row r="609" x14ac:dyDescent="0.3"/>
    <row r="610" x14ac:dyDescent="0.3"/>
    <row r="611" x14ac:dyDescent="0.3"/>
    <row r="612" x14ac:dyDescent="0.3"/>
    <row r="613" x14ac:dyDescent="0.3"/>
    <row r="614" x14ac:dyDescent="0.3"/>
    <row r="615" x14ac:dyDescent="0.3"/>
    <row r="616" x14ac:dyDescent="0.3"/>
    <row r="617" x14ac:dyDescent="0.3"/>
    <row r="618" x14ac:dyDescent="0.3"/>
    <row r="619" x14ac:dyDescent="0.3"/>
    <row r="620" x14ac:dyDescent="0.3"/>
    <row r="621" x14ac:dyDescent="0.3"/>
    <row r="622" x14ac:dyDescent="0.3"/>
    <row r="623" x14ac:dyDescent="0.3"/>
    <row r="624" x14ac:dyDescent="0.3"/>
    <row r="625" x14ac:dyDescent="0.3"/>
    <row r="626" x14ac:dyDescent="0.3"/>
    <row r="627" x14ac:dyDescent="0.3"/>
    <row r="628" x14ac:dyDescent="0.3"/>
    <row r="629" x14ac:dyDescent="0.3"/>
    <row r="630" x14ac:dyDescent="0.3"/>
    <row r="631" x14ac:dyDescent="0.3"/>
    <row r="632" x14ac:dyDescent="0.3"/>
    <row r="633" x14ac:dyDescent="0.3"/>
    <row r="634" x14ac:dyDescent="0.3"/>
    <row r="635" x14ac:dyDescent="0.3"/>
    <row r="636" x14ac:dyDescent="0.3"/>
    <row r="637" x14ac:dyDescent="0.3"/>
    <row r="638" x14ac:dyDescent="0.3"/>
    <row r="639" x14ac:dyDescent="0.3"/>
    <row r="640" x14ac:dyDescent="0.3"/>
    <row r="641" x14ac:dyDescent="0.3"/>
    <row r="642" x14ac:dyDescent="0.3"/>
    <row r="643" x14ac:dyDescent="0.3"/>
    <row r="644" x14ac:dyDescent="0.3"/>
    <row r="645" x14ac:dyDescent="0.3"/>
    <row r="646" x14ac:dyDescent="0.3"/>
    <row r="647" x14ac:dyDescent="0.3"/>
    <row r="648" x14ac:dyDescent="0.3"/>
    <row r="649" x14ac:dyDescent="0.3"/>
    <row r="650" x14ac:dyDescent="0.3"/>
    <row r="651" x14ac:dyDescent="0.3"/>
    <row r="652" x14ac:dyDescent="0.3"/>
    <row r="653" x14ac:dyDescent="0.3"/>
    <row r="654" x14ac:dyDescent="0.3"/>
    <row r="655" x14ac:dyDescent="0.3"/>
    <row r="656" x14ac:dyDescent="0.3"/>
    <row r="657" x14ac:dyDescent="0.3"/>
    <row r="658" x14ac:dyDescent="0.3"/>
    <row r="659" x14ac:dyDescent="0.3"/>
    <row r="660" x14ac:dyDescent="0.3"/>
    <row r="661" x14ac:dyDescent="0.3"/>
    <row r="662" x14ac:dyDescent="0.3"/>
    <row r="663" x14ac:dyDescent="0.3"/>
    <row r="664" x14ac:dyDescent="0.3"/>
    <row r="665" x14ac:dyDescent="0.3"/>
    <row r="666" x14ac:dyDescent="0.3"/>
    <row r="667" x14ac:dyDescent="0.3"/>
    <row r="668" x14ac:dyDescent="0.3"/>
    <row r="669" x14ac:dyDescent="0.3"/>
    <row r="670" x14ac:dyDescent="0.3"/>
    <row r="671" x14ac:dyDescent="0.3"/>
    <row r="672" x14ac:dyDescent="0.3"/>
    <row r="673" x14ac:dyDescent="0.3"/>
    <row r="674" x14ac:dyDescent="0.3"/>
    <row r="675" x14ac:dyDescent="0.3"/>
    <row r="676" x14ac:dyDescent="0.3"/>
    <row r="677" x14ac:dyDescent="0.3"/>
    <row r="678" x14ac:dyDescent="0.3"/>
    <row r="679" x14ac:dyDescent="0.3"/>
    <row r="680" x14ac:dyDescent="0.3"/>
    <row r="681" x14ac:dyDescent="0.3"/>
    <row r="682" x14ac:dyDescent="0.3"/>
    <row r="683" x14ac:dyDescent="0.3"/>
    <row r="684" x14ac:dyDescent="0.3"/>
    <row r="685" x14ac:dyDescent="0.3"/>
    <row r="686" x14ac:dyDescent="0.3"/>
    <row r="687" x14ac:dyDescent="0.3"/>
    <row r="688" x14ac:dyDescent="0.3"/>
    <row r="689" x14ac:dyDescent="0.3"/>
    <row r="690" x14ac:dyDescent="0.3"/>
    <row r="691" x14ac:dyDescent="0.3"/>
    <row r="692" x14ac:dyDescent="0.3"/>
    <row r="693" x14ac:dyDescent="0.3"/>
    <row r="694" x14ac:dyDescent="0.3"/>
    <row r="695" x14ac:dyDescent="0.3"/>
    <row r="696" x14ac:dyDescent="0.3"/>
    <row r="697" x14ac:dyDescent="0.3"/>
    <row r="698" x14ac:dyDescent="0.3"/>
    <row r="699" x14ac:dyDescent="0.3"/>
    <row r="700" x14ac:dyDescent="0.3"/>
    <row r="701" x14ac:dyDescent="0.3"/>
    <row r="702" x14ac:dyDescent="0.3"/>
    <row r="703" x14ac:dyDescent="0.3"/>
    <row r="704" x14ac:dyDescent="0.3"/>
    <row r="705" x14ac:dyDescent="0.3"/>
    <row r="706" x14ac:dyDescent="0.3"/>
    <row r="707" x14ac:dyDescent="0.3"/>
    <row r="708" x14ac:dyDescent="0.3"/>
    <row r="709" x14ac:dyDescent="0.3"/>
    <row r="710" x14ac:dyDescent="0.3"/>
    <row r="711" x14ac:dyDescent="0.3"/>
    <row r="712" x14ac:dyDescent="0.3"/>
    <row r="713" x14ac:dyDescent="0.3"/>
    <row r="714" x14ac:dyDescent="0.3"/>
    <row r="715" x14ac:dyDescent="0.3"/>
    <row r="716" x14ac:dyDescent="0.3"/>
    <row r="717" x14ac:dyDescent="0.3"/>
    <row r="718" x14ac:dyDescent="0.3"/>
    <row r="719" x14ac:dyDescent="0.3"/>
    <row r="720" x14ac:dyDescent="0.3"/>
    <row r="721" x14ac:dyDescent="0.3"/>
    <row r="722" x14ac:dyDescent="0.3"/>
    <row r="723" x14ac:dyDescent="0.3"/>
    <row r="724" x14ac:dyDescent="0.3"/>
    <row r="725" x14ac:dyDescent="0.3"/>
    <row r="726" x14ac:dyDescent="0.3"/>
    <row r="727" x14ac:dyDescent="0.3"/>
    <row r="728" x14ac:dyDescent="0.3"/>
    <row r="729" x14ac:dyDescent="0.3"/>
    <row r="730" x14ac:dyDescent="0.3"/>
    <row r="731" x14ac:dyDescent="0.3"/>
    <row r="732" x14ac:dyDescent="0.3"/>
    <row r="733" x14ac:dyDescent="0.3"/>
    <row r="734" x14ac:dyDescent="0.3"/>
    <row r="735" x14ac:dyDescent="0.3"/>
    <row r="736" x14ac:dyDescent="0.3"/>
    <row r="737" x14ac:dyDescent="0.3"/>
    <row r="738" x14ac:dyDescent="0.3"/>
    <row r="739" x14ac:dyDescent="0.3"/>
    <row r="740" x14ac:dyDescent="0.3"/>
    <row r="741" x14ac:dyDescent="0.3"/>
    <row r="742" x14ac:dyDescent="0.3"/>
    <row r="743" x14ac:dyDescent="0.3"/>
    <row r="744" x14ac:dyDescent="0.3"/>
    <row r="745" x14ac:dyDescent="0.3"/>
    <row r="746" x14ac:dyDescent="0.3"/>
    <row r="747" x14ac:dyDescent="0.3"/>
    <row r="748" x14ac:dyDescent="0.3"/>
    <row r="749" x14ac:dyDescent="0.3"/>
    <row r="750" x14ac:dyDescent="0.3"/>
    <row r="751" x14ac:dyDescent="0.3"/>
    <row r="752" x14ac:dyDescent="0.3"/>
    <row r="753" x14ac:dyDescent="0.3"/>
    <row r="754" x14ac:dyDescent="0.3"/>
    <row r="755" x14ac:dyDescent="0.3"/>
    <row r="756" x14ac:dyDescent="0.3"/>
    <row r="757" x14ac:dyDescent="0.3"/>
    <row r="758" x14ac:dyDescent="0.3"/>
    <row r="759" x14ac:dyDescent="0.3"/>
    <row r="760" x14ac:dyDescent="0.3"/>
    <row r="761" x14ac:dyDescent="0.3"/>
    <row r="762" x14ac:dyDescent="0.3"/>
    <row r="763" x14ac:dyDescent="0.3"/>
    <row r="764" x14ac:dyDescent="0.3"/>
    <row r="765" x14ac:dyDescent="0.3"/>
    <row r="766" x14ac:dyDescent="0.3"/>
    <row r="767" x14ac:dyDescent="0.3"/>
    <row r="768" x14ac:dyDescent="0.3"/>
    <row r="769" x14ac:dyDescent="0.3"/>
    <row r="770" x14ac:dyDescent="0.3"/>
    <row r="771" x14ac:dyDescent="0.3"/>
    <row r="772" x14ac:dyDescent="0.3"/>
    <row r="773" x14ac:dyDescent="0.3"/>
    <row r="774" x14ac:dyDescent="0.3"/>
    <row r="775" x14ac:dyDescent="0.3"/>
    <row r="776" x14ac:dyDescent="0.3"/>
    <row r="777" x14ac:dyDescent="0.3"/>
    <row r="778" x14ac:dyDescent="0.3"/>
    <row r="779" x14ac:dyDescent="0.3"/>
    <row r="780" x14ac:dyDescent="0.3"/>
    <row r="781" x14ac:dyDescent="0.3"/>
    <row r="782" x14ac:dyDescent="0.3"/>
    <row r="783" x14ac:dyDescent="0.3"/>
    <row r="784" x14ac:dyDescent="0.3"/>
    <row r="785" x14ac:dyDescent="0.3"/>
    <row r="786" x14ac:dyDescent="0.3"/>
    <row r="787" x14ac:dyDescent="0.3"/>
    <row r="788" x14ac:dyDescent="0.3"/>
    <row r="789" x14ac:dyDescent="0.3"/>
    <row r="790" x14ac:dyDescent="0.3"/>
    <row r="791" x14ac:dyDescent="0.3"/>
    <row r="792" x14ac:dyDescent="0.3"/>
    <row r="793" x14ac:dyDescent="0.3"/>
    <row r="794" x14ac:dyDescent="0.3"/>
    <row r="795" x14ac:dyDescent="0.3"/>
    <row r="796" x14ac:dyDescent="0.3"/>
    <row r="797" x14ac:dyDescent="0.3"/>
    <row r="798" x14ac:dyDescent="0.3"/>
    <row r="799" x14ac:dyDescent="0.3"/>
    <row r="800" x14ac:dyDescent="0.3"/>
    <row r="801" x14ac:dyDescent="0.3"/>
    <row r="802" x14ac:dyDescent="0.3"/>
    <row r="803" x14ac:dyDescent="0.3"/>
    <row r="804" x14ac:dyDescent="0.3"/>
    <row r="805" x14ac:dyDescent="0.3"/>
    <row r="806" x14ac:dyDescent="0.3"/>
    <row r="807" x14ac:dyDescent="0.3"/>
    <row r="808" x14ac:dyDescent="0.3"/>
    <row r="809" x14ac:dyDescent="0.3"/>
    <row r="810" x14ac:dyDescent="0.3"/>
    <row r="811" x14ac:dyDescent="0.3"/>
    <row r="812" x14ac:dyDescent="0.3"/>
    <row r="813" x14ac:dyDescent="0.3"/>
    <row r="814" x14ac:dyDescent="0.3"/>
    <row r="815" x14ac:dyDescent="0.3"/>
    <row r="816" x14ac:dyDescent="0.3"/>
    <row r="817" x14ac:dyDescent="0.3"/>
    <row r="818" x14ac:dyDescent="0.3"/>
    <row r="819" x14ac:dyDescent="0.3"/>
    <row r="820" x14ac:dyDescent="0.3"/>
    <row r="821" x14ac:dyDescent="0.3"/>
    <row r="822" x14ac:dyDescent="0.3"/>
    <row r="823" x14ac:dyDescent="0.3"/>
    <row r="824" x14ac:dyDescent="0.3"/>
    <row r="825" x14ac:dyDescent="0.3"/>
    <row r="826" x14ac:dyDescent="0.3"/>
    <row r="827" x14ac:dyDescent="0.3"/>
    <row r="828" x14ac:dyDescent="0.3"/>
    <row r="829" x14ac:dyDescent="0.3"/>
    <row r="830" x14ac:dyDescent="0.3"/>
    <row r="831" x14ac:dyDescent="0.3"/>
    <row r="832" x14ac:dyDescent="0.3"/>
    <row r="833" x14ac:dyDescent="0.3"/>
    <row r="834" x14ac:dyDescent="0.3"/>
    <row r="835" x14ac:dyDescent="0.3"/>
    <row r="836" x14ac:dyDescent="0.3"/>
    <row r="837" x14ac:dyDescent="0.3"/>
    <row r="838" x14ac:dyDescent="0.3"/>
    <row r="839" x14ac:dyDescent="0.3"/>
    <row r="840" x14ac:dyDescent="0.3"/>
    <row r="841" x14ac:dyDescent="0.3"/>
    <row r="842" x14ac:dyDescent="0.3"/>
    <row r="843" x14ac:dyDescent="0.3"/>
    <row r="844" x14ac:dyDescent="0.3"/>
    <row r="845" x14ac:dyDescent="0.3"/>
    <row r="846" x14ac:dyDescent="0.3"/>
    <row r="847" x14ac:dyDescent="0.3"/>
    <row r="848" x14ac:dyDescent="0.3"/>
    <row r="849" x14ac:dyDescent="0.3"/>
    <row r="850" x14ac:dyDescent="0.3"/>
    <row r="851" x14ac:dyDescent="0.3"/>
    <row r="852" x14ac:dyDescent="0.3"/>
    <row r="853" x14ac:dyDescent="0.3"/>
    <row r="854" x14ac:dyDescent="0.3"/>
    <row r="855" x14ac:dyDescent="0.3"/>
    <row r="856" x14ac:dyDescent="0.3"/>
    <row r="857" x14ac:dyDescent="0.3"/>
    <row r="858" x14ac:dyDescent="0.3"/>
    <row r="859" x14ac:dyDescent="0.3"/>
    <row r="860" x14ac:dyDescent="0.3"/>
    <row r="861" x14ac:dyDescent="0.3"/>
    <row r="862" x14ac:dyDescent="0.3"/>
    <row r="863" x14ac:dyDescent="0.3"/>
    <row r="864" x14ac:dyDescent="0.3"/>
    <row r="865" x14ac:dyDescent="0.3"/>
    <row r="866" x14ac:dyDescent="0.3"/>
    <row r="867" x14ac:dyDescent="0.3"/>
    <row r="868" x14ac:dyDescent="0.3"/>
    <row r="869" x14ac:dyDescent="0.3"/>
    <row r="870" x14ac:dyDescent="0.3"/>
    <row r="871" x14ac:dyDescent="0.3"/>
    <row r="872" x14ac:dyDescent="0.3"/>
    <row r="873" x14ac:dyDescent="0.3"/>
    <row r="874" x14ac:dyDescent="0.3"/>
    <row r="875" x14ac:dyDescent="0.3"/>
    <row r="876" x14ac:dyDescent="0.3"/>
    <row r="877" x14ac:dyDescent="0.3"/>
    <row r="878" x14ac:dyDescent="0.3"/>
    <row r="879" x14ac:dyDescent="0.3"/>
    <row r="880" x14ac:dyDescent="0.3"/>
    <row r="881" x14ac:dyDescent="0.3"/>
    <row r="882" x14ac:dyDescent="0.3"/>
    <row r="883" x14ac:dyDescent="0.3"/>
    <row r="884" x14ac:dyDescent="0.3"/>
    <row r="885" x14ac:dyDescent="0.3"/>
    <row r="886" x14ac:dyDescent="0.3"/>
    <row r="887" x14ac:dyDescent="0.3"/>
    <row r="888" x14ac:dyDescent="0.3"/>
    <row r="889" x14ac:dyDescent="0.3"/>
    <row r="890" x14ac:dyDescent="0.3"/>
    <row r="891" x14ac:dyDescent="0.3"/>
    <row r="892" x14ac:dyDescent="0.3"/>
    <row r="893" x14ac:dyDescent="0.3"/>
    <row r="894" x14ac:dyDescent="0.3"/>
    <row r="895" x14ac:dyDescent="0.3"/>
    <row r="896" x14ac:dyDescent="0.3"/>
    <row r="897" x14ac:dyDescent="0.3"/>
    <row r="898" x14ac:dyDescent="0.3"/>
    <row r="899" x14ac:dyDescent="0.3"/>
    <row r="900" x14ac:dyDescent="0.3"/>
    <row r="901" x14ac:dyDescent="0.3"/>
    <row r="902" x14ac:dyDescent="0.3"/>
    <row r="903" x14ac:dyDescent="0.3"/>
    <row r="904" x14ac:dyDescent="0.3"/>
    <row r="905" x14ac:dyDescent="0.3"/>
    <row r="906" x14ac:dyDescent="0.3"/>
    <row r="907" x14ac:dyDescent="0.3"/>
    <row r="908" x14ac:dyDescent="0.3"/>
    <row r="909" x14ac:dyDescent="0.3"/>
    <row r="910" x14ac:dyDescent="0.3"/>
    <row r="911" x14ac:dyDescent="0.3"/>
    <row r="912" x14ac:dyDescent="0.3"/>
    <row r="913" x14ac:dyDescent="0.3"/>
    <row r="914" x14ac:dyDescent="0.3"/>
    <row r="915" x14ac:dyDescent="0.3"/>
    <row r="916" x14ac:dyDescent="0.3"/>
    <row r="917" x14ac:dyDescent="0.3"/>
    <row r="918" x14ac:dyDescent="0.3"/>
    <row r="919" x14ac:dyDescent="0.3"/>
    <row r="920" x14ac:dyDescent="0.3"/>
    <row r="921" x14ac:dyDescent="0.3"/>
    <row r="922" x14ac:dyDescent="0.3"/>
    <row r="923" x14ac:dyDescent="0.3"/>
    <row r="924" x14ac:dyDescent="0.3"/>
    <row r="925" x14ac:dyDescent="0.3"/>
    <row r="926" x14ac:dyDescent="0.3"/>
    <row r="927" x14ac:dyDescent="0.3"/>
    <row r="928" x14ac:dyDescent="0.3"/>
    <row r="929" x14ac:dyDescent="0.3"/>
    <row r="930" x14ac:dyDescent="0.3"/>
    <row r="931" x14ac:dyDescent="0.3"/>
    <row r="932" x14ac:dyDescent="0.3"/>
    <row r="933" x14ac:dyDescent="0.3"/>
    <row r="934" x14ac:dyDescent="0.3"/>
    <row r="935" x14ac:dyDescent="0.3"/>
    <row r="936" x14ac:dyDescent="0.3"/>
    <row r="937" x14ac:dyDescent="0.3"/>
    <row r="938" x14ac:dyDescent="0.3"/>
    <row r="939" x14ac:dyDescent="0.3"/>
    <row r="940" x14ac:dyDescent="0.3"/>
    <row r="941" x14ac:dyDescent="0.3"/>
    <row r="942" x14ac:dyDescent="0.3"/>
    <row r="943" x14ac:dyDescent="0.3"/>
    <row r="944" x14ac:dyDescent="0.3"/>
    <row r="945" x14ac:dyDescent="0.3"/>
    <row r="946" x14ac:dyDescent="0.3"/>
    <row r="947" x14ac:dyDescent="0.3"/>
    <row r="948" x14ac:dyDescent="0.3"/>
    <row r="949" x14ac:dyDescent="0.3"/>
    <row r="950" x14ac:dyDescent="0.3"/>
    <row r="951" x14ac:dyDescent="0.3"/>
    <row r="952" x14ac:dyDescent="0.3"/>
    <row r="953" x14ac:dyDescent="0.3"/>
    <row r="954" x14ac:dyDescent="0.3"/>
    <row r="955" x14ac:dyDescent="0.3"/>
    <row r="956" x14ac:dyDescent="0.3"/>
    <row r="957" x14ac:dyDescent="0.3"/>
    <row r="958" x14ac:dyDescent="0.3"/>
    <row r="959" x14ac:dyDescent="0.3"/>
    <row r="960" x14ac:dyDescent="0.3"/>
    <row r="961" x14ac:dyDescent="0.3"/>
    <row r="962" x14ac:dyDescent="0.3"/>
    <row r="963" x14ac:dyDescent="0.3"/>
    <row r="964" x14ac:dyDescent="0.3"/>
    <row r="965" x14ac:dyDescent="0.3"/>
    <row r="966" x14ac:dyDescent="0.3"/>
    <row r="967" x14ac:dyDescent="0.3"/>
    <row r="968" x14ac:dyDescent="0.3"/>
    <row r="969" x14ac:dyDescent="0.3"/>
    <row r="970" x14ac:dyDescent="0.3"/>
    <row r="971" x14ac:dyDescent="0.3"/>
    <row r="972" x14ac:dyDescent="0.3"/>
    <row r="973" x14ac:dyDescent="0.3"/>
    <row r="974" x14ac:dyDescent="0.3"/>
    <row r="975" x14ac:dyDescent="0.3"/>
    <row r="976" x14ac:dyDescent="0.3"/>
    <row r="977" x14ac:dyDescent="0.3"/>
    <row r="978" x14ac:dyDescent="0.3"/>
    <row r="979" x14ac:dyDescent="0.3"/>
    <row r="980" x14ac:dyDescent="0.3"/>
    <row r="981" x14ac:dyDescent="0.3"/>
    <row r="982" x14ac:dyDescent="0.3"/>
    <row r="983" x14ac:dyDescent="0.3"/>
    <row r="984" x14ac:dyDescent="0.3"/>
    <row r="985" x14ac:dyDescent="0.3"/>
    <row r="986" x14ac:dyDescent="0.3"/>
    <row r="987" x14ac:dyDescent="0.3"/>
    <row r="988" x14ac:dyDescent="0.3"/>
    <row r="989" x14ac:dyDescent="0.3"/>
    <row r="990" x14ac:dyDescent="0.3"/>
    <row r="991" x14ac:dyDescent="0.3"/>
    <row r="992" x14ac:dyDescent="0.3"/>
    <row r="993" x14ac:dyDescent="0.3"/>
    <row r="994" x14ac:dyDescent="0.3"/>
    <row r="995" x14ac:dyDescent="0.3"/>
    <row r="996" x14ac:dyDescent="0.3"/>
    <row r="997" x14ac:dyDescent="0.3"/>
    <row r="998" x14ac:dyDescent="0.3"/>
    <row r="999" x14ac:dyDescent="0.3"/>
    <row r="1000" x14ac:dyDescent="0.3"/>
    <row r="1001" x14ac:dyDescent="0.3"/>
    <row r="1002" x14ac:dyDescent="0.3"/>
    <row r="1003" x14ac:dyDescent="0.3"/>
    <row r="1004" x14ac:dyDescent="0.3"/>
    <row r="1005" x14ac:dyDescent="0.3"/>
  </sheetData>
  <conditionalFormatting sqref="L1:M1048576">
    <cfRule type="duplicateValues" dxfId="2" priority="2"/>
  </conditionalFormatting>
  <conditionalFormatting sqref="L6:M6 L8:M8 L10:M13 L17:M17 L19:M19">
    <cfRule type="duplicateValues" dxfId="1" priority="4" stopIfTrue="1"/>
  </conditionalFormatting>
  <conditionalFormatting sqref="L1:L1048576">
    <cfRule type="duplicateValues" dxfId="0" priority="1"/>
  </conditionalFormatting>
  <dataValidations count="8">
    <dataValidation type="list" allowBlank="1" showInputMessage="1" showErrorMessage="1" sqref="AA5:AA21" xr:uid="{4B07A73C-A5D7-4A33-A9C6-0F94F32FB7A7}">
      <formula1>"Loan Card,Digital Payment,Cash Receipt,Borrower Written Statement,Deliquent Staff Written Statement,Center Meeting Register,Hand Written Receipt"</formula1>
    </dataValidation>
    <dataValidation type="list" allowBlank="1" showInputMessage="1" showErrorMessage="1" sqref="Q5:Q21" xr:uid="{5AC3156B-A06E-4B84-8237-E2D60B87C3A4}">
      <formula1>Type</formula1>
    </dataValidation>
    <dataValidation type="date" allowBlank="1" showInputMessage="1" showErrorMessage="1" errorTitle="Incorrect Value Entered" error="Enter Valid Date" sqref="N5:N21" xr:uid="{13102BCE-999A-445E-A340-DF4084DB3C57}">
      <formula1>42370</formula1>
      <formula2>47848</formula2>
    </dataValidation>
    <dataValidation type="custom" allowBlank="1" showInputMessage="1" showErrorMessage="1" sqref="E20:E21" xr:uid="{E6A642AD-14FB-4CD9-80E4-54B8EA60E164}">
      <formula1>ISNUMBER(E20)*(E20&gt;=DATE(2023,10,1))*(E20&lt;=DATE(2031,12,31))*(INT(E20)=E20)</formula1>
    </dataValidation>
    <dataValidation type="custom" allowBlank="1" showInputMessage="1" showErrorMessage="1" error="Enter Valid Date_x000a_" sqref="E5:E19" xr:uid="{4E0749D3-84FB-4E48-AA99-9C6E6CF39E8E}">
      <formula1>ISNUMBER(E5)*(E5&gt;=DATE(2023,10,1))*(E5&lt;=DATE(2031,12,31))*(INT(E5)=E5)</formula1>
    </dataValidation>
    <dataValidation allowBlank="1" showErrorMessage="1" sqref="C5 B5:B21" xr:uid="{13CD2A56-EBB5-4212-ADC1-AA33DE50FC73}"/>
    <dataValidation type="date" allowBlank="1" showInputMessage="1" showErrorMessage="1" sqref="N4 N22:N1048576" xr:uid="{95C4DB83-ACAE-45F5-926D-B7696A859106}">
      <formula1>36526</formula1>
      <formula2>47848</formula2>
    </dataValidation>
    <dataValidation type="date" operator="lessThanOrEqual" allowBlank="1" showInputMessage="1" showErrorMessage="1" errorTitle="Incorrect date Entered" error="Enter in Valid Date Format_x000a_ " promptTitle="Enter Valid Date" sqref="R5:R21" xr:uid="{7D072077-D570-4C51-87D6-0CFF378752D0}">
      <formula1>IF(ISNUMBER(DATE(RIGHT(E5,4),MONTH(LEFT(MID(E5,4,3),2)&amp;"1"),LEFT(E5,2))),E5,9^9)</formula1>
    </dataValidation>
  </dataValidations>
  <hyperlinks>
    <hyperlink ref="E3" location="'Fraud Investigation Report'!G5" display="Home" xr:uid="{2B588AA7-B42F-4636-98A1-5576706A680D}"/>
    <hyperlink ref="V3" location="'Fraud Investigation Report'!G5" display="Home" xr:uid="{2E9F7987-BF49-40D5-A359-6F8662AE5927}"/>
    <hyperlink ref="F3" location="'Loan Outstanding Report'!BG5" display="Loan O/s Report" xr:uid="{6C109475-E0A4-4BA6-9FCD-27A93EDCDCE5}"/>
    <hyperlink ref="AA3" location="'Loan Outstanding Report'!BG5" display="Loan O/s Report" xr:uid="{9F0AD83B-46AC-4C6E-AC71-2FBD0B6E0344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28540-5A0D-4183-A2F8-88D35D1F98B7}">
  <dimension ref="A1"/>
  <sheetViews>
    <sheetView workbookViewId="0">
      <selection activeCell="B3" sqref="B3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42C2C-809F-403F-BDBC-90E707D8DFB3}">
  <dimension ref="A1"/>
  <sheetViews>
    <sheetView tabSelected="1" topLeftCell="A48" workbookViewId="0">
      <selection activeCell="B60" sqref="B60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Pavithra Lingutla</dc:creator>
  <cp:lastModifiedBy>Pavithra Lingutla</cp:lastModifiedBy>
  <dcterms:created xsi:type="dcterms:W3CDTF">2025-08-28T07:13:38Z</dcterms:created>
  <dcterms:modified xsi:type="dcterms:W3CDTF">2025-12-12T05:28:32Z</dcterms:modified>
</cp:coreProperties>
</file>