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8-Dec-25\Balugan\"/>
    </mc:Choice>
  </mc:AlternateContent>
  <xr:revisionPtr revIDLastSave="0" documentId="13_ncr:1_{A7882E0A-BD50-4748-A842-FC69BBFC1BA4}" xr6:coauthVersionLast="47" xr6:coauthVersionMax="47" xr10:uidLastSave="{00000000-0000-0000-0000-000000000000}"/>
  <bookViews>
    <workbookView xWindow="-110" yWindow="-110" windowWidth="19420" windowHeight="10300" activeTab="1" xr2:uid="{23D56846-6F3A-41A5-9B54-9130869EC2B4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Sheet1!$A$4:$Z$22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T25" i="1"/>
  <c r="W6" i="1"/>
  <c r="W21" i="1" l="1"/>
  <c r="W18" i="1"/>
  <c r="W15" i="1"/>
  <c r="W12" i="1"/>
  <c r="W9" i="1"/>
  <c r="W5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<sst xmlns="http://schemas.openxmlformats.org/spreadsheetml/2006/main" count="186" uniqueCount="64">
  <si>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</si>
  <si>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</si>
  <si>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</si>
  <si>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</si>
  <si>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</si>
  <si>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</si>
  <si>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</si>
  <si>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</si>
  <si>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</si>
  <si>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</si>
  <si>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</si>
  <si>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</si>
  <si>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</si>
  <si>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</si>
  <si>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</si>
  <si>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</si>
  <si>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</si>
  <si>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</si>
  <si>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</si>
  <si>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</si>
  <si>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</si>
  <si>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</si>
  <si>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</si>
  <si>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</si>
  <si>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</si>
  <si>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</si>
  <si>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</si>
  <si>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</si>
  <si>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ORGL0332</t>
  </si>
  <si>
    <t>Balugan</t>
  </si>
  <si>
    <t>FN25-26-01620</t>
  </si>
  <si>
    <t>Nityananda Ranasingh</t>
  </si>
  <si>
    <t>SF0087019</t>
  </si>
  <si>
    <t>LO</t>
  </si>
  <si>
    <t>SID951373563962</t>
  </si>
  <si>
    <t>MINAKSHI JENA</t>
  </si>
  <si>
    <t>Collection Amount Misappropriated</t>
  </si>
  <si>
    <t>Digital Payment</t>
  </si>
  <si>
    <t>As per Phone-pe borrower has paid Rs 3740/-  towards EMI to LO Nityananda Ranasingh/SF0087019  on dtd.11-05-25, but LO has not remitted cash to branch. ( As per Borrower has paid Rs 3740/- on date 24-05-25, to LO Bhoi Debaraj/SF0062824, The Borrower gave two Installment in May month, one Installment to Nityananda Ranasing and the other Installment to Bhoi Debaraj.)</t>
  </si>
  <si>
    <t>Aleidihapatana C1</t>
  </si>
  <si>
    <t>SSF4270372</t>
  </si>
  <si>
    <t>KUNTALA JENA</t>
  </si>
  <si>
    <t>Loan Card</t>
  </si>
  <si>
    <t>As per Loan card Borrower has Paid her EMI on Dt.07-12-2024, Rs-2240/-, to LO Nityananda Ranasingh/SF0087019, but LO has not remitted cash to branch.</t>
  </si>
  <si>
    <t>As per Loan card Borrower has Paid her EMI on Dt.07-02-2025,Rs-2240/-, to LO Nityananda Ranasingh/SF0087019, but LO has not remitted cash to branch.</t>
  </si>
  <si>
    <t>As per Loan card Borrower has Paid her EMI on Dt.07-03-2025, Rs-2240/-, to LO Nityananda Ranasingh/SF0087019, but LO has not remitted cash to branch.</t>
  </si>
  <si>
    <t>SSF4358217</t>
  </si>
  <si>
    <t>SRIMATI MINAKHI PANDA</t>
  </si>
  <si>
    <t>As per Loan card Borrower has Paid her EMI  on Dt.07-03-2025, Rs-2240/-, to LO Nityananda Ranasingh/SF0087019, but LO has not remitted cash to branch.</t>
  </si>
  <si>
    <t>SSF4399407</t>
  </si>
  <si>
    <t>PREMABATI PADHI</t>
  </si>
  <si>
    <t>As per Loan card Borrower has Paid her EMI on Dt.07-12-2024, Rs-2240/-,  to LO Nityananda Ranasingh/SF0087019, but LO has not remitted cash to branch.</t>
  </si>
  <si>
    <t>SSF4898197</t>
  </si>
  <si>
    <t>MINATI PANDA</t>
  </si>
  <si>
    <t>As per Loan card Borrower has Paid her EMI on Dt.07-02-2025,Rs-2240/-,  to LO Nityananda Ranasingh/SF0087019, but LO has not remitted cash to branch.</t>
  </si>
  <si>
    <t>SSF5266494</t>
  </si>
  <si>
    <t>SUOCHANA JENA</t>
  </si>
  <si>
    <t>As per Loan card Borrower has Paid her EMI on Dt.07-11-2024, Rs-2240/-, to LO Nityananda Ranasingh/SF0087019, but LO has not remitted cash to branch.</t>
  </si>
  <si>
    <t>As per Loan card Borrower has Paid her EMI on Dt. on Dt.07-12-2024, Rs-2240/-, to LO Nityananda Ranasingh/SF0087019, but LO has not remitted cash to branch.</t>
  </si>
  <si>
    <t>As per Loan card Borrower has Paid her EMI on Dt.07-02-2025, Rs-2020/-, to LO Nityananda Ranasingh/SF0087019, but LO has not remitted cash to branch.</t>
  </si>
  <si>
    <t>As per Loan card Borrower has Paid her EMI on Dt.07-03-2025, Rs-2020/-, to LO Nityananda Ranasingh/SF0087019, but LO has not remitted cash to branch.</t>
  </si>
  <si>
    <t>Done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</si>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</sst>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8" fillId="6" borderId="2" xfId="3" applyFont="1" applyFill="1" applyBorder="1" applyAlignment="1">
      <alignment horizontal="center" vertical="center" wrapText="1"/>
    </xf>
    <xf numFmtId="0" fontId="12" fillId="0" borderId="0" xfId="0" applyFont="1"/>
  </cellXfs>
  <cellStyles count="6">
    <cellStyle name="Hyperlink" xfId="1" builtinId="8"/>
    <cellStyle name="Normal" xfId="0" builtinId="0"/>
    <cellStyle name="Normal 18 2 10" xfId="2" xr:uid="{6ABDFB6C-F7C0-444F-BEC2-49DC19499E8E}"/>
    <cellStyle name="Normal 2 2" xfId="4" xr:uid="{EDE6D3F8-9B31-4048-A812-B51CFB0C1948}"/>
    <cellStyle name="Normal 3 19 2" xfId="3" xr:uid="{EE23F960-33BF-48CA-BA2C-05F1DF448803}"/>
    <cellStyle name="Normal 3 2" xfId="5" xr:uid="{836812A9-9A1A-4CD7-959B-6C1B1D597827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F70A5-6EAF-6E55-1D3E-FB39BE24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8-Dec-25\Balugan\1761128987679_SSFL%20Fraud%20Investigation%20Report_Balugan-ORGL0332-FN25-26-01620..xlsx" TargetMode="External"/><Relationship Id="rId1" Type="http://schemas.openxmlformats.org/officeDocument/2006/relationships/externalLinkPath" Target="1761128987679_SSFL%20Fraud%20Investigation%20Report_Balugan-ORGL0332-FN25-26-016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9143-3192-42AD-BBEA-58DFE20AC3B2}">
  <dimension ref="A1:Z32"/>
  <sheetViews>
    <sheetView topLeftCell="I18" workbookViewId="0">
      <selection activeCell="T25" sqref="T25"/>
    </sheetView>
  </sheetViews>
  <sheetFormatPr defaultRowHeight="14.5" x14ac:dyDescent="0.35"/>
  <cols>
    <col min="1" max="1" width="9.542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1796875" bestFit="1" customWidth="1"/>
    <col min="7" max="7" width="18.453125" bestFit="1" customWidth="1"/>
    <col min="8" max="8" width="22.7265625" bestFit="1" customWidth="1"/>
    <col min="9" max="9" width="14.26953125" bestFit="1" customWidth="1"/>
    <col min="10" max="10" width="14.36328125" bestFit="1" customWidth="1"/>
    <col min="11" max="11" width="19.453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4" customWidth="1"/>
    <col min="21" max="21" width="9.7265625" customWidth="1"/>
    <col min="22" max="22" width="15.1796875" bestFit="1" customWidth="1"/>
    <col min="23" max="24" width="15.1796875" customWidth="1"/>
    <col min="25" max="25" width="18.36328125" bestFit="1" customWidth="1"/>
    <col min="26" max="26" width="255.63281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62</v>
      </c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45874</v>
      </c>
      <c r="F5" s="8" t="s">
        <v>31</v>
      </c>
      <c r="G5" s="16" t="s">
        <v>32</v>
      </c>
      <c r="H5" s="16" t="s">
        <v>33</v>
      </c>
      <c r="I5" s="17">
        <v>444553</v>
      </c>
      <c r="J5" s="17" t="s">
        <v>34</v>
      </c>
      <c r="K5" s="17" t="s">
        <v>35</v>
      </c>
      <c r="L5" s="18">
        <v>351897329</v>
      </c>
      <c r="M5" s="18"/>
      <c r="N5" s="15">
        <v>45099</v>
      </c>
      <c r="O5" s="19">
        <v>70000</v>
      </c>
      <c r="P5" s="19">
        <v>3740</v>
      </c>
      <c r="Q5" s="20" t="s">
        <v>36</v>
      </c>
      <c r="R5" s="21">
        <v>45788</v>
      </c>
      <c r="S5" s="19">
        <v>3740</v>
      </c>
      <c r="T5" s="19">
        <v>0</v>
      </c>
      <c r="U5" s="19">
        <v>0</v>
      </c>
      <c r="V5" s="24">
        <v>3740</v>
      </c>
      <c r="W5" s="24">
        <f>V5</f>
        <v>3740</v>
      </c>
      <c r="X5" s="24" t="s">
        <v>61</v>
      </c>
      <c r="Y5" s="8" t="s">
        <v>37</v>
      </c>
      <c r="Z5" s="22" t="s">
        <v>38</v>
      </c>
    </row>
    <row r="6" spans="1:26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FN25-26-01620</v>
      </c>
      <c r="E6" s="15">
        <v>45875</v>
      </c>
      <c r="F6" s="8" t="str">
        <f>IF(J6&lt;&gt;"", $F$5, "")</f>
        <v>Nityananda Ranasingh</v>
      </c>
      <c r="G6" s="16" t="str">
        <f>IF(J6&lt;&gt;"", $G$5, "")</f>
        <v>SF0087019</v>
      </c>
      <c r="H6" s="16" t="str">
        <f>IF(J6&lt;&gt;"", $H$5, "")</f>
        <v>LO</v>
      </c>
      <c r="I6" s="17" t="s">
        <v>39</v>
      </c>
      <c r="J6" s="17" t="s">
        <v>40</v>
      </c>
      <c r="K6" s="17" t="s">
        <v>41</v>
      </c>
      <c r="L6" s="18">
        <v>352413273</v>
      </c>
      <c r="M6" s="18"/>
      <c r="N6" s="15">
        <v>45143</v>
      </c>
      <c r="O6" s="19">
        <v>42000</v>
      </c>
      <c r="P6" s="19">
        <v>2240</v>
      </c>
      <c r="Q6" s="20" t="s">
        <v>36</v>
      </c>
      <c r="R6" s="21">
        <v>45633</v>
      </c>
      <c r="S6" s="19">
        <v>2240</v>
      </c>
      <c r="T6" s="19">
        <v>0</v>
      </c>
      <c r="U6" s="19">
        <v>0</v>
      </c>
      <c r="V6" s="24">
        <v>2240</v>
      </c>
      <c r="W6" s="24">
        <f>SUM(V6:V8)</f>
        <v>6720</v>
      </c>
      <c r="X6" s="24" t="s">
        <v>61</v>
      </c>
      <c r="Y6" s="8" t="s">
        <v>42</v>
      </c>
      <c r="Z6" s="22" t="s">
        <v>43</v>
      </c>
    </row>
    <row r="7" spans="1:26" x14ac:dyDescent="0.35">
      <c r="A7" s="7">
        <v>3</v>
      </c>
      <c r="B7" s="12" t="s">
        <v>28</v>
      </c>
      <c r="C7" s="13" t="s">
        <v>29</v>
      </c>
      <c r="D7" s="14" t="str">
        <f t="shared" ref="D7:D22" si="0">IF(J7&lt;&gt;"", $D$5, "")</f>
        <v>FN25-26-01620</v>
      </c>
      <c r="E7" s="15">
        <v>45875</v>
      </c>
      <c r="F7" s="8" t="str">
        <f t="shared" ref="F7:F22" si="1">IF(J7&lt;&gt;"", $F$5, "")</f>
        <v>Nityananda Ranasingh</v>
      </c>
      <c r="G7" s="16" t="str">
        <f t="shared" ref="G7:G22" si="2">IF(J7&lt;&gt;"", $G$5, "")</f>
        <v>SF0087019</v>
      </c>
      <c r="H7" s="16" t="str">
        <f t="shared" ref="H7:H22" si="3">IF(J7&lt;&gt;"", $H$5, "")</f>
        <v>LO</v>
      </c>
      <c r="I7" s="17" t="s">
        <v>39</v>
      </c>
      <c r="J7" s="17" t="s">
        <v>40</v>
      </c>
      <c r="K7" s="17" t="s">
        <v>41</v>
      </c>
      <c r="L7" s="18">
        <v>352413273</v>
      </c>
      <c r="M7" s="18"/>
      <c r="N7" s="15">
        <v>45143</v>
      </c>
      <c r="O7" s="19">
        <v>42000</v>
      </c>
      <c r="P7" s="19">
        <v>2240</v>
      </c>
      <c r="Q7" s="20" t="s">
        <v>36</v>
      </c>
      <c r="R7" s="21">
        <v>45695</v>
      </c>
      <c r="S7" s="19">
        <v>2240</v>
      </c>
      <c r="T7" s="19">
        <v>0</v>
      </c>
      <c r="U7" s="19">
        <v>0</v>
      </c>
      <c r="V7" s="24">
        <v>2240</v>
      </c>
      <c r="W7" s="24">
        <v>0</v>
      </c>
      <c r="X7" s="24"/>
      <c r="Y7" s="8" t="s">
        <v>42</v>
      </c>
      <c r="Z7" s="22" t="s">
        <v>44</v>
      </c>
    </row>
    <row r="8" spans="1:26" x14ac:dyDescent="0.35">
      <c r="A8" s="7">
        <v>4</v>
      </c>
      <c r="B8" s="12" t="s">
        <v>28</v>
      </c>
      <c r="C8" s="13" t="s">
        <v>29</v>
      </c>
      <c r="D8" s="14" t="str">
        <f t="shared" si="0"/>
        <v>FN25-26-01620</v>
      </c>
      <c r="E8" s="15">
        <v>45875</v>
      </c>
      <c r="F8" s="8" t="str">
        <f t="shared" si="1"/>
        <v>Nityananda Ranasingh</v>
      </c>
      <c r="G8" s="16" t="str">
        <f t="shared" si="2"/>
        <v>SF0087019</v>
      </c>
      <c r="H8" s="16" t="str">
        <f t="shared" si="3"/>
        <v>LO</v>
      </c>
      <c r="I8" s="17" t="s">
        <v>39</v>
      </c>
      <c r="J8" s="17" t="s">
        <v>40</v>
      </c>
      <c r="K8" s="17" t="s">
        <v>41</v>
      </c>
      <c r="L8" s="18">
        <v>352413273</v>
      </c>
      <c r="M8" s="18"/>
      <c r="N8" s="15">
        <v>45143</v>
      </c>
      <c r="O8" s="19">
        <v>42000</v>
      </c>
      <c r="P8" s="19">
        <v>2240</v>
      </c>
      <c r="Q8" s="20" t="s">
        <v>36</v>
      </c>
      <c r="R8" s="21">
        <v>45723</v>
      </c>
      <c r="S8" s="19">
        <v>2240</v>
      </c>
      <c r="T8" s="19">
        <v>0</v>
      </c>
      <c r="U8" s="19">
        <v>0</v>
      </c>
      <c r="V8" s="24">
        <v>2240</v>
      </c>
      <c r="W8" s="24">
        <v>0</v>
      </c>
      <c r="X8" s="24"/>
      <c r="Y8" s="8" t="s">
        <v>42</v>
      </c>
      <c r="Z8" s="22" t="s">
        <v>45</v>
      </c>
    </row>
    <row r="9" spans="1:26" x14ac:dyDescent="0.35">
      <c r="A9" s="7">
        <v>5</v>
      </c>
      <c r="B9" s="12" t="s">
        <v>28</v>
      </c>
      <c r="C9" s="13" t="s">
        <v>29</v>
      </c>
      <c r="D9" s="14" t="str">
        <f t="shared" si="0"/>
        <v>FN25-26-01620</v>
      </c>
      <c r="E9" s="15">
        <v>45875</v>
      </c>
      <c r="F9" s="8" t="str">
        <f t="shared" si="1"/>
        <v>Nityananda Ranasingh</v>
      </c>
      <c r="G9" s="16" t="str">
        <f t="shared" si="2"/>
        <v>SF0087019</v>
      </c>
      <c r="H9" s="16" t="str">
        <f t="shared" si="3"/>
        <v>LO</v>
      </c>
      <c r="I9" s="17" t="s">
        <v>39</v>
      </c>
      <c r="J9" s="17" t="s">
        <v>46</v>
      </c>
      <c r="K9" s="17" t="s">
        <v>47</v>
      </c>
      <c r="L9" s="18">
        <v>352612480</v>
      </c>
      <c r="M9" s="18"/>
      <c r="N9" s="15">
        <v>45160</v>
      </c>
      <c r="O9" s="19">
        <v>42000</v>
      </c>
      <c r="P9" s="19">
        <v>2240</v>
      </c>
      <c r="Q9" s="20" t="s">
        <v>36</v>
      </c>
      <c r="R9" s="21">
        <v>45633</v>
      </c>
      <c r="S9" s="19">
        <v>2240</v>
      </c>
      <c r="T9" s="19">
        <v>0</v>
      </c>
      <c r="U9" s="19">
        <v>0</v>
      </c>
      <c r="V9" s="24">
        <v>2240</v>
      </c>
      <c r="W9" s="24">
        <f>SUM(V9:V11)</f>
        <v>6720</v>
      </c>
      <c r="X9" s="24" t="s">
        <v>61</v>
      </c>
      <c r="Y9" s="8" t="s">
        <v>42</v>
      </c>
      <c r="Z9" s="22" t="s">
        <v>43</v>
      </c>
    </row>
    <row r="10" spans="1:26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FN25-26-01620</v>
      </c>
      <c r="E10" s="15">
        <v>45875</v>
      </c>
      <c r="F10" s="8" t="str">
        <f t="shared" si="1"/>
        <v>Nityananda Ranasingh</v>
      </c>
      <c r="G10" s="16" t="str">
        <f t="shared" si="2"/>
        <v>SF0087019</v>
      </c>
      <c r="H10" s="16" t="str">
        <f t="shared" si="3"/>
        <v>LO</v>
      </c>
      <c r="I10" s="17" t="s">
        <v>39</v>
      </c>
      <c r="J10" s="17" t="s">
        <v>46</v>
      </c>
      <c r="K10" s="17" t="s">
        <v>47</v>
      </c>
      <c r="L10" s="18">
        <v>352612480</v>
      </c>
      <c r="M10" s="18"/>
      <c r="N10" s="15">
        <v>45160</v>
      </c>
      <c r="O10" s="19">
        <v>42000</v>
      </c>
      <c r="P10" s="19">
        <v>2240</v>
      </c>
      <c r="Q10" s="20" t="s">
        <v>36</v>
      </c>
      <c r="R10" s="21">
        <v>45695</v>
      </c>
      <c r="S10" s="19">
        <v>2240</v>
      </c>
      <c r="T10" s="19">
        <v>0</v>
      </c>
      <c r="U10" s="19">
        <v>0</v>
      </c>
      <c r="V10" s="24">
        <v>2240</v>
      </c>
      <c r="W10" s="24">
        <v>0</v>
      </c>
      <c r="X10" s="24"/>
      <c r="Y10" s="8" t="s">
        <v>42</v>
      </c>
      <c r="Z10" s="22" t="s">
        <v>44</v>
      </c>
    </row>
    <row r="11" spans="1:26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FN25-26-01620</v>
      </c>
      <c r="E11" s="15">
        <v>45875</v>
      </c>
      <c r="F11" s="8" t="str">
        <f t="shared" si="1"/>
        <v>Nityananda Ranasingh</v>
      </c>
      <c r="G11" s="16" t="str">
        <f t="shared" si="2"/>
        <v>SF0087019</v>
      </c>
      <c r="H11" s="16" t="str">
        <f t="shared" si="3"/>
        <v>LO</v>
      </c>
      <c r="I11" s="17" t="s">
        <v>39</v>
      </c>
      <c r="J11" s="17" t="s">
        <v>46</v>
      </c>
      <c r="K11" s="17" t="s">
        <v>47</v>
      </c>
      <c r="L11" s="18">
        <v>352612480</v>
      </c>
      <c r="M11" s="18"/>
      <c r="N11" s="15">
        <v>45160</v>
      </c>
      <c r="O11" s="19">
        <v>42000</v>
      </c>
      <c r="P11" s="19">
        <v>2240</v>
      </c>
      <c r="Q11" s="20" t="s">
        <v>36</v>
      </c>
      <c r="R11" s="21">
        <v>45723</v>
      </c>
      <c r="S11" s="19">
        <v>2240</v>
      </c>
      <c r="T11" s="19">
        <v>0</v>
      </c>
      <c r="U11" s="19">
        <v>0</v>
      </c>
      <c r="V11" s="24">
        <v>2240</v>
      </c>
      <c r="W11" s="24">
        <v>0</v>
      </c>
      <c r="X11" s="24"/>
      <c r="Y11" s="8" t="s">
        <v>42</v>
      </c>
      <c r="Z11" s="22" t="s">
        <v>48</v>
      </c>
    </row>
    <row r="12" spans="1:26" x14ac:dyDescent="0.35">
      <c r="A12" s="7">
        <v>8</v>
      </c>
      <c r="B12" s="12" t="s">
        <v>28</v>
      </c>
      <c r="C12" s="13" t="s">
        <v>29</v>
      </c>
      <c r="D12" s="14" t="str">
        <f t="shared" si="0"/>
        <v>FN25-26-01620</v>
      </c>
      <c r="E12" s="15">
        <v>45875</v>
      </c>
      <c r="F12" s="8" t="str">
        <f t="shared" si="1"/>
        <v>Nityananda Ranasingh</v>
      </c>
      <c r="G12" s="16" t="str">
        <f t="shared" si="2"/>
        <v>SF0087019</v>
      </c>
      <c r="H12" s="16" t="str">
        <f t="shared" si="3"/>
        <v>LO</v>
      </c>
      <c r="I12" s="17" t="s">
        <v>39</v>
      </c>
      <c r="J12" s="17" t="s">
        <v>49</v>
      </c>
      <c r="K12" s="17" t="s">
        <v>50</v>
      </c>
      <c r="L12" s="18">
        <v>352696876</v>
      </c>
      <c r="M12" s="18"/>
      <c r="N12" s="15">
        <v>45164</v>
      </c>
      <c r="O12" s="19">
        <v>42000</v>
      </c>
      <c r="P12" s="19">
        <v>2240</v>
      </c>
      <c r="Q12" s="20" t="s">
        <v>36</v>
      </c>
      <c r="R12" s="21">
        <v>45633</v>
      </c>
      <c r="S12" s="19">
        <v>2240</v>
      </c>
      <c r="T12" s="19">
        <v>0</v>
      </c>
      <c r="U12" s="19">
        <v>0</v>
      </c>
      <c r="V12" s="24">
        <v>2240</v>
      </c>
      <c r="W12" s="24">
        <f>SUM(V12:V14)</f>
        <v>6720</v>
      </c>
      <c r="X12" s="24" t="s">
        <v>61</v>
      </c>
      <c r="Y12" s="8" t="s">
        <v>42</v>
      </c>
      <c r="Z12" s="22" t="s">
        <v>51</v>
      </c>
    </row>
    <row r="13" spans="1:26" x14ac:dyDescent="0.35">
      <c r="A13" s="7">
        <v>9</v>
      </c>
      <c r="B13" s="12" t="s">
        <v>28</v>
      </c>
      <c r="C13" s="13" t="s">
        <v>29</v>
      </c>
      <c r="D13" s="14" t="str">
        <f t="shared" si="0"/>
        <v>FN25-26-01620</v>
      </c>
      <c r="E13" s="15">
        <v>45875</v>
      </c>
      <c r="F13" s="8" t="str">
        <f t="shared" si="1"/>
        <v>Nityananda Ranasingh</v>
      </c>
      <c r="G13" s="16" t="str">
        <f t="shared" si="2"/>
        <v>SF0087019</v>
      </c>
      <c r="H13" s="16" t="str">
        <f t="shared" si="3"/>
        <v>LO</v>
      </c>
      <c r="I13" s="17" t="s">
        <v>39</v>
      </c>
      <c r="J13" s="17" t="s">
        <v>49</v>
      </c>
      <c r="K13" s="17" t="s">
        <v>50</v>
      </c>
      <c r="L13" s="18">
        <v>352696876</v>
      </c>
      <c r="M13" s="18"/>
      <c r="N13" s="15">
        <v>45164</v>
      </c>
      <c r="O13" s="19">
        <v>42000</v>
      </c>
      <c r="P13" s="19">
        <v>2240</v>
      </c>
      <c r="Q13" s="20" t="s">
        <v>36</v>
      </c>
      <c r="R13" s="21">
        <v>45695</v>
      </c>
      <c r="S13" s="19">
        <v>2240</v>
      </c>
      <c r="T13" s="19">
        <v>0</v>
      </c>
      <c r="U13" s="19">
        <v>0</v>
      </c>
      <c r="V13" s="24">
        <v>2240</v>
      </c>
      <c r="W13" s="24">
        <v>0</v>
      </c>
      <c r="X13" s="24"/>
      <c r="Y13" s="8" t="s">
        <v>42</v>
      </c>
      <c r="Z13" s="22" t="s">
        <v>44</v>
      </c>
    </row>
    <row r="14" spans="1:26" x14ac:dyDescent="0.35">
      <c r="A14" s="7">
        <v>10</v>
      </c>
      <c r="B14" s="12" t="s">
        <v>28</v>
      </c>
      <c r="C14" s="13" t="s">
        <v>29</v>
      </c>
      <c r="D14" s="14" t="str">
        <f t="shared" si="0"/>
        <v>FN25-26-01620</v>
      </c>
      <c r="E14" s="15">
        <v>45875</v>
      </c>
      <c r="F14" s="8" t="str">
        <f t="shared" si="1"/>
        <v>Nityananda Ranasingh</v>
      </c>
      <c r="G14" s="16" t="str">
        <f t="shared" si="2"/>
        <v>SF0087019</v>
      </c>
      <c r="H14" s="16" t="str">
        <f t="shared" si="3"/>
        <v>LO</v>
      </c>
      <c r="I14" s="17" t="s">
        <v>39</v>
      </c>
      <c r="J14" s="17" t="s">
        <v>49</v>
      </c>
      <c r="K14" s="17" t="s">
        <v>50</v>
      </c>
      <c r="L14" s="18">
        <v>352696876</v>
      </c>
      <c r="M14" s="18"/>
      <c r="N14" s="15">
        <v>45164</v>
      </c>
      <c r="O14" s="19">
        <v>42000</v>
      </c>
      <c r="P14" s="19">
        <v>2240</v>
      </c>
      <c r="Q14" s="20" t="s">
        <v>36</v>
      </c>
      <c r="R14" s="21">
        <v>45723</v>
      </c>
      <c r="S14" s="19">
        <v>2240</v>
      </c>
      <c r="T14" s="19">
        <v>0</v>
      </c>
      <c r="U14" s="19">
        <v>0</v>
      </c>
      <c r="V14" s="24">
        <v>2240</v>
      </c>
      <c r="W14" s="24">
        <v>0</v>
      </c>
      <c r="X14" s="24"/>
      <c r="Y14" s="8" t="s">
        <v>42</v>
      </c>
      <c r="Z14" s="22" t="s">
        <v>45</v>
      </c>
    </row>
    <row r="15" spans="1:26" x14ac:dyDescent="0.35">
      <c r="A15" s="7">
        <v>11</v>
      </c>
      <c r="B15" s="12" t="s">
        <v>28</v>
      </c>
      <c r="C15" s="13" t="s">
        <v>29</v>
      </c>
      <c r="D15" s="14" t="str">
        <f t="shared" si="0"/>
        <v>FN25-26-01620</v>
      </c>
      <c r="E15" s="15">
        <v>45875</v>
      </c>
      <c r="F15" s="8" t="str">
        <f t="shared" si="1"/>
        <v>Nityananda Ranasingh</v>
      </c>
      <c r="G15" s="16" t="str">
        <f t="shared" si="2"/>
        <v>SF0087019</v>
      </c>
      <c r="H15" s="16" t="str">
        <f t="shared" si="3"/>
        <v>LO</v>
      </c>
      <c r="I15" s="17" t="s">
        <v>39</v>
      </c>
      <c r="J15" s="17" t="s">
        <v>52</v>
      </c>
      <c r="K15" s="17" t="s">
        <v>53</v>
      </c>
      <c r="L15" s="18">
        <v>353733881</v>
      </c>
      <c r="M15" s="18"/>
      <c r="N15" s="15">
        <v>45248</v>
      </c>
      <c r="O15" s="19">
        <v>42000</v>
      </c>
      <c r="P15" s="19">
        <v>2240</v>
      </c>
      <c r="Q15" s="20" t="s">
        <v>36</v>
      </c>
      <c r="R15" s="21">
        <v>45633</v>
      </c>
      <c r="S15" s="19">
        <v>2240</v>
      </c>
      <c r="T15" s="19">
        <v>0</v>
      </c>
      <c r="U15" s="19">
        <v>0</v>
      </c>
      <c r="V15" s="24">
        <v>2240</v>
      </c>
      <c r="W15" s="24">
        <f>SUM(V15:V17)</f>
        <v>6720</v>
      </c>
      <c r="X15" s="24" t="s">
        <v>61</v>
      </c>
      <c r="Y15" s="8" t="s">
        <v>42</v>
      </c>
      <c r="Z15" s="22" t="s">
        <v>51</v>
      </c>
    </row>
    <row r="16" spans="1:26" x14ac:dyDescent="0.35">
      <c r="A16" s="7">
        <v>12</v>
      </c>
      <c r="B16" s="12" t="s">
        <v>28</v>
      </c>
      <c r="C16" s="13" t="s">
        <v>29</v>
      </c>
      <c r="D16" s="14" t="str">
        <f t="shared" si="0"/>
        <v>FN25-26-01620</v>
      </c>
      <c r="E16" s="15">
        <v>45875</v>
      </c>
      <c r="F16" s="8" t="str">
        <f t="shared" si="1"/>
        <v>Nityananda Ranasingh</v>
      </c>
      <c r="G16" s="16" t="str">
        <f t="shared" si="2"/>
        <v>SF0087019</v>
      </c>
      <c r="H16" s="16" t="str">
        <f t="shared" si="3"/>
        <v>LO</v>
      </c>
      <c r="I16" s="17" t="s">
        <v>39</v>
      </c>
      <c r="J16" s="17" t="s">
        <v>52</v>
      </c>
      <c r="K16" s="17" t="s">
        <v>53</v>
      </c>
      <c r="L16" s="18">
        <v>353733881</v>
      </c>
      <c r="M16" s="18"/>
      <c r="N16" s="15">
        <v>45248</v>
      </c>
      <c r="O16" s="19">
        <v>42000</v>
      </c>
      <c r="P16" s="19">
        <v>2240</v>
      </c>
      <c r="Q16" s="20" t="s">
        <v>36</v>
      </c>
      <c r="R16" s="21">
        <v>45695</v>
      </c>
      <c r="S16" s="19">
        <v>2240</v>
      </c>
      <c r="T16" s="19">
        <v>0</v>
      </c>
      <c r="U16" s="19">
        <v>0</v>
      </c>
      <c r="V16" s="24">
        <v>2240</v>
      </c>
      <c r="W16" s="24">
        <v>0</v>
      </c>
      <c r="X16" s="24"/>
      <c r="Y16" s="8" t="s">
        <v>42</v>
      </c>
      <c r="Z16" s="22" t="s">
        <v>54</v>
      </c>
    </row>
    <row r="17" spans="1:26" x14ac:dyDescent="0.35">
      <c r="A17" s="7">
        <v>13</v>
      </c>
      <c r="B17" s="12" t="s">
        <v>28</v>
      </c>
      <c r="C17" s="13" t="s">
        <v>29</v>
      </c>
      <c r="D17" s="14" t="str">
        <f t="shared" si="0"/>
        <v>FN25-26-01620</v>
      </c>
      <c r="E17" s="15">
        <v>45875</v>
      </c>
      <c r="F17" s="8" t="str">
        <f t="shared" si="1"/>
        <v>Nityananda Ranasingh</v>
      </c>
      <c r="G17" s="16" t="str">
        <f t="shared" si="2"/>
        <v>SF0087019</v>
      </c>
      <c r="H17" s="16" t="str">
        <f t="shared" si="3"/>
        <v>LO</v>
      </c>
      <c r="I17" s="17" t="s">
        <v>39</v>
      </c>
      <c r="J17" s="17" t="s">
        <v>52</v>
      </c>
      <c r="K17" s="17" t="s">
        <v>53</v>
      </c>
      <c r="L17" s="18">
        <v>353733881</v>
      </c>
      <c r="M17" s="18"/>
      <c r="N17" s="15">
        <v>45248</v>
      </c>
      <c r="O17" s="19">
        <v>42000</v>
      </c>
      <c r="P17" s="19">
        <v>2240</v>
      </c>
      <c r="Q17" s="20" t="s">
        <v>36</v>
      </c>
      <c r="R17" s="21">
        <v>45723</v>
      </c>
      <c r="S17" s="19">
        <v>2240</v>
      </c>
      <c r="T17" s="19">
        <v>0</v>
      </c>
      <c r="U17" s="19">
        <v>0</v>
      </c>
      <c r="V17" s="24">
        <v>2240</v>
      </c>
      <c r="W17" s="24">
        <v>0</v>
      </c>
      <c r="X17" s="24"/>
      <c r="Y17" s="8" t="s">
        <v>42</v>
      </c>
      <c r="Z17" s="22" t="s">
        <v>45</v>
      </c>
    </row>
    <row r="18" spans="1:26" x14ac:dyDescent="0.35">
      <c r="A18" s="7">
        <v>14</v>
      </c>
      <c r="B18" s="12" t="s">
        <v>28</v>
      </c>
      <c r="C18" s="13" t="s">
        <v>29</v>
      </c>
      <c r="D18" s="14" t="str">
        <f t="shared" si="0"/>
        <v>FN25-26-01620</v>
      </c>
      <c r="E18" s="15">
        <v>45876</v>
      </c>
      <c r="F18" s="8" t="str">
        <f t="shared" si="1"/>
        <v>Nityananda Ranasingh</v>
      </c>
      <c r="G18" s="16" t="str">
        <f t="shared" si="2"/>
        <v>SF0087019</v>
      </c>
      <c r="H18" s="16" t="str">
        <f t="shared" si="3"/>
        <v>LO</v>
      </c>
      <c r="I18" s="17" t="s">
        <v>39</v>
      </c>
      <c r="J18" s="17" t="s">
        <v>55</v>
      </c>
      <c r="K18" s="17" t="s">
        <v>56</v>
      </c>
      <c r="L18" s="18">
        <v>354574131</v>
      </c>
      <c r="M18" s="18"/>
      <c r="N18" s="15">
        <v>45301</v>
      </c>
      <c r="O18" s="19">
        <v>42000</v>
      </c>
      <c r="P18" s="19">
        <v>2240</v>
      </c>
      <c r="Q18" s="20" t="s">
        <v>36</v>
      </c>
      <c r="R18" s="21">
        <v>45603</v>
      </c>
      <c r="S18" s="19">
        <v>2240</v>
      </c>
      <c r="T18" s="19">
        <v>0</v>
      </c>
      <c r="U18" s="19">
        <v>0</v>
      </c>
      <c r="V18" s="24">
        <v>2240</v>
      </c>
      <c r="W18" s="24">
        <f>SUM(V18:V20)</f>
        <v>6720</v>
      </c>
      <c r="X18" s="24" t="s">
        <v>61</v>
      </c>
      <c r="Y18" s="8" t="s">
        <v>42</v>
      </c>
      <c r="Z18" s="22" t="s">
        <v>57</v>
      </c>
    </row>
    <row r="19" spans="1:26" x14ac:dyDescent="0.35">
      <c r="A19" s="7">
        <v>15</v>
      </c>
      <c r="B19" s="12" t="s">
        <v>28</v>
      </c>
      <c r="C19" s="13" t="s">
        <v>29</v>
      </c>
      <c r="D19" s="14" t="str">
        <f t="shared" si="0"/>
        <v>FN25-26-01620</v>
      </c>
      <c r="E19" s="15">
        <v>45876</v>
      </c>
      <c r="F19" s="8" t="str">
        <f t="shared" si="1"/>
        <v>Nityananda Ranasingh</v>
      </c>
      <c r="G19" s="16" t="str">
        <f t="shared" si="2"/>
        <v>SF0087019</v>
      </c>
      <c r="H19" s="16" t="str">
        <f t="shared" si="3"/>
        <v>LO</v>
      </c>
      <c r="I19" s="17" t="s">
        <v>39</v>
      </c>
      <c r="J19" s="17" t="s">
        <v>55</v>
      </c>
      <c r="K19" s="17" t="s">
        <v>56</v>
      </c>
      <c r="L19" s="18">
        <v>354574131</v>
      </c>
      <c r="M19" s="18"/>
      <c r="N19" s="15">
        <v>45301</v>
      </c>
      <c r="O19" s="19">
        <v>42000</v>
      </c>
      <c r="P19" s="19">
        <v>2240</v>
      </c>
      <c r="Q19" s="20" t="s">
        <v>36</v>
      </c>
      <c r="R19" s="21">
        <v>45633</v>
      </c>
      <c r="S19" s="19">
        <v>2240</v>
      </c>
      <c r="T19" s="19">
        <v>0</v>
      </c>
      <c r="U19" s="19">
        <v>0</v>
      </c>
      <c r="V19" s="24">
        <v>2240</v>
      </c>
      <c r="W19" s="24">
        <v>0</v>
      </c>
      <c r="X19" s="24"/>
      <c r="Y19" s="8" t="s">
        <v>42</v>
      </c>
      <c r="Z19" s="22" t="s">
        <v>58</v>
      </c>
    </row>
    <row r="20" spans="1:26" x14ac:dyDescent="0.35">
      <c r="A20" s="7">
        <v>16</v>
      </c>
      <c r="B20" s="12" t="s">
        <v>28</v>
      </c>
      <c r="C20" s="13" t="s">
        <v>29</v>
      </c>
      <c r="D20" s="14" t="str">
        <f t="shared" si="0"/>
        <v>FN25-26-01620</v>
      </c>
      <c r="E20" s="15">
        <v>45876</v>
      </c>
      <c r="F20" s="8" t="str">
        <f t="shared" si="1"/>
        <v>Nityananda Ranasingh</v>
      </c>
      <c r="G20" s="16" t="str">
        <f t="shared" si="2"/>
        <v>SF0087019</v>
      </c>
      <c r="H20" s="16" t="str">
        <f t="shared" si="3"/>
        <v>LO</v>
      </c>
      <c r="I20" s="17" t="s">
        <v>39</v>
      </c>
      <c r="J20" s="17" t="s">
        <v>55</v>
      </c>
      <c r="K20" s="17" t="s">
        <v>56</v>
      </c>
      <c r="L20" s="18">
        <v>354574131</v>
      </c>
      <c r="M20" s="18"/>
      <c r="N20" s="15">
        <v>45301</v>
      </c>
      <c r="O20" s="19">
        <v>42000</v>
      </c>
      <c r="P20" s="19">
        <v>2240</v>
      </c>
      <c r="Q20" s="20" t="s">
        <v>36</v>
      </c>
      <c r="R20" s="21">
        <v>45723</v>
      </c>
      <c r="S20" s="19">
        <v>2240</v>
      </c>
      <c r="T20" s="19">
        <v>0</v>
      </c>
      <c r="U20" s="19">
        <v>0</v>
      </c>
      <c r="V20" s="24">
        <v>2240</v>
      </c>
      <c r="W20" s="24">
        <v>0</v>
      </c>
      <c r="X20" s="24"/>
      <c r="Y20" s="8" t="s">
        <v>42</v>
      </c>
      <c r="Z20" s="22" t="s">
        <v>45</v>
      </c>
    </row>
    <row r="21" spans="1:26" x14ac:dyDescent="0.35">
      <c r="A21" s="7">
        <v>17</v>
      </c>
      <c r="B21" s="12" t="s">
        <v>28</v>
      </c>
      <c r="C21" s="13" t="s">
        <v>29</v>
      </c>
      <c r="D21" s="14" t="str">
        <f t="shared" si="0"/>
        <v>FN25-26-01620</v>
      </c>
      <c r="E21" s="15">
        <v>45876</v>
      </c>
      <c r="F21" s="8" t="str">
        <f t="shared" si="1"/>
        <v>Nityananda Ranasingh</v>
      </c>
      <c r="G21" s="16" t="str">
        <f t="shared" si="2"/>
        <v>SF0087019</v>
      </c>
      <c r="H21" s="16" t="str">
        <f t="shared" si="3"/>
        <v>LO</v>
      </c>
      <c r="I21" s="17" t="s">
        <v>39</v>
      </c>
      <c r="J21" s="17" t="s">
        <v>55</v>
      </c>
      <c r="K21" s="17" t="s">
        <v>56</v>
      </c>
      <c r="L21" s="18">
        <v>357617158</v>
      </c>
      <c r="M21" s="18"/>
      <c r="N21" s="15">
        <v>45476</v>
      </c>
      <c r="O21" s="19">
        <v>30000</v>
      </c>
      <c r="P21" s="19">
        <v>2020</v>
      </c>
      <c r="Q21" s="20" t="s">
        <v>36</v>
      </c>
      <c r="R21" s="21">
        <v>45695</v>
      </c>
      <c r="S21" s="19">
        <v>2020</v>
      </c>
      <c r="T21" s="19">
        <v>0</v>
      </c>
      <c r="U21" s="19">
        <v>0</v>
      </c>
      <c r="V21" s="24">
        <v>2020</v>
      </c>
      <c r="W21" s="24">
        <f>SUM(V21:V22)</f>
        <v>4040</v>
      </c>
      <c r="X21" s="24" t="s">
        <v>61</v>
      </c>
      <c r="Y21" s="8" t="s">
        <v>42</v>
      </c>
      <c r="Z21" s="22" t="s">
        <v>59</v>
      </c>
    </row>
    <row r="22" spans="1:26" x14ac:dyDescent="0.35">
      <c r="A22" s="7">
        <v>18</v>
      </c>
      <c r="B22" s="12" t="s">
        <v>28</v>
      </c>
      <c r="C22" s="13" t="s">
        <v>29</v>
      </c>
      <c r="D22" s="14" t="str">
        <f t="shared" si="0"/>
        <v>FN25-26-01620</v>
      </c>
      <c r="E22" s="15">
        <v>45876</v>
      </c>
      <c r="F22" s="8" t="str">
        <f t="shared" si="1"/>
        <v>Nityananda Ranasingh</v>
      </c>
      <c r="G22" s="16" t="str">
        <f t="shared" si="2"/>
        <v>SF0087019</v>
      </c>
      <c r="H22" s="16" t="str">
        <f t="shared" si="3"/>
        <v>LO</v>
      </c>
      <c r="I22" s="17" t="s">
        <v>39</v>
      </c>
      <c r="J22" s="17" t="s">
        <v>55</v>
      </c>
      <c r="K22" s="17" t="s">
        <v>56</v>
      </c>
      <c r="L22" s="18">
        <v>357617158</v>
      </c>
      <c r="M22" s="18"/>
      <c r="N22" s="15">
        <v>45476</v>
      </c>
      <c r="O22" s="19">
        <v>30000</v>
      </c>
      <c r="P22" s="19">
        <v>2020</v>
      </c>
      <c r="Q22" s="20" t="s">
        <v>36</v>
      </c>
      <c r="R22" s="21">
        <v>45723</v>
      </c>
      <c r="S22" s="19">
        <v>2020</v>
      </c>
      <c r="T22" s="19">
        <v>0</v>
      </c>
      <c r="U22" s="19">
        <v>0</v>
      </c>
      <c r="V22" s="24">
        <v>2020</v>
      </c>
      <c r="W22" s="24">
        <v>0</v>
      </c>
      <c r="X22" s="24"/>
      <c r="Y22" s="8" t="s">
        <v>42</v>
      </c>
      <c r="Z22" s="22" t="s">
        <v>60</v>
      </c>
    </row>
    <row r="25" spans="1:26" x14ac:dyDescent="0.35">
      <c r="S25" s="26" t="s">
        <v>63</v>
      </c>
      <c r="T25" s="26">
        <f>SUM(S25:S32)</f>
        <v>41380</v>
      </c>
      <c r="U25" s="26">
        <f>SUM(S4:S22)</f>
        <v>41380</v>
      </c>
    </row>
    <row r="26" spans="1:26" x14ac:dyDescent="0.35">
      <c r="S26">
        <v>3740</v>
      </c>
    </row>
    <row r="27" spans="1:26" x14ac:dyDescent="0.35">
      <c r="S27">
        <v>6720</v>
      </c>
    </row>
    <row r="28" spans="1:26" x14ac:dyDescent="0.35">
      <c r="S28">
        <v>6720</v>
      </c>
    </row>
    <row r="29" spans="1:26" x14ac:dyDescent="0.35">
      <c r="S29">
        <v>6720</v>
      </c>
    </row>
    <row r="30" spans="1:26" x14ac:dyDescent="0.35">
      <c r="S30">
        <v>6720</v>
      </c>
    </row>
    <row r="31" spans="1:26" x14ac:dyDescent="0.35">
      <c r="S31">
        <v>4040</v>
      </c>
    </row>
    <row r="32" spans="1:26" x14ac:dyDescent="0.35">
      <c r="S32">
        <v>6720</v>
      </c>
    </row>
  </sheetData>
  <conditionalFormatting sqref="L5:M22">
    <cfRule type="duplicateValues" dxfId="1" priority="2" stopIfTrue="1"/>
  </conditionalFormatting>
  <dataValidations count="9">
    <dataValidation type="custom" allowBlank="1" showInputMessage="1" showErrorMessage="1" error="Enter Valid date_x000a_" sqref="E6" xr:uid="{5351B832-45E4-400D-95E1-FEC6EBF971A4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22" xr:uid="{28764C0E-A503-429D-B3A9-88635D03FFD1}">
      <formula1>42370</formula1>
      <formula2>47848</formula2>
    </dataValidation>
    <dataValidation type="custom" allowBlank="1" showInputMessage="1" showErrorMessage="1" error="Enter Valid Date_x000a_" sqref="E5" xr:uid="{F266BA24-F7DF-4A9D-8BBD-A02735F0B46C}">
      <formula1>ISNUMBER(E5) * (E5&gt;=DATE(2023,10,1)) * (E5&lt;=DATE(2031,12,31)) * (INT(E5)=E5)</formula1>
    </dataValidation>
    <dataValidation type="custom" allowBlank="1" showInputMessage="1" showErrorMessage="1" sqref="E7:E22" xr:uid="{074343AB-C141-4214-BFF6-0449D0D704D6}">
      <formula1>ISNUMBER(E7) * (E7&gt;=DATE(2023,10,1)) * (E7&lt;=DATE(2031,12,31)) * (INT(E7)=E7)</formula1>
    </dataValidation>
    <dataValidation type="date" allowBlank="1" showInputMessage="1" showErrorMessage="1" sqref="N4" xr:uid="{C13DB50F-8919-4690-9785-B82110095865}">
      <formula1>36526</formula1>
      <formula2>47848</formula2>
    </dataValidation>
    <dataValidation type="list" allowBlank="1" showInputMessage="1" showErrorMessage="1" sqref="Q5:Q22" xr:uid="{348DDDA4-EC13-496C-B4EA-D4520D2B819D}">
      <formula1>Type</formula1>
    </dataValidation>
    <dataValidation type="list" allowBlank="1" showInputMessage="1" showErrorMessage="1" sqref="Y5:Y22" xr:uid="{33081558-1F37-41C1-B390-4BC8A8959458}">
      <formula1>"Loan Card,Digital Payment,Cash Receipt,Borrower Written Statement,Deliquent Staff Written Statement,Center Meeting Register,Hand Written Receipt"</formula1>
    </dataValidation>
    <dataValidation allowBlank="1" showErrorMessage="1" sqref="C5 B5:B22" xr:uid="{8946E281-2928-4F99-8D53-A1C2181990C8}"/>
    <dataValidation type="date" operator="lessThanOrEqual" allowBlank="1" showInputMessage="1" showErrorMessage="1" errorTitle="Incorrect date Entered" error="Enter in Valid Date Format_x000a_ " promptTitle="Enter Valid Date" sqref="R5:R22" xr:uid="{1A93D3A2-05FD-403B-ADAD-9D40BD25B0EA}">
      <formula1>IF(ISNUMBER(DATE(RIGHT(E5,4),MONTH(LEFT(MID(E5,4,3),2)&amp;"1"),LEFT(E5,2))),E5,9^9)</formula1>
    </dataValidation>
  </dataValidations>
  <hyperlinks>
    <hyperlink ref="E3" location="'Fraud Investigation Report'!G5" display="Home" xr:uid="{E0FA7557-89BC-4DA7-AF8A-E8B531661CD1}"/>
    <hyperlink ref="V3" location="'Fraud Investigation Report'!G5" display="Home" xr:uid="{3E23702B-76EE-4575-8758-265B30E8580F}"/>
    <hyperlink ref="F3" location="'Loan Outstanding Report'!BG5" display="Loan O/s Report" xr:uid="{4DE18123-C82B-43F5-8BC7-266EA9C14DDD}"/>
    <hyperlink ref="Y3" location="'Loan Outstanding Report'!BG5" display="Loan O/s Report" xr:uid="{69333E09-F178-4F64-ADAE-68DF8973F2C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3236-347F-452E-BE77-58C78AB84160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2025-12-08T05:15:14Z</dcterms:created>
  <dcterms:modified xsi:type="dcterms:W3CDTF">2025-12-08T05:47:18Z</dcterms:modified>
</cp:coreProperties>
</file>