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AD6DC8AC-B95C-44C6-BD21-584D6C455F69}" xr6:coauthVersionLast="47" xr6:coauthVersionMax="47" xr10:uidLastSave="{CBB16CEB-74AA-496F-B154-3D50E50C53DD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<sst xmlns="http://schemas.openxmlformats.org/spreadsheetml/2006/main" count="335" uniqueCount="291">
  <si>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</si>
  <si>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</si>
  <si>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</si>
  <si>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</si>
  <si>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</si>
  <si>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</si>
  <si>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</si>
  <si>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</si>
  <si>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</si>
  <si>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</si>
  <si>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</si>
  <si>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</si>
  <si>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</si>
  <si>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</si>
  <si>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</si>
  <si>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</si>
  <si>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</si>
  <si>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</si>
  <si>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</si>
  <si>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</si>
  <si>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</si>
  <si>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</si>
  <si>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</si>
  <si>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</si>
  <si>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</si>
  <si>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</si>
  <si>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</si>
  <si>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</si>
  <si>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</si>
  <si>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</si>
  <si>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</si>
  <si>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</si>
  <si>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</si>
  <si>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</si>
  <si>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</si>
  <si>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</si>
  <si>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</si>
  <si>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</si>
  <si>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</si>
  <si>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</si>
  <si>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</si>
  <si>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</si>
  <si>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</si>
  <si>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</si>
  <si>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</si>
  <si>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</si>
  <si>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</si>
  <si>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</si>
  <si>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</si>
  <si>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</si>
  <si>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</si>
  <si>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</si>
  <si>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</si>
  <si>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</si>
  <si>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</si>
  <si>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</si>
  <si>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</si>
  <si>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</si>
  <si>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</si>
  <si>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</si>
  <si>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</si>
  <si>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</si>
  <si>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</si>
  <si>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</si>
  <si>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</si>
  <si>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</si>
  <si>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</si>
  <si>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</si>
  <si>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</si>
  <si>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</si>
  <si>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</si>
  <si>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</si>
  <si>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</si>
  <si>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</si>
  <si>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</si>
  <si>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</si>
  <si>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</si>
  <si>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</si>
  <si>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</si>
  <si>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</si>
  <si>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</si>
  <si>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</si>
  <si>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</si>
  <si>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</si>
  <si>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</si>
  <si>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</si>
  <si>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</si>
  <si>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</si>
  <si>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</si>
  <si>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</si>
  <si>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</si>
  <si>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</si>
  <si>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</si>
  <si>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</si>
  <si>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</si>
  <si>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</si>
  <si>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</si>
  <si>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</si>
  <si>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</si>
  <si>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</si>
  <si>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</si>
  <si>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</si>
  <si>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</si>
  <si>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</si>
  <si>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</si>
  <si>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</si>
  <si>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</si>
  <si>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</si>
  <si>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</si>
  <si>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</si>
  <si>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</si>
  <si>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</si>
  <si>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</si>
  <si>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</si>
  <si>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</si>
  <si>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</si>
  <si>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</si>
  <si>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</si>
  <si>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</si>
  <si>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</si>
  <si>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</si>
  <si>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</si>
  <si>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</si>
  <si>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</si>
  <si>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</si>
  <si>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</si>
  <si>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</si>
  <si>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</si>
  <si>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</si>
  <si>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</si>
  <si>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</si>
  <si>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</si>
  <si>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</si>
  <si>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</si>
  <si>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</si>
  <si>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</si>
  <si>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</si>
  <si>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</si>
  <si>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</si>
  <si>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</si>
  <si>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</si>
  <si>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</si>
  <si>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</si>
  <si>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</si>
  <si>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</si>
  <si>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</si>
  <si>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</si>
  <si>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</si>
  <si>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</si>
  <si>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</si>
  <si>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</si>
  <si>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</si>
  <si>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</si>
  <si>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</si>
  <si>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</si>
  <si>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</si>
  <si>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</si>
  <si>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</si>
  <si>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</si>
  <si>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</si>
  <si>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</si>
  <si>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</si>
  <si>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</si>
  <si>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</si>
  <si>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</si>
  <si>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</si>
  <si>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</si>
  <si>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</si>
  <si>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</si>
  <si>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</si>
  <si>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</si>
  <si>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</si>
  <si>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</si>
  <si>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</si>
  <si>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</si>
  <si>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</si>
  <si>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</si>
  <si>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</si>
  <si>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</si>
  <si>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</si>
  <si>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</si>
  <si>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</si>
  <si>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</si>
  <si>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</si>
  <si>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</si>
  <si>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</si>
  <si>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</si>
  <si>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</si>
  <si>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</si>
  <si>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</si>
  <si>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</si>
  <si>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</si>
  <si>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</si>
  <si>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</si>
  <si>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</si>
  <si>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</si>
  <si>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</si>
  <si>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</si>
  <si>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</si>
  <si>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</si>
  <si>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</si>
  <si>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</si>
  <si>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</si>
  <si>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</si>
  <si>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</si>
  <si>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</si>
  <si>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</si>
  <si>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</si>
  <si>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</si>
  <si>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</si>
  <si>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</si>
  <si>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</si>
  <si>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</si>
  <si>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</si>
  <si>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</si>
  <si>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</si>
  <si>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</si>
  <si>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</si>
  <si>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</si>
  <si>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</si>
  <si>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</si>
  <si>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</si>
  <si>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</si>
  <si>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</si>
  <si>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</si>
  <si>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</si>
  <si>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</si>
  <si>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</si>
  <si>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</si>
  <si>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</si>
  <si>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</si>
  <si>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</si>
  <si>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</si>
  <si>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</si>
  <si>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</si>
  <si>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</si>
  <si>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</si>
  <si>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</si>
  <si>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</si>
  <si>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</si>
  <si>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</si>
  <si>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</si>
  <si>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</si>
  <si>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</si>
  <si>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</si>
  <si>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</si>
  <si>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</si>
  <si>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</si>
  <si>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</si>
  <si>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</si>
  <si>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</si>
  <si>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</si>
  <si>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Khatushyam</t>
  </si>
  <si>
    <t>Lunkaransar</t>
  </si>
  <si>
    <t>RJ3248</t>
  </si>
  <si>
    <t>Khajuwala</t>
  </si>
  <si>
    <t>19 KYD</t>
  </si>
  <si>
    <t>SF0084131</t>
  </si>
  <si>
    <t>Irfan Ali</t>
  </si>
  <si>
    <t>19 KYD C1</t>
  </si>
  <si>
    <t>Chetana</t>
  </si>
  <si>
    <t>Agriculture &amp; Farming</t>
  </si>
  <si>
    <t>Tue</t>
  </si>
  <si>
    <t>JAY PAL/SF0079083</t>
  </si>
  <si>
    <t>FIR Not Filled</t>
  </si>
  <si>
    <t>Rakesh Kumar/SF0084965</t>
  </si>
  <si>
    <t>Balveer Singh/SF0088632</t>
  </si>
  <si>
    <t>Jitender Kumar Tyagi/SF0082658</t>
  </si>
  <si>
    <t>Suresh Kumar Yadav/SF0080719</t>
  </si>
  <si>
    <t>CSS</t>
  </si>
  <si>
    <t>Open</t>
  </si>
  <si>
    <t>19 KYD C1 Ganga Devi1</t>
  </si>
  <si>
    <t>SSF3497009</t>
  </si>
  <si>
    <t>SC</t>
  </si>
  <si>
    <t>MUSLIM</t>
  </si>
  <si>
    <t>HUSAN KHATUN</t>
  </si>
  <si>
    <t>05-Aug-2023</t>
  </si>
  <si>
    <t>1</t>
  </si>
  <si>
    <t>1 Yrs</t>
  </si>
  <si>
    <t>05 Aug 2023</t>
  </si>
  <si>
    <t>&lt;= 2 Years</t>
  </si>
  <si>
    <t>05-Sep-2023</t>
  </si>
  <si>
    <t>03-Jul-2025</t>
  </si>
  <si>
    <t>9351960978</t>
  </si>
  <si>
    <t>FN25-26-01627</t>
  </si>
  <si>
    <t>Sultan Ram</t>
  </si>
  <si>
    <t>SF0077829</t>
  </si>
  <si>
    <t>As per borrower written latter borrower paid her loan emi by phone pe amunt Rs. 2240/- on date 04-05-2024 to CA Sultan Ram/SF0077829  but CA not deposit in FIMO.</t>
  </si>
  <si>
    <t>Dear Team,
As per the findings of the CSS Team, verification conducted by Audit team in Aug 2025, it was observed that a fraud amounting to Rs. 2,240/- has taken place. Specifically, the Loan Officer, Sultan Ram/SF0077829,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2,240/- again failed to record these transactions in FIMO.</t>
  </si>
  <si>
    <t>Terminated</t>
  </si>
  <si>
    <t>Laon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</si>
</sst>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45864</v>
      </c>
      <c r="H5" s="114" t="s">
        <v>269</v>
      </c>
      <c r="I5" s="61">
        <v>45871</v>
      </c>
      <c r="J5" s="74" t="str">
        <f>IF('Physical Cash at Safe'!D28="Yes",'Physical Cash at Safe'!E28,IF('Borrower Wise Details'!D5&lt;&gt;"",'Borrower Wise Details'!D5,""))</f>
        <v>FN25-26-01627</v>
      </c>
      <c r="K5" s="84">
        <v>1</v>
      </c>
      <c r="L5" s="85">
        <v>2240</v>
      </c>
      <c r="M5" s="85">
        <v>0</v>
      </c>
      <c r="N5" s="85" t="s">
        <v>265</v>
      </c>
      <c r="O5" s="85" t="s">
        <v>266</v>
      </c>
      <c r="P5" s="85" t="s">
        <v>267</v>
      </c>
      <c r="Q5" s="85" t="s">
        <v>268</v>
      </c>
      <c r="R5" s="75" t="str">
        <f>IF('Physical Cash at Safe'!$D$28="Yes", 'Physical Cash at Safe'!$A$28, IF('Borrower Wise Details'!F5&lt;&gt;"", 'Borrower Wise Details'!F5, ""))</f>
        <v>Sultan Ram</v>
      </c>
      <c r="S5" s="74" t="str">
        <f>IF('Physical Cash at Safe'!$D$28="Yes", 'Physical Cash at Safe'!$C$28, IF('Borrower Wise Details'!H5&lt;&gt;"", 'Borrower Wise Details'!H5, ""))</f>
        <v>Laon Officer</v>
      </c>
      <c r="T5" s="74" t="str">
        <f>IF('Physical Cash at Safe'!$D$28="Yes", 'Physical Cash at Safe'!$B$28, IF('Borrower Wise Details'!G5&lt;&gt;"", 'Borrower Wise Details'!G5, ""))</f>
        <v>SF0077829</v>
      </c>
      <c r="U5" s="78" t="s">
        <v>289</v>
      </c>
      <c r="V5" s="61">
        <v>45388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45871</v>
      </c>
      <c r="AA5" s="61">
        <v>45871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288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Sultan Ram</v>
      </c>
      <c r="E5" s="68" t="str">
        <f>IF(OR('Fraud Investigation Report'!T5="", 'Fraud Investigation Report'!T5=0), "", 'Fraud Investigation Report'!T5)</f>
        <v>SF0077829</v>
      </c>
      <c r="F5" s="68" t="str">
        <f>IF(OR('Fraud Investigation Report'!S5="", 'Fraud Investigation Report'!S5=0), "", 'Fraud Investigation Report'!S5)</f>
        <v>Laon Officer</v>
      </c>
      <c r="G5" s="50" t="str">
        <f>IF('Fraud Investigation Report'!J5="", "", 'Fraud Investigation Report'!J5)</f>
        <v>FN25-26-01627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2240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2240</v>
      </c>
      <c r="Q5" s="49"/>
      <c r="R5" s="87" t="s">
        <v>264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190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2" t="s">
        <v>219</v>
      </c>
      <c r="E29" s="16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220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4" t="s">
        <v>145</v>
      </c>
      <c r="E33" s="155"/>
    </row>
    <row r="34" spans="1:5" ht="27.6" x14ac:dyDescent="0.3">
      <c r="A34" s="39" t="s">
        <v>221</v>
      </c>
      <c r="B34" s="38"/>
      <c r="C34" s="39" t="s">
        <v>222</v>
      </c>
      <c r="D34" s="156"/>
      <c r="E34" s="157"/>
    </row>
    <row r="35" spans="1:5" ht="27.6" x14ac:dyDescent="0.3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3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132" t="s">
        <v>284</v>
      </c>
      <c r="E5" s="65">
        <v>45871</v>
      </c>
      <c r="F5" s="134" t="s">
        <v>285</v>
      </c>
      <c r="G5" s="135" t="s">
        <v>286</v>
      </c>
      <c r="H5" s="49" t="s">
        <v>290</v>
      </c>
      <c r="I5" s="128" t="s">
        <v>259</v>
      </c>
      <c r="J5" s="128" t="s">
        <v>272</v>
      </c>
      <c r="K5" s="128" t="s">
        <v>275</v>
      </c>
      <c r="L5" s="11">
        <v>352419919</v>
      </c>
      <c r="M5" s="65" t="s">
        <v>276</v>
      </c>
      <c r="N5" s="49">
        <v>42000</v>
      </c>
      <c r="O5" s="49">
        <v>2240</v>
      </c>
      <c r="P5" s="129" t="s">
        <v>139</v>
      </c>
      <c r="Q5" s="83">
        <v>45416</v>
      </c>
      <c r="R5" s="49">
        <v>2240</v>
      </c>
      <c r="S5" s="49">
        <v>0</v>
      </c>
      <c r="T5" s="49"/>
      <c r="U5" s="131">
        <f t="shared" ref="U5:U69" si="0">IF(AND(ISBLANK(R5),ISBLANK(S5),ISBLANK(T5)),"",R5-(S5+T5))</f>
        <v>2240</v>
      </c>
      <c r="V5" s="125" t="s">
        <v>203</v>
      </c>
      <c r="W5" s="130" t="s">
        <v>287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185280</v>
      </c>
      <c r="J5" s="38" t="s">
        <v>256</v>
      </c>
      <c r="K5" s="87">
        <v>185280</v>
      </c>
      <c r="L5" s="87" t="s">
        <v>257</v>
      </c>
      <c r="M5" s="38" t="s">
        <v>258</v>
      </c>
      <c r="N5" s="87">
        <v>313681</v>
      </c>
      <c r="O5" s="87" t="s">
        <v>259</v>
      </c>
      <c r="P5" s="87">
        <v>461747</v>
      </c>
      <c r="Q5" s="38" t="s">
        <v>271</v>
      </c>
      <c r="R5" s="38" t="s">
        <v>260</v>
      </c>
      <c r="S5" s="87" t="s">
        <v>272</v>
      </c>
      <c r="T5" s="87" t="s">
        <v>272</v>
      </c>
      <c r="U5" s="87" t="s">
        <v>273</v>
      </c>
      <c r="V5" s="87" t="s">
        <v>274</v>
      </c>
      <c r="W5" s="87">
        <v>541</v>
      </c>
      <c r="X5" s="38" t="s">
        <v>261</v>
      </c>
      <c r="Y5" s="87">
        <v>352419919</v>
      </c>
      <c r="Z5" s="38" t="s">
        <v>275</v>
      </c>
      <c r="AA5" s="116" t="s">
        <v>276</v>
      </c>
      <c r="AB5" s="87">
        <v>42000</v>
      </c>
      <c r="AC5" s="87" t="s">
        <v>262</v>
      </c>
      <c r="AD5" s="87">
        <v>24</v>
      </c>
      <c r="AE5" s="87" t="s">
        <v>277</v>
      </c>
      <c r="AF5" s="87" t="s">
        <v>278</v>
      </c>
      <c r="AG5" s="87" t="s">
        <v>279</v>
      </c>
      <c r="AH5" s="87" t="s">
        <v>280</v>
      </c>
      <c r="AI5" s="116" t="s">
        <v>281</v>
      </c>
      <c r="AJ5" s="87">
        <v>2240</v>
      </c>
      <c r="AK5" s="87">
        <v>2240</v>
      </c>
      <c r="AL5" s="116" t="s">
        <v>282</v>
      </c>
      <c r="AM5" s="87">
        <v>33461.71</v>
      </c>
      <c r="AN5" s="120">
        <v>11338.29</v>
      </c>
      <c r="AO5" s="120">
        <v>44800</v>
      </c>
      <c r="AP5" s="120">
        <v>8538.2900000000009</v>
      </c>
      <c r="AQ5" s="120">
        <v>467.71</v>
      </c>
      <c r="AR5" s="120">
        <v>9006</v>
      </c>
      <c r="AS5" s="120">
        <v>6306.45</v>
      </c>
      <c r="AT5" s="120">
        <v>413.55</v>
      </c>
      <c r="AU5" s="120">
        <v>6720</v>
      </c>
      <c r="AV5" s="87">
        <v>23</v>
      </c>
      <c r="AW5" s="87"/>
      <c r="AX5" s="87"/>
      <c r="AY5" s="87"/>
      <c r="AZ5" s="87"/>
      <c r="BA5" s="87"/>
      <c r="BB5" s="87" t="s">
        <v>270</v>
      </c>
      <c r="BC5" s="87" t="s">
        <v>145</v>
      </c>
      <c r="BD5" s="87"/>
      <c r="BE5" s="87">
        <v>0</v>
      </c>
      <c r="BF5" s="38" t="s">
        <v>272</v>
      </c>
      <c r="BG5" s="87" t="s">
        <v>283</v>
      </c>
      <c r="BH5" s="122" t="s">
        <v>263</v>
      </c>
      <c r="BI5" s="38" t="s">
        <v>111</v>
      </c>
      <c r="BJ5" s="88">
        <v>45871</v>
      </c>
      <c r="BK5" s="87"/>
      <c r="BL5" s="38"/>
      <c r="BM5" s="123" t="s">
        <v>119</v>
      </c>
      <c r="BN5" s="124" t="s">
        <v>200</v>
      </c>
      <c r="BO5" s="87" t="s">
        <v>245</v>
      </c>
      <c r="BP5" s="87">
        <v>2240</v>
      </c>
      <c r="BQ5" s="125" t="s">
        <v>203</v>
      </c>
      <c r="BR5" s="133" t="s">
        <v>287</v>
      </c>
    </row>
    <row r="6" spans="1:70" s="121" customFormat="1" ht="15" hidden="1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2025-08-04T01:00:46Z</dcterms:modified>
</cp:coreProperties>
</file>