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2" documentId="8_{86105EF4-0960-4DD7-9CC9-242B3CCD5DF1}" xr6:coauthVersionLast="47" xr6:coauthVersionMax="47" xr10:uidLastSave="{C9F432F3-C352-473A-B30D-BF65A4AD434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<sst xmlns="http://schemas.openxmlformats.org/spreadsheetml/2006/main" count="351" uniqueCount="301">
  <si>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</si>
  <si>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</si>
  <si>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</si>
  <si>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</si>
  <si>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</si>
  <si>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</si>
  <si>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</si>
  <si>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</si>
  <si>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</si>
  <si>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</si>
  <si>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</si>
  <si>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</si>
  <si>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</si>
  <si>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</si>
  <si>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</si>
  <si>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</si>
  <si>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</si>
  <si>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</si>
  <si>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</si>
  <si>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</si>
  <si>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</si>
  <si>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</si>
  <si>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</si>
  <si>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</si>
  <si>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</si>
  <si>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</si>
  <si>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</si>
  <si>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</si>
  <si>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</si>
  <si>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</si>
  <si>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</si>
  <si>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</si>
  <si>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</si>
  <si>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</si>
  <si>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</si>
  <si>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</si>
  <si>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</si>
  <si>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</si>
  <si>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</si>
  <si>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</si>
  <si>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</si>
  <si>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</si>
  <si>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</si>
  <si>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</si>
  <si>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</si>
  <si>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</si>
  <si>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</si>
  <si>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</si>
  <si>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</si>
  <si>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</si>
  <si>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</si>
  <si>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</si>
  <si>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</si>
  <si>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</si>
  <si>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</si>
  <si>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</si>
  <si>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</si>
  <si>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</si>
  <si>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</si>
  <si>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</si>
  <si>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</si>
  <si>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</si>
  <si>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</si>
  <si>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</si>
  <si>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</si>
  <si>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</si>
  <si>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</si>
  <si>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</si>
  <si>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</si>
  <si>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</si>
  <si>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</si>
  <si>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</si>
  <si>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</si>
  <si>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</si>
  <si>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</si>
  <si>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</si>
  <si>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</si>
  <si>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</si>
  <si>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</si>
  <si>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</si>
  <si>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</si>
  <si>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</si>
  <si>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</si>
  <si>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</si>
  <si>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</si>
  <si>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</si>
  <si>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</si>
  <si>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</si>
  <si>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</si>
  <si>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</si>
  <si>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</si>
  <si>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</si>
  <si>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</si>
  <si>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</si>
  <si>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</si>
  <si>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</si>
  <si>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</si>
  <si>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</si>
  <si>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</si>
  <si>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</si>
  <si>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</si>
  <si>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</si>
  <si>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</si>
  <si>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</si>
  <si>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</si>
  <si>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</si>
  <si>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</si>
  <si>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</si>
  <si>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</si>
  <si>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</si>
  <si>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</si>
  <si>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</si>
  <si>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</si>
  <si>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</si>
  <si>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</si>
  <si>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</si>
  <si>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</si>
  <si>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</si>
  <si>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</si>
  <si>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</si>
  <si>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</si>
  <si>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</si>
  <si>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</si>
  <si>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</si>
  <si>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</si>
  <si>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</si>
  <si>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</si>
  <si>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</si>
  <si>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</si>
  <si>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</si>
  <si>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</si>
  <si>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</si>
  <si>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</si>
  <si>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</si>
  <si>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</si>
  <si>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</si>
  <si>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</si>
  <si>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</si>
  <si>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</si>
  <si>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</si>
  <si>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</si>
  <si>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</si>
  <si>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</si>
  <si>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</si>
  <si>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</si>
  <si>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</si>
  <si>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</si>
  <si>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</si>
  <si>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</si>
  <si>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</si>
  <si>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</si>
  <si>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</si>
  <si>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</si>
  <si>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</si>
  <si>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</si>
  <si>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</si>
  <si>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</si>
  <si>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</si>
  <si>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</si>
  <si>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</si>
  <si>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</si>
  <si>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</si>
  <si>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</si>
  <si>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</si>
  <si>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</si>
  <si>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</si>
  <si>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</si>
  <si>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</si>
  <si>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</si>
  <si>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</si>
  <si>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</si>
  <si>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</si>
  <si>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</si>
  <si>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</si>
  <si>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</si>
  <si>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</si>
  <si>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</si>
  <si>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</si>
  <si>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</si>
  <si>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</si>
  <si>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</si>
  <si>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</si>
  <si>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</si>
  <si>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</si>
  <si>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</si>
  <si>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</si>
  <si>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</si>
  <si>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</si>
  <si>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</si>
  <si>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</si>
  <si>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</si>
  <si>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</si>
  <si>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</si>
  <si>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</si>
  <si>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</si>
  <si>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</si>
  <si>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</si>
  <si>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</si>
  <si>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</si>
  <si>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</si>
  <si>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</si>
  <si>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</si>
  <si>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</si>
  <si>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</si>
  <si>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</si>
  <si>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</si>
  <si>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</si>
  <si>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</si>
  <si>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</si>
  <si>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</si>
  <si>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</si>
  <si>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</si>
  <si>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</si>
  <si>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</si>
  <si>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</si>
  <si>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</si>
  <si>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</si>
  <si>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</si>
  <si>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</si>
  <si>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</si>
  <si>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</si>
  <si>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</si>
  <si>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</si>
  <si>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</si>
  <si>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</si>
  <si>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</si>
  <si>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</si>
  <si>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</si>
  <si>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</si>
  <si>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</si>
  <si>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</si>
  <si>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</si>
  <si>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</si>
  <si>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</si>
  <si>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</si>
  <si>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</si>
  <si>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</si>
  <si>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</si>
  <si>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</si>
  <si>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</si>
  <si>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</si>
  <si>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</si>
  <si>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</si>
  <si>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</si>
  <si>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</si>
  <si>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</si>
  <si>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</si>
  <si>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</si>
  <si>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</si>
  <si>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</si>
  <si>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</si>
  <si>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Jamtara</t>
  </si>
  <si>
    <t>JH3532</t>
  </si>
  <si>
    <t>Karon</t>
  </si>
  <si>
    <t>karmatar</t>
  </si>
  <si>
    <t>SF0056520</t>
  </si>
  <si>
    <t>Chetu Das</t>
  </si>
  <si>
    <t>karmatar C20</t>
  </si>
  <si>
    <t>karmatar C20 Dudhani1</t>
  </si>
  <si>
    <t>Chetana</t>
  </si>
  <si>
    <t>SSF3608928</t>
  </si>
  <si>
    <t>OBC</t>
  </si>
  <si>
    <t>MUSLIM</t>
  </si>
  <si>
    <t>Agriculture &amp; Farming</t>
  </si>
  <si>
    <t>SIRAT NISHA</t>
  </si>
  <si>
    <t>21-Mar-2023</t>
  </si>
  <si>
    <t>02</t>
  </si>
  <si>
    <t>1</t>
  </si>
  <si>
    <t>2 Yrs</t>
  </si>
  <si>
    <t>21 Mar 2023</t>
  </si>
  <si>
    <t>&lt;= 2 Years</t>
  </si>
  <si>
    <t>02-May-2023</t>
  </si>
  <si>
    <t>02-Apr-2025</t>
  </si>
  <si>
    <t>Open</t>
  </si>
  <si>
    <t>Sub</t>
  </si>
  <si>
    <t>Sandeep Kumar Yadav/SF0063981</t>
  </si>
  <si>
    <t>Absconding</t>
  </si>
  <si>
    <t>SF0097002</t>
  </si>
  <si>
    <t>Bablu Kumar</t>
  </si>
  <si>
    <t>Loan officer</t>
  </si>
  <si>
    <t>As per borrower statement and digital payment LO-Bablu Kumar/SF0097002 installment amount collected of rs.2250 on dated 02-03-2025 but not updated in LMS.</t>
  </si>
  <si>
    <t>CSS</t>
  </si>
  <si>
    <t>Roshan Kumar Sinha/SF0029687</t>
  </si>
  <si>
    <t>Sunil Kumar/SF0024022</t>
  </si>
  <si>
    <t>Rajib Bhadra/SF0082840</t>
  </si>
  <si>
    <t>Rohan Mukherjee/SF0074701</t>
  </si>
  <si>
    <t>Completed-Report Submitted</t>
  </si>
  <si>
    <t>During field verification, it was observed that LO-Bablu Kumar/SF0097002 had embezzled from 1 borrower's collection amount recollected of Rs.2250 but collected amount not reported.</t>
  </si>
  <si>
    <t>Reporting Time : 4 -Aug-2025 Monday 07:00PM</t>
  </si>
  <si>
    <t>FIR Not Filled</t>
  </si>
  <si>
    <t>FN25-26-01669</t>
  </si>
  <si>
    <t>Dual Staff</t>
  </si>
  <si>
    <t>G2</t>
  </si>
  <si>
    <t>Baijnath Karmkar</t>
  </si>
  <si>
    <t>SF0063534</t>
  </si>
  <si>
    <t>BM</t>
  </si>
  <si>
    <t>Available &amp; Updated</t>
  </si>
  <si>
    <t>G1</t>
  </si>
  <si>
    <t>Pankaj Kumar Rana</t>
  </si>
  <si>
    <t>SF0049861</t>
  </si>
  <si>
    <t>BQM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</si>
</sst>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45868</v>
      </c>
      <c r="H5" s="107" t="s">
        <v>281</v>
      </c>
      <c r="I5" s="61">
        <v>45875</v>
      </c>
      <c r="J5" s="74" t="str">
        <f>IF('Physical Cash at Safe'!D28="Yes",'Physical Cash at Safe'!E28,IF('Borrower Wise Details'!D5&lt;&gt;"",'Borrower Wise Details'!D5,""))</f>
        <v>FN25-26-01669</v>
      </c>
      <c r="K5" s="81">
        <v>1</v>
      </c>
      <c r="L5" s="82">
        <v>2250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Bablu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SF0097002</v>
      </c>
      <c r="U5" s="77" t="s">
        <v>276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45888</v>
      </c>
      <c r="AH5" s="70" t="s">
        <v>287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Bablu Kumar</v>
      </c>
      <c r="E5" s="68" t="str">
        <f>IF(OR('Fraud Investigation Report'!T5="", 'Fraud Investigation Report'!T5=0), "", 'Fraud Investigation Report'!T5)</f>
        <v>SF0097002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454</v>
      </c>
      <c r="C11" s="23">
        <f>B11*A11</f>
        <v>227000</v>
      </c>
      <c r="D11" s="25">
        <v>454</v>
      </c>
      <c r="E11" s="23">
        <f t="shared" ref="E11:E17" si="0">D11*A11</f>
        <v>227000</v>
      </c>
    </row>
    <row r="12" spans="1:5" ht="14.5" x14ac:dyDescent="0.35">
      <c r="A12" s="24">
        <v>200</v>
      </c>
      <c r="B12" s="25">
        <v>154</v>
      </c>
      <c r="C12" s="23">
        <f>B12*A12</f>
        <v>30800</v>
      </c>
      <c r="D12" s="25">
        <v>154</v>
      </c>
      <c r="E12" s="23">
        <f t="shared" si="0"/>
        <v>30800</v>
      </c>
    </row>
    <row r="13" spans="1:5" ht="14.5" x14ac:dyDescent="0.35">
      <c r="A13" s="24">
        <v>100</v>
      </c>
      <c r="B13" s="25">
        <v>209</v>
      </c>
      <c r="C13" s="23">
        <f t="shared" ref="C13:C17" si="1">B13*A13</f>
        <v>20900</v>
      </c>
      <c r="D13" s="25">
        <v>209</v>
      </c>
      <c r="E13" s="23">
        <f t="shared" si="0"/>
        <v>20900</v>
      </c>
    </row>
    <row r="14" spans="1:5" ht="14.5" x14ac:dyDescent="0.35">
      <c r="A14" s="24">
        <v>50</v>
      </c>
      <c r="B14" s="25">
        <v>15</v>
      </c>
      <c r="C14" s="23">
        <f t="shared" si="1"/>
        <v>750</v>
      </c>
      <c r="D14" s="25">
        <v>15</v>
      </c>
      <c r="E14" s="23">
        <f t="shared" si="0"/>
        <v>750</v>
      </c>
    </row>
    <row r="15" spans="1:5" ht="14.5" x14ac:dyDescent="0.35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32</v>
      </c>
      <c r="C18" s="23">
        <f>B18</f>
        <v>32</v>
      </c>
      <c r="D18" s="27">
        <v>32</v>
      </c>
      <c r="E18" s="28">
        <f>D18</f>
        <v>32</v>
      </c>
    </row>
    <row r="19" spans="1:5" ht="14.5" x14ac:dyDescent="0.35">
      <c r="A19" s="29"/>
      <c r="B19" s="30" t="s">
        <v>76</v>
      </c>
      <c r="C19" s="31">
        <f>SUM(C10:C18)</f>
        <v>279882</v>
      </c>
      <c r="D19" s="30" t="s">
        <v>76</v>
      </c>
      <c r="E19" s="31">
        <f>SUM(E10:E18)</f>
        <v>279882</v>
      </c>
    </row>
    <row r="20" spans="1:5" ht="30" customHeight="1" x14ac:dyDescent="0.35">
      <c r="A20" s="159" t="s">
        <v>97</v>
      </c>
      <c r="B20" s="160"/>
      <c r="C20" s="32">
        <v>279882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38" t="s">
        <v>218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291</v>
      </c>
      <c r="C32" s="37" t="s">
        <v>82</v>
      </c>
      <c r="D32" s="136" t="s">
        <v>296</v>
      </c>
      <c r="E32" s="137"/>
    </row>
    <row r="33" spans="1:5" ht="18" customHeight="1" x14ac:dyDescent="0.35">
      <c r="A33" s="37" t="s">
        <v>83</v>
      </c>
      <c r="B33" s="106" t="s">
        <v>292</v>
      </c>
      <c r="C33" s="39" t="s">
        <v>84</v>
      </c>
      <c r="D33" s="130" t="s">
        <v>297</v>
      </c>
      <c r="E33" s="131"/>
    </row>
    <row r="34" spans="1:5" ht="26" x14ac:dyDescent="0.35">
      <c r="A34" s="39" t="s">
        <v>220</v>
      </c>
      <c r="B34" s="38" t="s">
        <v>293</v>
      </c>
      <c r="C34" s="39" t="s">
        <v>221</v>
      </c>
      <c r="D34" s="132" t="s">
        <v>298</v>
      </c>
      <c r="E34" s="133"/>
    </row>
    <row r="35" spans="1:5" ht="26" x14ac:dyDescent="0.35">
      <c r="A35" s="39" t="s">
        <v>222</v>
      </c>
      <c r="B35" s="38" t="s">
        <v>294</v>
      </c>
      <c r="C35" s="39" t="s">
        <v>224</v>
      </c>
      <c r="D35" s="132" t="s">
        <v>299</v>
      </c>
      <c r="E35" s="133"/>
    </row>
    <row r="36" spans="1:5" ht="25.5" customHeight="1" x14ac:dyDescent="0.35">
      <c r="A36" s="39" t="s">
        <v>223</v>
      </c>
      <c r="B36" s="38" t="s">
        <v>295</v>
      </c>
      <c r="C36" s="39" t="s">
        <v>225</v>
      </c>
      <c r="D36" s="134" t="s">
        <v>300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290</v>
      </c>
      <c r="E5" s="65">
        <v>45874</v>
      </c>
      <c r="F5" s="38" t="s">
        <v>278</v>
      </c>
      <c r="G5" s="49" t="s">
        <v>277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351096373</v>
      </c>
      <c r="M5" s="65" t="s">
        <v>265</v>
      </c>
      <c r="N5" s="124">
        <v>41952</v>
      </c>
      <c r="O5" s="124">
        <v>2250</v>
      </c>
      <c r="P5" s="121" t="s">
        <v>139</v>
      </c>
      <c r="Q5" s="80">
        <v>45718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80" zoomScaleNormal="80" workbookViewId="0">
      <selection activeCell="BF6" sqref="BF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155062</v>
      </c>
      <c r="J5" s="38" t="s">
        <v>254</v>
      </c>
      <c r="K5" s="84">
        <v>155062</v>
      </c>
      <c r="L5" s="84" t="s">
        <v>255</v>
      </c>
      <c r="M5" s="38" t="s">
        <v>256</v>
      </c>
      <c r="N5" s="84">
        <v>364509</v>
      </c>
      <c r="O5" s="84" t="s">
        <v>257</v>
      </c>
      <c r="P5" s="84">
        <v>549391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351096373</v>
      </c>
      <c r="Z5" s="38" t="s">
        <v>264</v>
      </c>
      <c r="AA5" s="108" t="s">
        <v>265</v>
      </c>
      <c r="AB5" s="84">
        <v>41952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2413</v>
      </c>
      <c r="AK5" s="84">
        <v>2250</v>
      </c>
      <c r="AL5" s="108" t="s">
        <v>272</v>
      </c>
      <c r="AM5" s="84">
        <v>39748.78</v>
      </c>
      <c r="AN5" s="112">
        <v>12164.22</v>
      </c>
      <c r="AO5" s="112">
        <v>51913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28</v>
      </c>
      <c r="AW5" s="84">
        <v>125</v>
      </c>
      <c r="AX5" s="84" t="s">
        <v>274</v>
      </c>
      <c r="AY5" s="108" t="s">
        <v>272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>
        <v>7739044682</v>
      </c>
      <c r="BH5" s="114" t="s">
        <v>275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2250</v>
      </c>
      <c r="BQ5" s="117" t="s">
        <v>202</v>
      </c>
      <c r="BR5" s="118" t="s">
        <v>280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2025-08-19T09:23:53Z</dcterms:modified>
</cp:coreProperties>
</file>