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Chiraiya\"/>
    </mc:Choice>
  </mc:AlternateContent>
  <xr:revisionPtr revIDLastSave="0" documentId="13_ncr:1_{E0EA6F0E-248E-4826-9885-1BC6AA0DF48D}" xr6:coauthVersionLast="47" xr6:coauthVersionMax="47" xr10:uidLastSave="{00000000-0000-0000-0000-000000000000}"/>
  <bookViews>
    <workbookView xWindow="-110" yWindow="-110" windowWidth="19420" windowHeight="10300" activeTab="1" xr2:uid="{1068569F-FEEB-4CDA-996E-06B66C07C32D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Sheet1!$A$4:$Z$4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U10" i="1"/>
  <c r="W6" i="1"/>
  <c r="W5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<sst xmlns="http://schemas.openxmlformats.org/spreadsheetml/2006/main" count="65" uniqueCount="50">
  <si>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</si>
  <si>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</si>
  <si>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</si>
  <si>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</si>
  <si>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</si>
  <si>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</si>
  <si>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</si>
  <si>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</si>
  <si>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</si>
  <si>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</si>
  <si>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</si>
  <si>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</si>
  <si>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</si>
  <si>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</si>
  <si>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</si>
  <si>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</si>
  <si>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</si>
  <si>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</si>
  <si>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</si>
  <si>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</si>
  <si>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</si>
  <si>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</si>
  <si>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</si>
  <si>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</si>
  <si>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</si>
  <si>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</si>
  <si>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</si>
  <si>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</si>
  <si>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BH3349</t>
  </si>
  <si>
    <t>Chiraiya</t>
  </si>
  <si>
    <t>FN25-26-01685</t>
  </si>
  <si>
    <t>Baljit kumar</t>
  </si>
  <si>
    <t>SF0072113</t>
  </si>
  <si>
    <t>LO</t>
  </si>
  <si>
    <t>Partapur C2</t>
  </si>
  <si>
    <t>SSF2560737</t>
  </si>
  <si>
    <t>AMABARI BEGAM</t>
  </si>
  <si>
    <t>14-Nov-2023</t>
  </si>
  <si>
    <t>Collection Amount Misappropriated</t>
  </si>
  <si>
    <t>Digital Payment</t>
  </si>
  <si>
    <t>Borrower paid her EMI Rs 2780 on dated 18-04-2024,but demand not entry by LO Baljit Kumar.</t>
  </si>
  <si>
    <t>632872</t>
  </si>
  <si>
    <t>SSF3258986</t>
  </si>
  <si>
    <t>ARTI KUMARI</t>
  </si>
  <si>
    <t>24-Jan-2023</t>
  </si>
  <si>
    <t>Borrower paid her EMI Rs 400 on dated 03-11-2024,but demand not entry by LO Baljit Kumar.</t>
  </si>
  <si>
    <t>Borrower paid her EMI Rs 2400 on dated 27-12-2024,but demand not entry by LO Baljit Kumar.</t>
  </si>
  <si>
    <t>Remarks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</si>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</sst>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10409]#,##0.00;\-#,##0.00"/>
    <numFmt numFmtId="167" formatCode="[$-409]dd/mmm/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top" readingOrder="1"/>
      <protection locked="0"/>
    </xf>
    <xf numFmtId="166" fontId="14" fillId="0" borderId="3" xfId="0" applyNumberFormat="1" applyFont="1" applyBorder="1" applyAlignment="1" applyProtection="1">
      <alignment vertical="top" readingOrder="1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7" fontId="5" fillId="0" borderId="2" xfId="3" applyNumberFormat="1" applyFont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2" fontId="5" fillId="4" borderId="2" xfId="3" applyNumberFormat="1" applyFont="1" applyFill="1" applyBorder="1" applyAlignment="1" applyProtection="1">
      <alignment horizontal="center" vertical="center"/>
      <protection hidden="1"/>
    </xf>
    <xf numFmtId="0" fontId="9" fillId="5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DE2961EE-893E-4E02-A351-02576902D4C4}"/>
    <cellStyle name="Normal 2 2" xfId="4" xr:uid="{AECFB8CC-EB54-44F8-AA36-7EA08A47002A}"/>
    <cellStyle name="Normal 3 19 2" xfId="3" xr:uid="{E29BA52E-D3C5-49D3-8D96-4BD16E8FB1AD}"/>
    <cellStyle name="Normal 3 2" xfId="5" xr:uid="{7C463C32-77D5-4E33-8E28-986C9EF8051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1373A0-EBD1-CFFB-BA02-0AACEFE2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Chiraiya\1761806392120_4.%20Fraud%20Investigation%20Report%20Chiraiya.xlsx" TargetMode="External"/><Relationship Id="rId1" Type="http://schemas.openxmlformats.org/officeDocument/2006/relationships/externalLinkPath" Target="1761806392120_4.%20Fraud%20Investigation%20Report%20Chira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526B-AA12-496B-8B71-8BF4C093EF29}">
  <dimension ref="A1:Z12"/>
  <sheetViews>
    <sheetView topLeftCell="J1" workbookViewId="0">
      <selection activeCell="U10" sqref="U10"/>
    </sheetView>
  </sheetViews>
  <sheetFormatPr defaultRowHeight="14.5" x14ac:dyDescent="0.35"/>
  <cols>
    <col min="1" max="1" width="8.4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3.6328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26953125" customWidth="1"/>
    <col min="21" max="21" width="10.7265625" customWidth="1"/>
    <col min="22" max="22" width="15.1796875" bestFit="1" customWidth="1"/>
    <col min="23" max="24" width="15.1796875" customWidth="1"/>
    <col min="25" max="25" width="18.36328125" bestFit="1" customWidth="1"/>
    <col min="26" max="26" width="69.26953125" bestFit="1" customWidth="1"/>
  </cols>
  <sheetData>
    <row r="1" spans="1:26" ht="18.5" x14ac:dyDescent="0.3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" x14ac:dyDescent="0.35">
      <c r="A2" s="2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" x14ac:dyDescent="0.4">
      <c r="A3" s="12" t="s">
        <v>2</v>
      </c>
      <c r="B3" s="10"/>
      <c r="C3" s="10"/>
      <c r="D3" s="10"/>
      <c r="E3" s="3" t="s">
        <v>3</v>
      </c>
      <c r="F3" s="3" t="s">
        <v>4</v>
      </c>
      <c r="G3" s="10"/>
      <c r="H3" s="10"/>
      <c r="I3" s="10"/>
      <c r="J3" s="10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3" t="s">
        <v>3</v>
      </c>
      <c r="W3" s="3"/>
      <c r="X3" s="3"/>
      <c r="Y3" s="3" t="s">
        <v>4</v>
      </c>
      <c r="Z3" s="10"/>
    </row>
    <row r="4" spans="1:26" s="24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/>
      <c r="X4" s="26" t="s">
        <v>47</v>
      </c>
      <c r="Y4" s="5" t="s">
        <v>26</v>
      </c>
      <c r="Z4" s="5" t="s">
        <v>27</v>
      </c>
    </row>
    <row r="5" spans="1:26" x14ac:dyDescent="0.35">
      <c r="A5" s="7">
        <v>1</v>
      </c>
      <c r="B5" s="13" t="s">
        <v>28</v>
      </c>
      <c r="C5" s="14" t="s">
        <v>29</v>
      </c>
      <c r="D5" s="15" t="s">
        <v>30</v>
      </c>
      <c r="E5" s="16">
        <v>45915</v>
      </c>
      <c r="F5" s="8" t="s">
        <v>31</v>
      </c>
      <c r="G5" s="17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19">
        <v>353454421</v>
      </c>
      <c r="M5" s="19"/>
      <c r="N5" s="19" t="s">
        <v>37</v>
      </c>
      <c r="O5" s="20">
        <v>52000</v>
      </c>
      <c r="P5" s="20">
        <v>2780</v>
      </c>
      <c r="Q5" s="21" t="s">
        <v>38</v>
      </c>
      <c r="R5" s="22">
        <v>45765</v>
      </c>
      <c r="S5" s="23">
        <v>2780</v>
      </c>
      <c r="T5" s="23">
        <v>0</v>
      </c>
      <c r="U5" s="23">
        <v>0</v>
      </c>
      <c r="V5" s="25">
        <v>2780</v>
      </c>
      <c r="W5" s="25">
        <f>V5</f>
        <v>2780</v>
      </c>
      <c r="X5" s="25" t="s">
        <v>48</v>
      </c>
      <c r="Y5" s="8" t="s">
        <v>39</v>
      </c>
      <c r="Z5" s="9" t="s">
        <v>40</v>
      </c>
    </row>
    <row r="6" spans="1:26" x14ac:dyDescent="0.35">
      <c r="A6" s="7">
        <v>2</v>
      </c>
      <c r="B6" s="13" t="s">
        <v>28</v>
      </c>
      <c r="C6" s="14" t="s">
        <v>29</v>
      </c>
      <c r="D6" s="15" t="str">
        <f>IF(J6&lt;&gt;"",$D$5,"")</f>
        <v>FN25-26-01685</v>
      </c>
      <c r="E6" s="16">
        <v>45916</v>
      </c>
      <c r="F6" s="8" t="str">
        <f>IF(J6&lt;&gt;"",$F$5,"")</f>
        <v>Baljit kumar</v>
      </c>
      <c r="G6" s="18" t="str">
        <f>IF(J6&lt;&gt;"",$G$5,"")</f>
        <v>SF0072113</v>
      </c>
      <c r="H6" s="18" t="str">
        <f>IF(J6&lt;&gt;"",$H$5,"")</f>
        <v>LO</v>
      </c>
      <c r="I6" s="19" t="s">
        <v>41</v>
      </c>
      <c r="J6" s="19" t="s">
        <v>42</v>
      </c>
      <c r="K6" s="19" t="s">
        <v>43</v>
      </c>
      <c r="L6" s="19">
        <v>350365296</v>
      </c>
      <c r="M6" s="19"/>
      <c r="N6" s="19" t="s">
        <v>44</v>
      </c>
      <c r="O6" s="20">
        <v>44040</v>
      </c>
      <c r="P6" s="20">
        <v>2400</v>
      </c>
      <c r="Q6" s="21" t="s">
        <v>38</v>
      </c>
      <c r="R6" s="22">
        <v>45599</v>
      </c>
      <c r="S6" s="23">
        <v>400</v>
      </c>
      <c r="T6" s="23">
        <v>0</v>
      </c>
      <c r="U6" s="23">
        <v>0</v>
      </c>
      <c r="V6" s="25">
        <v>400</v>
      </c>
      <c r="W6" s="25">
        <f>V6+V7</f>
        <v>2800</v>
      </c>
      <c r="X6" s="25" t="s">
        <v>48</v>
      </c>
      <c r="Y6" s="8" t="s">
        <v>39</v>
      </c>
      <c r="Z6" s="9" t="s">
        <v>45</v>
      </c>
    </row>
    <row r="7" spans="1:26" x14ac:dyDescent="0.35">
      <c r="A7" s="7">
        <v>3</v>
      </c>
      <c r="B7" s="13" t="s">
        <v>28</v>
      </c>
      <c r="C7" s="14" t="s">
        <v>29</v>
      </c>
      <c r="D7" s="15" t="str">
        <f t="shared" ref="D7" si="0">IF(J7&lt;&gt;"",$D$5,"")</f>
        <v>FN25-26-01685</v>
      </c>
      <c r="E7" s="16">
        <v>45916</v>
      </c>
      <c r="F7" s="8" t="str">
        <f t="shared" ref="F7" si="1">IF(J7&lt;&gt;"",$F$5,"")</f>
        <v>Baljit kumar</v>
      </c>
      <c r="G7" s="18" t="str">
        <f t="shared" ref="G7" si="2">IF(J7&lt;&gt;"",$G$5,"")</f>
        <v>SF0072113</v>
      </c>
      <c r="H7" s="18" t="str">
        <f t="shared" ref="H7" si="3">IF(J7&lt;&gt;"",$H$5,"")</f>
        <v>LO</v>
      </c>
      <c r="I7" s="19" t="s">
        <v>41</v>
      </c>
      <c r="J7" s="19" t="s">
        <v>42</v>
      </c>
      <c r="K7" s="19" t="s">
        <v>43</v>
      </c>
      <c r="L7" s="19">
        <v>350365296</v>
      </c>
      <c r="M7" s="19"/>
      <c r="N7" s="19" t="s">
        <v>44</v>
      </c>
      <c r="O7" s="20">
        <v>44040</v>
      </c>
      <c r="P7" s="20">
        <v>2400</v>
      </c>
      <c r="Q7" s="21" t="s">
        <v>38</v>
      </c>
      <c r="R7" s="22">
        <v>45653</v>
      </c>
      <c r="S7" s="23">
        <v>2400</v>
      </c>
      <c r="T7" s="23">
        <v>0</v>
      </c>
      <c r="U7" s="23">
        <v>0</v>
      </c>
      <c r="V7" s="25">
        <v>2400</v>
      </c>
      <c r="W7" s="25">
        <v>0</v>
      </c>
      <c r="X7" s="25"/>
      <c r="Y7" s="8" t="s">
        <v>39</v>
      </c>
      <c r="Z7" s="9" t="s">
        <v>46</v>
      </c>
    </row>
    <row r="10" spans="1:26" x14ac:dyDescent="0.35">
      <c r="S10" s="27" t="s">
        <v>49</v>
      </c>
      <c r="T10" s="27">
        <f>SUM(S10:S12)</f>
        <v>5580</v>
      </c>
      <c r="U10" s="28">
        <f>SUM(S5:S7)</f>
        <v>5580</v>
      </c>
    </row>
    <row r="11" spans="1:26" x14ac:dyDescent="0.35">
      <c r="S11">
        <v>2800</v>
      </c>
    </row>
    <row r="12" spans="1:26" x14ac:dyDescent="0.35">
      <c r="S12">
        <v>2780</v>
      </c>
    </row>
  </sheetData>
  <autoFilter ref="A4:Z4" xr:uid="{ADD1526B-AA12-496B-8B71-8BF4C093EF29}"/>
  <conditionalFormatting sqref="L7:M7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list" allowBlank="1" showInputMessage="1" showErrorMessage="1" sqref="Y5:Y7" xr:uid="{3109E8E9-3652-43EF-9CF8-D291C37458DE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7" xr:uid="{4714A20F-6E7D-4956-AE6A-F977D3A7F403}">
      <formula1>Type</formula1>
    </dataValidation>
    <dataValidation type="date" allowBlank="1" showInputMessage="1" showErrorMessage="1" errorTitle="Incorrect Value Entered" error="Enter Valid Date" sqref="N5:N7" xr:uid="{F192CFE3-F7AD-4220-BD67-F5C06A477E34}">
      <formula1>42370</formula1>
      <formula2>47848</formula2>
    </dataValidation>
    <dataValidation type="custom" allowBlank="1" showInputMessage="1" showErrorMessage="1" sqref="E7" xr:uid="{D2654DDC-37D2-451B-ADF6-8BC0888C40E1}">
      <formula1>ISNUMBER(E7)*(E7&gt;=DATE(2023,10,1))*(E7&lt;=DATE(2031,12,31))*(INT(E7)=E7)</formula1>
    </dataValidation>
    <dataValidation type="custom" allowBlank="1" showInputMessage="1" showErrorMessage="1" error="Enter Valid date_x000a_" sqref="E6" xr:uid="{F5A97A20-A5A8-48C8-A7C7-30B769E60480}">
      <formula1>ISNUMBER(E6)*(E6&gt;=DATE(2023,10,1))*(E6&lt;=DATE(2031,12,31))*(INT(E6)=E6)</formula1>
    </dataValidation>
    <dataValidation type="custom" allowBlank="1" showInputMessage="1" showErrorMessage="1" error="Enter Valid Date_x000a_" sqref="E5" xr:uid="{05AF9E68-3F19-4612-BC43-45A3D6E10834}">
      <formula1>ISNUMBER(E5)*(E5&gt;=DATE(2023,10,1))*(E5&lt;=DATE(2031,12,31))*(INT(E5)=E5)</formula1>
    </dataValidation>
    <dataValidation allowBlank="1" showErrorMessage="1" sqref="C5 B5:B7" xr:uid="{20B89E49-7150-4871-A84E-2716B09E668A}"/>
    <dataValidation type="date" allowBlank="1" showInputMessage="1" showErrorMessage="1" sqref="N4" xr:uid="{9C6533FB-AC96-4ABF-AA10-C206F4183FBB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7" xr:uid="{C8B81BAE-BB31-4141-AE9B-FB3D89E4E7E0}">
      <formula1>IF(ISNUMBER(DATE(RIGHT(E5,4),MONTH(LEFT(MID(E5,4,3),2)&amp;"1"),LEFT(E5,2))),E5,9^9)</formula1>
    </dataValidation>
  </dataValidations>
  <hyperlinks>
    <hyperlink ref="E3" location="'Fraud Investigation Report'!G5" display="Home" xr:uid="{30A60AB7-BDD9-4C32-9AC0-5DE8ED59E16F}"/>
    <hyperlink ref="V3" location="'Fraud Investigation Report'!G5" display="Home" xr:uid="{267B61C3-351B-41C0-8332-6955A73BEF49}"/>
    <hyperlink ref="F3" location="'Loan Outstanding Report'!BG5" display="Loan O/s Report" xr:uid="{B404A917-A839-4367-A48F-8C2DE853C52D}"/>
    <hyperlink ref="Y3" location="'Loan Outstanding Report'!BG5" display="Loan O/s Report" xr:uid="{72F2B715-5FC4-4B82-82F6-23DDCAAAE04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4C36-C216-450F-B11C-AD1FD7D89207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2025-12-10T09:57:56Z</dcterms:created>
  <dcterms:modified xsi:type="dcterms:W3CDTF">2025-12-10T10:03:49Z</dcterms:modified>
</cp:coreProperties>
</file>