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2-Dec-25\Fatehpur\"/>
    </mc:Choice>
  </mc:AlternateContent>
  <xr:revisionPtr revIDLastSave="0" documentId="13_ncr:1_{64CB2CD1-B5DF-405D-BDAF-2A773EA4AF81}" xr6:coauthVersionLast="47" xr6:coauthVersionMax="47" xr10:uidLastSave="{00000000-0000-0000-0000-000000000000}"/>
  <bookViews>
    <workbookView xWindow="-110" yWindow="-110" windowWidth="19420" windowHeight="10300" activeTab="1" xr2:uid="{E65D27FB-1415-4CCF-B17A-867F25C9BF1F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Sheet1!$A$4:$AA$4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T32" i="1"/>
  <c r="T30" i="1"/>
  <c r="U29" i="1"/>
  <c r="U28" i="1"/>
  <c r="T29" i="1"/>
  <c r="U27" i="1"/>
  <c r="T28" i="1"/>
  <c r="Y15" i="1"/>
  <c r="Y11" i="1"/>
</calcChain>
</file>

<file path=xl/sharedStrings.xml><?xml version="1.0" encoding="utf-8"?>
<sst xmlns="http://schemas.openxmlformats.org/spreadsheetml/2006/main" count="314" uniqueCount="133">
  <si>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</si>
  <si>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</si>
  <si>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</si>
  <si>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</si>
  <si>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</si>
  <si>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</si>
  <si>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</si>
  <si>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</si>
  <si>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</si>
  <si>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</si>
  <si>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</si>
  <si>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</si>
  <si>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</si>
  <si>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</si>
  <si>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</si>
  <si>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</si>
  <si>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</si>
  <si>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</si>
  <si>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</si>
  <si>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</si>
  <si>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</si>
  <si>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</si>
  <si>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</si>
  <si>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</si>
  <si>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</si>
  <si>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</si>
  <si>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</si>
  <si>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</si>
  <si>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BH2983</t>
  </si>
  <si>
    <t>Fatehpur</t>
  </si>
  <si>
    <t>FN25-26-01691</t>
  </si>
  <si>
    <t>Amit Kumar</t>
  </si>
  <si>
    <t>SF0074333</t>
  </si>
  <si>
    <t>Loan Officer</t>
  </si>
  <si>
    <t>Dumri Chatti C1</t>
  </si>
  <si>
    <t>SSF3943463</t>
  </si>
  <si>
    <t>MANTI DEVI</t>
  </si>
  <si>
    <t>28-Jun-2023</t>
  </si>
  <si>
    <t>Collection Amount Misappropriated</t>
  </si>
  <si>
    <t>Loan Card</t>
  </si>
  <si>
    <t>1. As per borrower she closed her loan.
2. One EMI collected by Lo Amit Kumar but not accounted in Fimo.
(A) Date- 09-07-2025, Amt.- 2240/-.</t>
  </si>
  <si>
    <t>665694</t>
  </si>
  <si>
    <t>SID951375712117</t>
  </si>
  <si>
    <t>GAYATRI DEVI</t>
  </si>
  <si>
    <t>20-Jun-2023</t>
  </si>
  <si>
    <t>Digital Payment</t>
  </si>
  <si>
    <t>One EMI collected by Lo Amit Kumar but not accounted in Fimo.
1. Date- 18-07-2025, Amt.- 3689/-.</t>
  </si>
  <si>
    <t>587827</t>
  </si>
  <si>
    <t>SSF3992722</t>
  </si>
  <si>
    <t>PUJA KUMARI</t>
  </si>
  <si>
    <t>27-Jun-2023</t>
  </si>
  <si>
    <t>One partial EMI collected by Lo Amit Kumar but not accounted in Fimo.
1. Date- 16-07-2025, Amt.- 1900/-.</t>
  </si>
  <si>
    <t>635420</t>
  </si>
  <si>
    <t>SID951375413396</t>
  </si>
  <si>
    <t>KAMRUN KHATOON</t>
  </si>
  <si>
    <t>22-Jun-2023</t>
  </si>
  <si>
    <t>One EMI collected by Lo Amit Kumar but not accounted in Fimo.
1. Date- 05-07-2025, Amt.- 4000/-.</t>
  </si>
  <si>
    <t>SSF4042738</t>
  </si>
  <si>
    <t>UMA DEVI</t>
  </si>
  <si>
    <t>One EMI collected by Lo Amit Kumar but not accounted in Fimo.
1. Date- 09-07-2025, Amt.- 2770/-.</t>
  </si>
  <si>
    <t>SSF4062319</t>
  </si>
  <si>
    <t>ETWARIYA DEVI</t>
  </si>
  <si>
    <t>Beharadih C2</t>
  </si>
  <si>
    <t>SSF4435952</t>
  </si>
  <si>
    <t>MANJU DEVI</t>
  </si>
  <si>
    <t>09-Sep-2023</t>
  </si>
  <si>
    <t>Pre-Closure Amount Misappropriated</t>
  </si>
  <si>
    <t>Preclose amount of Rs. 6000/- collected on dated 27-06-2025 by Lo Amit Kumar on dated 27-06-2025 from borrower but only one EMI accounted in Fimo after that rest two EMI of Rs. 4190/- kept in his pocket.</t>
  </si>
  <si>
    <t>675280</t>
  </si>
  <si>
    <t>SSF4698490</t>
  </si>
  <si>
    <t>SUSHAMA KUMARI</t>
  </si>
  <si>
    <t>13-Oct-2023</t>
  </si>
  <si>
    <t>One EMI collected by Lo Amit Kumar but not accounted in Fimo.
1. Date- 07-07-2025, Amt.- 2240/-.</t>
  </si>
  <si>
    <t>663798</t>
  </si>
  <si>
    <t>SID951375465014</t>
  </si>
  <si>
    <t>BIMALA DEVI</t>
  </si>
  <si>
    <t>09-Feb-2024</t>
  </si>
  <si>
    <t>One EMI collected by Lo Amit Kumar but not accounted in Fimo.
1. Date- 08-07-2025, Amt.- 3840/-.</t>
  </si>
  <si>
    <t>576584</t>
  </si>
  <si>
    <t>SSF5606331</t>
  </si>
  <si>
    <t>19-Feb-2024</t>
  </si>
  <si>
    <t>Advance Collection Amount Misappropriated</t>
  </si>
  <si>
    <t>1. According to loan card preclose amount of Rs. 27967/- wrriten on loan card but if borrower preclosed her loan on dated 11-04-2025, Then why she paid her EMI on dated 02-05-2025 &amp; 30-05-2025.
2. As per borrower Preclose amount of Rs. 27967/- collected by Lo Amit Kumar but Signature not tallied with Lo Amit Kumar.
3. As per Digital Payment evidence Rs. 5500/- collected by Lo Amit Kumar on dated 30-05-2025 but not accounted in Fimo.
(A) Date- 30-05-2025, Amt.- 4000/-
(B) Date- 30-05-2025, Amt.- 1500/-.</t>
  </si>
  <si>
    <t>Salaiya C2</t>
  </si>
  <si>
    <t>SSF5653992</t>
  </si>
  <si>
    <t>POONAM KUMARI</t>
  </si>
  <si>
    <t>26-Feb-2024</t>
  </si>
  <si>
    <t>Preclose amount of Rs. 17000/- collected by Lo Amit Kumar on dated 10-07-2025 from borrower but not accounted in Fimo.</t>
  </si>
  <si>
    <t>Kusumhar C4</t>
  </si>
  <si>
    <t>SSF3695950</t>
  </si>
  <si>
    <t>SUDAMIYA DEVI</t>
  </si>
  <si>
    <t>14-Mar-2024</t>
  </si>
  <si>
    <t>One EMI collected by Lo Amit Kumar but not accounted in Fimo.
1. Date- 10-07-2025, Amt.- 2690/-.</t>
  </si>
  <si>
    <t>679372</t>
  </si>
  <si>
    <t>SSF3332523</t>
  </si>
  <si>
    <t>GULABI DEVI</t>
  </si>
  <si>
    <t>31-Mar-2024</t>
  </si>
  <si>
    <t>One EMI collected by Lo Amit Kumar but not accoutned in Fimo.
1. Date- 01-07-2025, Amt.- 3470/-.</t>
  </si>
  <si>
    <t>665809</t>
  </si>
  <si>
    <t>SID951375487354</t>
  </si>
  <si>
    <t>MALO DEVI</t>
  </si>
  <si>
    <t>One EMI collected by Lo Amit Kumar but not accoutned in Fimo.
1. Date- 11-07-2025, Amt.- 3840/-.</t>
  </si>
  <si>
    <t>SSF3371984</t>
  </si>
  <si>
    <t>SANGITA DEVI</t>
  </si>
  <si>
    <t>SSF3016734</t>
  </si>
  <si>
    <t>MUNNI DEVI</t>
  </si>
  <si>
    <t>26-Jul-2024</t>
  </si>
  <si>
    <t>One EMI collected by Lo Amit Kumar but not accounted in Fimo.
1. Date- 11-07-2025, Amt.- 3470/-.</t>
  </si>
  <si>
    <t>572100</t>
  </si>
  <si>
    <t>SID951374724717</t>
  </si>
  <si>
    <t>ASHA KHATUN</t>
  </si>
  <si>
    <t>07-Sep-2024</t>
  </si>
  <si>
    <t>One EMI collected by Lo Amit Kumar but not accounted in Fimo.
1. Date- 07-07-2025, Amt.- 4260/-.</t>
  </si>
  <si>
    <t>SID951374718629</t>
  </si>
  <si>
    <t>ANJUM ARA</t>
  </si>
  <si>
    <t>24-Oct-2024</t>
  </si>
  <si>
    <t>One EMI collected by Lo Amit Kumar but not accounted in Fimo.
1. Date- 07-07-2025, Amt.- 4220/-.</t>
  </si>
  <si>
    <t>631749</t>
  </si>
  <si>
    <t>SSF4302912</t>
  </si>
  <si>
    <t>KHUSHABOO DEVI</t>
  </si>
  <si>
    <t>16-Aug-2023</t>
  </si>
  <si>
    <t>Three EMI of Rs. 6257/- collected on dated 01-07-2025 by Lo Amit Kumar from borrower but only one EMI accounted in Fimo same after that rest two EMI of Rs. 4017/- kept in his pocket. 
1. Date- 05-08-2025, Amt.- 2240/-
2. Date- 02-09-2025, Amt.- 1777/-.</t>
  </si>
  <si>
    <t>SID951375133612</t>
  </si>
  <si>
    <t>LATARIYA DEVI</t>
  </si>
  <si>
    <t>20-Mar-2024</t>
  </si>
  <si>
    <t>Multiple Evidence</t>
  </si>
  <si>
    <t>One EMI collected by Lo Amit Kumar but not accounted in Fimo.
1. Date- 01-07-2025, Amt.- 4270/-.</t>
  </si>
  <si>
    <t>Remarks</t>
  </si>
  <si>
    <t>Preclosed</t>
  </si>
  <si>
    <t>Difference</t>
  </si>
  <si>
    <t>Done</t>
  </si>
  <si>
    <t>Loan Closed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</si>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</sst>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  <xf numFmtId="2" fontId="5" fillId="7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CDF43173-E165-47CE-A583-7F343691B24C}"/>
    <cellStyle name="Normal 2 2" xfId="4" xr:uid="{7C0D5574-677F-4BD8-8B6D-0855F60E278D}"/>
    <cellStyle name="Normal 3 19 2" xfId="3" xr:uid="{BB9794C6-34FA-4EB1-A0BA-3BFEE27BB0E2}"/>
    <cellStyle name="Normal 3 2" xfId="5" xr:uid="{2EC6D6DF-0DE0-4561-AAFE-947FCE7858DC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B2CF5B-265F-5B5C-5AD7-30BDFA78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645469-5AFB-D1FE-7AEB-0174DE4E1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2-Dec-25\Fatehpur\1761058966307_Fraud%20Investigation%20Report%20Fatehpur%20(BH2983).xlsx" TargetMode="External"/><Relationship Id="rId1" Type="http://schemas.openxmlformats.org/officeDocument/2006/relationships/externalLinkPath" Target="1761058966307_Fraud%20Investigation%20Report%20Fatehpur%20(BH298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A3C6-6B1E-4D78-B988-FFC8702D5784}">
  <dimension ref="A1:AA47"/>
  <sheetViews>
    <sheetView topLeftCell="Q22" workbookViewId="0">
      <selection activeCell="T29" sqref="T29:T30"/>
    </sheetView>
  </sheetViews>
  <sheetFormatPr defaultRowHeight="14.5" x14ac:dyDescent="0.35"/>
  <cols>
    <col min="1" max="1" width="9.6328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5.17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33.7265625" bestFit="1" customWidth="1"/>
    <col min="18" max="18" width="14.36328125" hidden="1" customWidth="1"/>
    <col min="19" max="19" width="14.453125" bestFit="1" customWidth="1"/>
    <col min="20" max="20" width="11.36328125" customWidth="1"/>
    <col min="21" max="21" width="11.6328125" customWidth="1"/>
    <col min="22" max="22" width="15.1796875" bestFit="1" customWidth="1"/>
    <col min="23" max="25" width="15.1796875" customWidth="1"/>
    <col min="26" max="26" width="18.36328125" bestFit="1" customWidth="1"/>
    <col min="27" max="27" width="255.6328125" bestFit="1" customWidth="1"/>
  </cols>
  <sheetData>
    <row r="1" spans="1:27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 t="s">
        <v>4</v>
      </c>
      <c r="AA3" s="9"/>
    </row>
    <row r="4" spans="1:27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 t="s">
        <v>127</v>
      </c>
      <c r="X4" s="25" t="s">
        <v>128</v>
      </c>
      <c r="Y4" s="25" t="s">
        <v>129</v>
      </c>
      <c r="Z4" s="5" t="s">
        <v>26</v>
      </c>
      <c r="AA4" s="5" t="s">
        <v>27</v>
      </c>
    </row>
    <row r="5" spans="1:27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45925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351747734</v>
      </c>
      <c r="M5" s="18"/>
      <c r="N5" s="15" t="s">
        <v>37</v>
      </c>
      <c r="O5" s="19">
        <v>42000</v>
      </c>
      <c r="P5" s="19">
        <v>2240</v>
      </c>
      <c r="Q5" s="20" t="s">
        <v>38</v>
      </c>
      <c r="R5" s="21">
        <v>45847</v>
      </c>
      <c r="S5" s="19">
        <v>2240</v>
      </c>
      <c r="T5" s="19">
        <v>0</v>
      </c>
      <c r="U5" s="19">
        <v>0</v>
      </c>
      <c r="V5" s="24">
        <v>2240</v>
      </c>
      <c r="W5" s="24" t="s">
        <v>130</v>
      </c>
      <c r="X5" s="24"/>
      <c r="Y5" s="24"/>
      <c r="Z5" s="8" t="s">
        <v>39</v>
      </c>
      <c r="AA5" s="22" t="s">
        <v>40</v>
      </c>
    </row>
    <row r="6" spans="1:27" x14ac:dyDescent="0.35">
      <c r="A6" s="7">
        <v>2</v>
      </c>
      <c r="B6" s="12" t="s">
        <v>28</v>
      </c>
      <c r="C6" s="13" t="s">
        <v>29</v>
      </c>
      <c r="D6" s="14" t="s">
        <v>30</v>
      </c>
      <c r="E6" s="15">
        <v>45924</v>
      </c>
      <c r="F6" s="8" t="s">
        <v>31</v>
      </c>
      <c r="G6" s="16" t="s">
        <v>32</v>
      </c>
      <c r="H6" s="16" t="s">
        <v>33</v>
      </c>
      <c r="I6" s="17" t="s">
        <v>41</v>
      </c>
      <c r="J6" s="17" t="s">
        <v>42</v>
      </c>
      <c r="K6" s="17" t="s">
        <v>43</v>
      </c>
      <c r="L6" s="18">
        <v>351836691</v>
      </c>
      <c r="M6" s="18"/>
      <c r="N6" s="15" t="s">
        <v>44</v>
      </c>
      <c r="O6" s="19">
        <v>52000</v>
      </c>
      <c r="P6" s="19">
        <v>2780</v>
      </c>
      <c r="Q6" s="20" t="s">
        <v>38</v>
      </c>
      <c r="R6" s="21">
        <v>45856</v>
      </c>
      <c r="S6" s="19">
        <v>3689</v>
      </c>
      <c r="T6" s="19">
        <v>0</v>
      </c>
      <c r="U6" s="19">
        <v>0</v>
      </c>
      <c r="V6" s="24">
        <v>3689</v>
      </c>
      <c r="W6" s="24" t="s">
        <v>130</v>
      </c>
      <c r="X6" s="24"/>
      <c r="Y6" s="24"/>
      <c r="Z6" s="8" t="s">
        <v>45</v>
      </c>
      <c r="AA6" s="22" t="s">
        <v>46</v>
      </c>
    </row>
    <row r="7" spans="1:27" x14ac:dyDescent="0.35">
      <c r="A7" s="7">
        <v>3</v>
      </c>
      <c r="B7" s="12" t="s">
        <v>28</v>
      </c>
      <c r="C7" s="13" t="s">
        <v>29</v>
      </c>
      <c r="D7" s="14" t="s">
        <v>30</v>
      </c>
      <c r="E7" s="15">
        <v>45927</v>
      </c>
      <c r="F7" s="8" t="s">
        <v>31</v>
      </c>
      <c r="G7" s="16" t="s">
        <v>32</v>
      </c>
      <c r="H7" s="16" t="s">
        <v>33</v>
      </c>
      <c r="I7" s="17" t="s">
        <v>47</v>
      </c>
      <c r="J7" s="17" t="s">
        <v>48</v>
      </c>
      <c r="K7" s="17" t="s">
        <v>49</v>
      </c>
      <c r="L7" s="18">
        <v>351851715</v>
      </c>
      <c r="M7" s="18"/>
      <c r="N7" s="15" t="s">
        <v>50</v>
      </c>
      <c r="O7" s="19">
        <v>42000</v>
      </c>
      <c r="P7" s="19">
        <v>2240</v>
      </c>
      <c r="Q7" s="20" t="s">
        <v>38</v>
      </c>
      <c r="R7" s="21">
        <v>45854</v>
      </c>
      <c r="S7" s="19">
        <v>1900</v>
      </c>
      <c r="T7" s="19">
        <v>0</v>
      </c>
      <c r="U7" s="19">
        <v>0</v>
      </c>
      <c r="V7" s="24">
        <v>1900</v>
      </c>
      <c r="W7" s="24" t="s">
        <v>130</v>
      </c>
      <c r="X7" s="24"/>
      <c r="Y7" s="24"/>
      <c r="Z7" s="8" t="s">
        <v>45</v>
      </c>
      <c r="AA7" s="22" t="s">
        <v>51</v>
      </c>
    </row>
    <row r="8" spans="1:27" x14ac:dyDescent="0.35">
      <c r="A8" s="7">
        <v>4</v>
      </c>
      <c r="B8" s="12" t="s">
        <v>28</v>
      </c>
      <c r="C8" s="13" t="s">
        <v>29</v>
      </c>
      <c r="D8" s="14" t="s">
        <v>30</v>
      </c>
      <c r="E8" s="15">
        <v>45925</v>
      </c>
      <c r="F8" s="8" t="s">
        <v>31</v>
      </c>
      <c r="G8" s="16" t="s">
        <v>32</v>
      </c>
      <c r="H8" s="16" t="s">
        <v>33</v>
      </c>
      <c r="I8" s="17" t="s">
        <v>52</v>
      </c>
      <c r="J8" s="17" t="s">
        <v>53</v>
      </c>
      <c r="K8" s="17" t="s">
        <v>54</v>
      </c>
      <c r="L8" s="18">
        <v>351877043</v>
      </c>
      <c r="M8" s="18"/>
      <c r="N8" s="15" t="s">
        <v>55</v>
      </c>
      <c r="O8" s="19">
        <v>63000</v>
      </c>
      <c r="P8" s="19">
        <v>3360</v>
      </c>
      <c r="Q8" s="20" t="s">
        <v>38</v>
      </c>
      <c r="R8" s="21">
        <v>45843</v>
      </c>
      <c r="S8" s="19">
        <v>4000</v>
      </c>
      <c r="T8" s="19">
        <v>0</v>
      </c>
      <c r="U8" s="19">
        <v>0</v>
      </c>
      <c r="V8" s="24">
        <v>4000</v>
      </c>
      <c r="W8" s="24" t="s">
        <v>130</v>
      </c>
      <c r="X8" s="24"/>
      <c r="Y8" s="24"/>
      <c r="Z8" s="8" t="s">
        <v>45</v>
      </c>
      <c r="AA8" s="22" t="s">
        <v>56</v>
      </c>
    </row>
    <row r="9" spans="1:27" x14ac:dyDescent="0.35">
      <c r="A9" s="7">
        <v>5</v>
      </c>
      <c r="B9" s="12" t="s">
        <v>28</v>
      </c>
      <c r="C9" s="13" t="s">
        <v>29</v>
      </c>
      <c r="D9" s="14" t="s">
        <v>30</v>
      </c>
      <c r="E9" s="15">
        <v>45924</v>
      </c>
      <c r="F9" s="8" t="s">
        <v>31</v>
      </c>
      <c r="G9" s="16" t="s">
        <v>32</v>
      </c>
      <c r="H9" s="16" t="s">
        <v>33</v>
      </c>
      <c r="I9" s="17" t="s">
        <v>41</v>
      </c>
      <c r="J9" s="17" t="s">
        <v>57</v>
      </c>
      <c r="K9" s="17" t="s">
        <v>58</v>
      </c>
      <c r="L9" s="18">
        <v>351952852</v>
      </c>
      <c r="M9" s="18"/>
      <c r="N9" s="15" t="s">
        <v>37</v>
      </c>
      <c r="O9" s="19">
        <v>42000</v>
      </c>
      <c r="P9" s="19">
        <v>2240</v>
      </c>
      <c r="Q9" s="20" t="s">
        <v>38</v>
      </c>
      <c r="R9" s="21">
        <v>45847</v>
      </c>
      <c r="S9" s="19">
        <v>2770</v>
      </c>
      <c r="T9" s="19">
        <v>0</v>
      </c>
      <c r="U9" s="19">
        <v>0</v>
      </c>
      <c r="V9" s="24">
        <v>2770</v>
      </c>
      <c r="W9" s="28" t="s">
        <v>131</v>
      </c>
      <c r="X9" s="24"/>
      <c r="Y9" s="24"/>
      <c r="Z9" s="8" t="s">
        <v>45</v>
      </c>
      <c r="AA9" s="22" t="s">
        <v>59</v>
      </c>
    </row>
    <row r="10" spans="1:27" x14ac:dyDescent="0.35">
      <c r="A10" s="7">
        <v>6</v>
      </c>
      <c r="B10" s="12" t="s">
        <v>28</v>
      </c>
      <c r="C10" s="13" t="s">
        <v>29</v>
      </c>
      <c r="D10" s="14" t="s">
        <v>30</v>
      </c>
      <c r="E10" s="15">
        <v>45925</v>
      </c>
      <c r="F10" s="8" t="s">
        <v>31</v>
      </c>
      <c r="G10" s="16" t="s">
        <v>32</v>
      </c>
      <c r="H10" s="16" t="s">
        <v>33</v>
      </c>
      <c r="I10" s="17" t="s">
        <v>34</v>
      </c>
      <c r="J10" s="17" t="s">
        <v>60</v>
      </c>
      <c r="K10" s="17" t="s">
        <v>61</v>
      </c>
      <c r="L10" s="18">
        <v>351993204</v>
      </c>
      <c r="M10" s="18"/>
      <c r="N10" s="15" t="s">
        <v>37</v>
      </c>
      <c r="O10" s="19">
        <v>42000</v>
      </c>
      <c r="P10" s="19">
        <v>2240</v>
      </c>
      <c r="Q10" s="20" t="s">
        <v>38</v>
      </c>
      <c r="R10" s="21">
        <v>45847</v>
      </c>
      <c r="S10" s="19">
        <v>2240</v>
      </c>
      <c r="T10" s="19">
        <v>0</v>
      </c>
      <c r="U10" s="19">
        <v>0</v>
      </c>
      <c r="V10" s="24">
        <v>2240</v>
      </c>
      <c r="W10" s="24" t="s">
        <v>130</v>
      </c>
      <c r="X10" s="24"/>
      <c r="Y10" s="24"/>
      <c r="Z10" s="8" t="s">
        <v>39</v>
      </c>
      <c r="AA10" s="22" t="s">
        <v>40</v>
      </c>
    </row>
    <row r="11" spans="1:27" x14ac:dyDescent="0.35">
      <c r="A11" s="7">
        <v>7</v>
      </c>
      <c r="B11" s="12" t="s">
        <v>28</v>
      </c>
      <c r="C11" s="13" t="s">
        <v>29</v>
      </c>
      <c r="D11" s="14" t="s">
        <v>30</v>
      </c>
      <c r="E11" s="15">
        <v>45924</v>
      </c>
      <c r="F11" s="8" t="s">
        <v>31</v>
      </c>
      <c r="G11" s="16" t="s">
        <v>32</v>
      </c>
      <c r="H11" s="16" t="s">
        <v>33</v>
      </c>
      <c r="I11" s="17" t="s">
        <v>62</v>
      </c>
      <c r="J11" s="17" t="s">
        <v>63</v>
      </c>
      <c r="K11" s="17" t="s">
        <v>64</v>
      </c>
      <c r="L11" s="18">
        <v>352784598</v>
      </c>
      <c r="M11" s="18"/>
      <c r="N11" s="15" t="s">
        <v>65</v>
      </c>
      <c r="O11" s="19">
        <v>34000</v>
      </c>
      <c r="P11" s="19">
        <v>1810</v>
      </c>
      <c r="Q11" s="20" t="s">
        <v>66</v>
      </c>
      <c r="R11" s="21">
        <v>45835</v>
      </c>
      <c r="S11" s="19">
        <v>6000</v>
      </c>
      <c r="T11" s="19">
        <v>1810</v>
      </c>
      <c r="U11" s="19">
        <v>0</v>
      </c>
      <c r="V11" s="24">
        <v>4190</v>
      </c>
      <c r="W11" s="24" t="s">
        <v>128</v>
      </c>
      <c r="X11" s="24">
        <v>3854</v>
      </c>
      <c r="Y11" s="24">
        <f>V11-X11</f>
        <v>336</v>
      </c>
      <c r="Z11" s="8" t="s">
        <v>45</v>
      </c>
      <c r="AA11" s="22" t="s">
        <v>67</v>
      </c>
    </row>
    <row r="12" spans="1:27" x14ac:dyDescent="0.35">
      <c r="A12" s="7">
        <v>8</v>
      </c>
      <c r="B12" s="12" t="s">
        <v>28</v>
      </c>
      <c r="C12" s="13" t="s">
        <v>29</v>
      </c>
      <c r="D12" s="14" t="s">
        <v>30</v>
      </c>
      <c r="E12" s="15">
        <v>45925</v>
      </c>
      <c r="F12" s="8" t="s">
        <v>31</v>
      </c>
      <c r="G12" s="16" t="s">
        <v>32</v>
      </c>
      <c r="H12" s="16" t="s">
        <v>33</v>
      </c>
      <c r="I12" s="17" t="s">
        <v>68</v>
      </c>
      <c r="J12" s="17" t="s">
        <v>69</v>
      </c>
      <c r="K12" s="17" t="s">
        <v>70</v>
      </c>
      <c r="L12" s="18">
        <v>353319830</v>
      </c>
      <c r="M12" s="18"/>
      <c r="N12" s="15" t="s">
        <v>71</v>
      </c>
      <c r="O12" s="19">
        <v>42000</v>
      </c>
      <c r="P12" s="19">
        <v>2240</v>
      </c>
      <c r="Q12" s="20" t="s">
        <v>38</v>
      </c>
      <c r="R12" s="21">
        <v>45845</v>
      </c>
      <c r="S12" s="19">
        <v>2240</v>
      </c>
      <c r="T12" s="19">
        <v>0</v>
      </c>
      <c r="U12" s="19">
        <v>0</v>
      </c>
      <c r="V12" s="24">
        <v>2240</v>
      </c>
      <c r="W12" s="24" t="s">
        <v>130</v>
      </c>
      <c r="X12" s="24"/>
      <c r="Y12" s="24"/>
      <c r="Z12" s="8" t="s">
        <v>45</v>
      </c>
      <c r="AA12" s="22" t="s">
        <v>72</v>
      </c>
    </row>
    <row r="13" spans="1:27" x14ac:dyDescent="0.35">
      <c r="A13" s="7">
        <v>9</v>
      </c>
      <c r="B13" s="12" t="s">
        <v>28</v>
      </c>
      <c r="C13" s="13" t="s">
        <v>29</v>
      </c>
      <c r="D13" s="14" t="s">
        <v>30</v>
      </c>
      <c r="E13" s="15">
        <v>45924</v>
      </c>
      <c r="F13" s="8" t="s">
        <v>31</v>
      </c>
      <c r="G13" s="16" t="s">
        <v>32</v>
      </c>
      <c r="H13" s="16" t="s">
        <v>33</v>
      </c>
      <c r="I13" s="17" t="s">
        <v>73</v>
      </c>
      <c r="J13" s="17" t="s">
        <v>74</v>
      </c>
      <c r="K13" s="17" t="s">
        <v>75</v>
      </c>
      <c r="L13" s="18">
        <v>355158172</v>
      </c>
      <c r="M13" s="18"/>
      <c r="N13" s="15" t="s">
        <v>76</v>
      </c>
      <c r="O13" s="19">
        <v>72000</v>
      </c>
      <c r="P13" s="19">
        <v>3840</v>
      </c>
      <c r="Q13" s="20" t="s">
        <v>38</v>
      </c>
      <c r="R13" s="21">
        <v>45846</v>
      </c>
      <c r="S13" s="19">
        <v>3840</v>
      </c>
      <c r="T13" s="19">
        <v>0</v>
      </c>
      <c r="U13" s="19">
        <v>0</v>
      </c>
      <c r="V13" s="24">
        <v>3840</v>
      </c>
      <c r="W13" s="24" t="s">
        <v>130</v>
      </c>
      <c r="X13" s="24"/>
      <c r="Y13" s="24"/>
      <c r="Z13" s="8" t="s">
        <v>39</v>
      </c>
      <c r="AA13" s="22" t="s">
        <v>77</v>
      </c>
    </row>
    <row r="14" spans="1:27" x14ac:dyDescent="0.35">
      <c r="A14" s="7">
        <v>10</v>
      </c>
      <c r="B14" s="12" t="s">
        <v>28</v>
      </c>
      <c r="C14" s="13" t="s">
        <v>29</v>
      </c>
      <c r="D14" s="14" t="s">
        <v>30</v>
      </c>
      <c r="E14" s="15">
        <v>45926</v>
      </c>
      <c r="F14" s="8" t="s">
        <v>31</v>
      </c>
      <c r="G14" s="16" t="s">
        <v>32</v>
      </c>
      <c r="H14" s="16" t="s">
        <v>33</v>
      </c>
      <c r="I14" s="17" t="s">
        <v>78</v>
      </c>
      <c r="J14" s="17" t="s">
        <v>79</v>
      </c>
      <c r="K14" s="17" t="s">
        <v>49</v>
      </c>
      <c r="L14" s="18">
        <v>355389714</v>
      </c>
      <c r="M14" s="18"/>
      <c r="N14" s="15" t="s">
        <v>80</v>
      </c>
      <c r="O14" s="19">
        <v>42000</v>
      </c>
      <c r="P14" s="19">
        <v>2240</v>
      </c>
      <c r="Q14" s="20" t="s">
        <v>81</v>
      </c>
      <c r="R14" s="21">
        <v>45807</v>
      </c>
      <c r="S14" s="19">
        <v>5500</v>
      </c>
      <c r="T14" s="19">
        <v>0</v>
      </c>
      <c r="U14" s="19">
        <v>0</v>
      </c>
      <c r="V14" s="24">
        <v>5500</v>
      </c>
      <c r="W14" s="24" t="s">
        <v>130</v>
      </c>
      <c r="X14" s="24"/>
      <c r="Y14" s="24"/>
      <c r="Z14" s="8" t="s">
        <v>45</v>
      </c>
      <c r="AA14" s="22" t="s">
        <v>82</v>
      </c>
    </row>
    <row r="15" spans="1:27" x14ac:dyDescent="0.35">
      <c r="A15" s="7">
        <v>11</v>
      </c>
      <c r="B15" s="12" t="s">
        <v>28</v>
      </c>
      <c r="C15" s="13" t="s">
        <v>29</v>
      </c>
      <c r="D15" s="14" t="s">
        <v>30</v>
      </c>
      <c r="E15" s="15">
        <v>45924</v>
      </c>
      <c r="F15" s="8" t="s">
        <v>31</v>
      </c>
      <c r="G15" s="16" t="s">
        <v>32</v>
      </c>
      <c r="H15" s="16" t="s">
        <v>33</v>
      </c>
      <c r="I15" s="17" t="s">
        <v>83</v>
      </c>
      <c r="J15" s="17" t="s">
        <v>84</v>
      </c>
      <c r="K15" s="17" t="s">
        <v>85</v>
      </c>
      <c r="L15" s="18">
        <v>355483790</v>
      </c>
      <c r="M15" s="18"/>
      <c r="N15" s="15" t="s">
        <v>86</v>
      </c>
      <c r="O15" s="19">
        <v>42000</v>
      </c>
      <c r="P15" s="19">
        <v>2240</v>
      </c>
      <c r="Q15" s="20" t="s">
        <v>66</v>
      </c>
      <c r="R15" s="21">
        <v>45848</v>
      </c>
      <c r="S15" s="19">
        <v>17000</v>
      </c>
      <c r="T15" s="19">
        <v>0</v>
      </c>
      <c r="U15" s="19">
        <v>0</v>
      </c>
      <c r="V15" s="24">
        <v>17000</v>
      </c>
      <c r="W15" s="24" t="s">
        <v>128</v>
      </c>
      <c r="X15" s="24">
        <v>18391.78</v>
      </c>
      <c r="Y15" s="24">
        <f>V15-X15</f>
        <v>-1391.7799999999988</v>
      </c>
      <c r="Z15" s="8" t="s">
        <v>45</v>
      </c>
      <c r="AA15" s="22" t="s">
        <v>87</v>
      </c>
    </row>
    <row r="16" spans="1:27" x14ac:dyDescent="0.35">
      <c r="A16" s="7">
        <v>12</v>
      </c>
      <c r="B16" s="12" t="s">
        <v>28</v>
      </c>
      <c r="C16" s="13" t="s">
        <v>29</v>
      </c>
      <c r="D16" s="14" t="s">
        <v>30</v>
      </c>
      <c r="E16" s="15">
        <v>45924</v>
      </c>
      <c r="F16" s="8" t="s">
        <v>31</v>
      </c>
      <c r="G16" s="16" t="s">
        <v>32</v>
      </c>
      <c r="H16" s="16" t="s">
        <v>33</v>
      </c>
      <c r="I16" s="17" t="s">
        <v>88</v>
      </c>
      <c r="J16" s="17" t="s">
        <v>89</v>
      </c>
      <c r="K16" s="17" t="s">
        <v>90</v>
      </c>
      <c r="L16" s="18">
        <v>355874145</v>
      </c>
      <c r="M16" s="18"/>
      <c r="N16" s="15" t="s">
        <v>91</v>
      </c>
      <c r="O16" s="19">
        <v>40000</v>
      </c>
      <c r="P16" s="19">
        <v>2690</v>
      </c>
      <c r="Q16" s="20" t="s">
        <v>38</v>
      </c>
      <c r="R16" s="21">
        <v>45848</v>
      </c>
      <c r="S16" s="19">
        <v>2690</v>
      </c>
      <c r="T16" s="19">
        <v>0</v>
      </c>
      <c r="U16" s="19">
        <v>0</v>
      </c>
      <c r="V16" s="24">
        <v>2690</v>
      </c>
      <c r="W16" s="24" t="s">
        <v>130</v>
      </c>
      <c r="X16" s="24"/>
      <c r="Y16" s="24"/>
      <c r="Z16" s="8" t="s">
        <v>39</v>
      </c>
      <c r="AA16" s="22" t="s">
        <v>92</v>
      </c>
    </row>
    <row r="17" spans="1:27" x14ac:dyDescent="0.35">
      <c r="A17" s="7">
        <v>13</v>
      </c>
      <c r="B17" s="12" t="s">
        <v>28</v>
      </c>
      <c r="C17" s="13" t="s">
        <v>29</v>
      </c>
      <c r="D17" s="14" t="s">
        <v>30</v>
      </c>
      <c r="E17" s="15">
        <v>45926</v>
      </c>
      <c r="F17" s="8" t="s">
        <v>31</v>
      </c>
      <c r="G17" s="16" t="s">
        <v>32</v>
      </c>
      <c r="H17" s="16" t="s">
        <v>33</v>
      </c>
      <c r="I17" s="17" t="s">
        <v>93</v>
      </c>
      <c r="J17" s="17" t="s">
        <v>94</v>
      </c>
      <c r="K17" s="17" t="s">
        <v>95</v>
      </c>
      <c r="L17" s="18">
        <v>356242577</v>
      </c>
      <c r="M17" s="18"/>
      <c r="N17" s="15" t="s">
        <v>96</v>
      </c>
      <c r="O17" s="19">
        <v>65000</v>
      </c>
      <c r="P17" s="19">
        <v>3470</v>
      </c>
      <c r="Q17" s="20" t="s">
        <v>38</v>
      </c>
      <c r="R17" s="21">
        <v>45839</v>
      </c>
      <c r="S17" s="19">
        <v>3470</v>
      </c>
      <c r="T17" s="19">
        <v>0</v>
      </c>
      <c r="U17" s="19">
        <v>0</v>
      </c>
      <c r="V17" s="24">
        <v>3470</v>
      </c>
      <c r="W17" s="24" t="s">
        <v>130</v>
      </c>
      <c r="X17" s="24"/>
      <c r="Y17" s="24"/>
      <c r="Z17" s="8" t="s">
        <v>39</v>
      </c>
      <c r="AA17" s="22" t="s">
        <v>97</v>
      </c>
    </row>
    <row r="18" spans="1:27" x14ac:dyDescent="0.35">
      <c r="A18" s="7">
        <v>14</v>
      </c>
      <c r="B18" s="12" t="s">
        <v>28</v>
      </c>
      <c r="C18" s="13" t="s">
        <v>29</v>
      </c>
      <c r="D18" s="14" t="s">
        <v>30</v>
      </c>
      <c r="E18" s="15">
        <v>45927</v>
      </c>
      <c r="F18" s="8" t="s">
        <v>31</v>
      </c>
      <c r="G18" s="16" t="s">
        <v>32</v>
      </c>
      <c r="H18" s="16" t="s">
        <v>33</v>
      </c>
      <c r="I18" s="17" t="s">
        <v>98</v>
      </c>
      <c r="J18" s="17" t="s">
        <v>99</v>
      </c>
      <c r="K18" s="17" t="s">
        <v>100</v>
      </c>
      <c r="L18" s="18">
        <v>356254730</v>
      </c>
      <c r="M18" s="18"/>
      <c r="N18" s="15" t="s">
        <v>96</v>
      </c>
      <c r="O18" s="19">
        <v>72000</v>
      </c>
      <c r="P18" s="19">
        <v>3840</v>
      </c>
      <c r="Q18" s="20" t="s">
        <v>38</v>
      </c>
      <c r="R18" s="21">
        <v>45849</v>
      </c>
      <c r="S18" s="19">
        <v>3840</v>
      </c>
      <c r="T18" s="19">
        <v>0</v>
      </c>
      <c r="U18" s="19">
        <v>0</v>
      </c>
      <c r="V18" s="24">
        <v>3840</v>
      </c>
      <c r="W18" s="24" t="s">
        <v>130</v>
      </c>
      <c r="X18" s="24"/>
      <c r="Y18" s="24"/>
      <c r="Z18" s="8" t="s">
        <v>39</v>
      </c>
      <c r="AA18" s="22" t="s">
        <v>101</v>
      </c>
    </row>
    <row r="19" spans="1:27" x14ac:dyDescent="0.35">
      <c r="A19" s="7">
        <v>15</v>
      </c>
      <c r="B19" s="12" t="s">
        <v>28</v>
      </c>
      <c r="C19" s="13" t="s">
        <v>29</v>
      </c>
      <c r="D19" s="14" t="s">
        <v>30</v>
      </c>
      <c r="E19" s="15">
        <v>45926</v>
      </c>
      <c r="F19" s="8" t="s">
        <v>31</v>
      </c>
      <c r="G19" s="16" t="s">
        <v>32</v>
      </c>
      <c r="H19" s="16" t="s">
        <v>33</v>
      </c>
      <c r="I19" s="17" t="s">
        <v>93</v>
      </c>
      <c r="J19" s="17" t="s">
        <v>102</v>
      </c>
      <c r="K19" s="17" t="s">
        <v>103</v>
      </c>
      <c r="L19" s="18">
        <v>356261362</v>
      </c>
      <c r="M19" s="18"/>
      <c r="N19" s="15" t="s">
        <v>96</v>
      </c>
      <c r="O19" s="19">
        <v>65000</v>
      </c>
      <c r="P19" s="19">
        <v>3470</v>
      </c>
      <c r="Q19" s="20" t="s">
        <v>38</v>
      </c>
      <c r="R19" s="21">
        <v>45839</v>
      </c>
      <c r="S19" s="19">
        <v>3470</v>
      </c>
      <c r="T19" s="19">
        <v>0</v>
      </c>
      <c r="U19" s="19">
        <v>0</v>
      </c>
      <c r="V19" s="24">
        <v>3470</v>
      </c>
      <c r="W19" s="24" t="s">
        <v>130</v>
      </c>
      <c r="X19" s="24"/>
      <c r="Y19" s="24"/>
      <c r="Z19" s="8" t="s">
        <v>39</v>
      </c>
      <c r="AA19" s="22" t="s">
        <v>97</v>
      </c>
    </row>
    <row r="20" spans="1:27" x14ac:dyDescent="0.35">
      <c r="A20" s="7">
        <v>16</v>
      </c>
      <c r="B20" s="12" t="s">
        <v>28</v>
      </c>
      <c r="C20" s="13" t="s">
        <v>29</v>
      </c>
      <c r="D20" s="14" t="s">
        <v>30</v>
      </c>
      <c r="E20" s="15">
        <v>45927</v>
      </c>
      <c r="F20" s="8" t="s">
        <v>31</v>
      </c>
      <c r="G20" s="16" t="s">
        <v>32</v>
      </c>
      <c r="H20" s="16" t="s">
        <v>33</v>
      </c>
      <c r="I20" s="17" t="s">
        <v>98</v>
      </c>
      <c r="J20" s="17" t="s">
        <v>104</v>
      </c>
      <c r="K20" s="17" t="s">
        <v>105</v>
      </c>
      <c r="L20" s="18">
        <v>357757016</v>
      </c>
      <c r="M20" s="18"/>
      <c r="N20" s="15" t="s">
        <v>106</v>
      </c>
      <c r="O20" s="19">
        <v>65000</v>
      </c>
      <c r="P20" s="19">
        <v>3470</v>
      </c>
      <c r="Q20" s="20" t="s">
        <v>38</v>
      </c>
      <c r="R20" s="21">
        <v>45849</v>
      </c>
      <c r="S20" s="19">
        <v>3470</v>
      </c>
      <c r="T20" s="19">
        <v>0</v>
      </c>
      <c r="U20" s="19">
        <v>0</v>
      </c>
      <c r="V20" s="24">
        <v>3470</v>
      </c>
      <c r="W20" s="24" t="s">
        <v>130</v>
      </c>
      <c r="X20" s="24"/>
      <c r="Y20" s="24"/>
      <c r="Z20" s="8" t="s">
        <v>39</v>
      </c>
      <c r="AA20" s="22" t="s">
        <v>107</v>
      </c>
    </row>
    <row r="21" spans="1:27" x14ac:dyDescent="0.35">
      <c r="A21" s="7">
        <v>17</v>
      </c>
      <c r="B21" s="12" t="s">
        <v>28</v>
      </c>
      <c r="C21" s="13" t="s">
        <v>29</v>
      </c>
      <c r="D21" s="14" t="s">
        <v>30</v>
      </c>
      <c r="E21" s="15">
        <v>45924</v>
      </c>
      <c r="F21" s="8" t="s">
        <v>31</v>
      </c>
      <c r="G21" s="16" t="s">
        <v>32</v>
      </c>
      <c r="H21" s="16" t="s">
        <v>33</v>
      </c>
      <c r="I21" s="17" t="s">
        <v>108</v>
      </c>
      <c r="J21" s="17" t="s">
        <v>109</v>
      </c>
      <c r="K21" s="17" t="s">
        <v>110</v>
      </c>
      <c r="L21" s="18">
        <v>358048600</v>
      </c>
      <c r="M21" s="18"/>
      <c r="N21" s="15" t="s">
        <v>111</v>
      </c>
      <c r="O21" s="19">
        <v>80000</v>
      </c>
      <c r="P21" s="19">
        <v>4260</v>
      </c>
      <c r="Q21" s="20" t="s">
        <v>38</v>
      </c>
      <c r="R21" s="21">
        <v>45845</v>
      </c>
      <c r="S21" s="19">
        <v>4260</v>
      </c>
      <c r="T21" s="19">
        <v>0</v>
      </c>
      <c r="U21" s="19">
        <v>0</v>
      </c>
      <c r="V21" s="24">
        <v>4260</v>
      </c>
      <c r="W21" s="24" t="s">
        <v>130</v>
      </c>
      <c r="X21" s="24"/>
      <c r="Y21" s="24"/>
      <c r="Z21" s="8" t="s">
        <v>39</v>
      </c>
      <c r="AA21" s="22" t="s">
        <v>112</v>
      </c>
    </row>
    <row r="22" spans="1:27" x14ac:dyDescent="0.35">
      <c r="A22" s="7">
        <v>18</v>
      </c>
      <c r="B22" s="12" t="s">
        <v>28</v>
      </c>
      <c r="C22" s="13" t="s">
        <v>29</v>
      </c>
      <c r="D22" s="14" t="s">
        <v>30</v>
      </c>
      <c r="E22" s="15">
        <v>45924</v>
      </c>
      <c r="F22" s="8" t="s">
        <v>31</v>
      </c>
      <c r="G22" s="16" t="s">
        <v>32</v>
      </c>
      <c r="H22" s="16" t="s">
        <v>33</v>
      </c>
      <c r="I22" s="17" t="s">
        <v>108</v>
      </c>
      <c r="J22" s="17" t="s">
        <v>113</v>
      </c>
      <c r="K22" s="17" t="s">
        <v>114</v>
      </c>
      <c r="L22" s="18">
        <v>358600692</v>
      </c>
      <c r="M22" s="18"/>
      <c r="N22" s="15" t="s">
        <v>115</v>
      </c>
      <c r="O22" s="19">
        <v>80000</v>
      </c>
      <c r="P22" s="19">
        <v>4220</v>
      </c>
      <c r="Q22" s="20" t="s">
        <v>38</v>
      </c>
      <c r="R22" s="21">
        <v>45845</v>
      </c>
      <c r="S22" s="19">
        <v>4220</v>
      </c>
      <c r="T22" s="19">
        <v>0</v>
      </c>
      <c r="U22" s="19">
        <v>0</v>
      </c>
      <c r="V22" s="24">
        <v>4220</v>
      </c>
      <c r="W22" s="24" t="s">
        <v>130</v>
      </c>
      <c r="X22" s="24"/>
      <c r="Y22" s="24"/>
      <c r="Z22" s="8" t="s">
        <v>39</v>
      </c>
      <c r="AA22" s="22" t="s">
        <v>116</v>
      </c>
    </row>
    <row r="23" spans="1:27" x14ac:dyDescent="0.35">
      <c r="A23" s="7">
        <v>19</v>
      </c>
      <c r="B23" s="12" t="s">
        <v>28</v>
      </c>
      <c r="C23" s="13" t="s">
        <v>29</v>
      </c>
      <c r="D23" s="14" t="s">
        <v>30</v>
      </c>
      <c r="E23" s="15">
        <v>45925</v>
      </c>
      <c r="F23" s="8" t="s">
        <v>31</v>
      </c>
      <c r="G23" s="16" t="s">
        <v>32</v>
      </c>
      <c r="H23" s="16" t="s">
        <v>33</v>
      </c>
      <c r="I23" s="17" t="s">
        <v>117</v>
      </c>
      <c r="J23" s="17" t="s">
        <v>118</v>
      </c>
      <c r="K23" s="17" t="s">
        <v>119</v>
      </c>
      <c r="L23" s="18">
        <v>352489995</v>
      </c>
      <c r="M23" s="18"/>
      <c r="N23" s="15" t="s">
        <v>120</v>
      </c>
      <c r="O23" s="19">
        <v>42000</v>
      </c>
      <c r="P23" s="19">
        <v>2240</v>
      </c>
      <c r="Q23" s="20" t="s">
        <v>81</v>
      </c>
      <c r="R23" s="21">
        <v>45839</v>
      </c>
      <c r="S23" s="19">
        <v>4017</v>
      </c>
      <c r="T23" s="19">
        <v>0</v>
      </c>
      <c r="U23" s="19">
        <v>0</v>
      </c>
      <c r="V23" s="24">
        <v>4017</v>
      </c>
      <c r="W23" s="24" t="s">
        <v>130</v>
      </c>
      <c r="X23" s="24"/>
      <c r="Y23" s="24"/>
      <c r="Z23" s="8" t="s">
        <v>39</v>
      </c>
      <c r="AA23" s="22" t="s">
        <v>121</v>
      </c>
    </row>
    <row r="24" spans="1:27" x14ac:dyDescent="0.35">
      <c r="A24" s="7">
        <v>20</v>
      </c>
      <c r="B24" s="12" t="s">
        <v>28</v>
      </c>
      <c r="C24" s="13" t="s">
        <v>29</v>
      </c>
      <c r="D24" s="14" t="s">
        <v>30</v>
      </c>
      <c r="E24" s="15">
        <v>45925</v>
      </c>
      <c r="F24" s="8" t="s">
        <v>31</v>
      </c>
      <c r="G24" s="16" t="s">
        <v>32</v>
      </c>
      <c r="H24" s="16" t="s">
        <v>33</v>
      </c>
      <c r="I24" s="17" t="s">
        <v>117</v>
      </c>
      <c r="J24" s="17" t="s">
        <v>122</v>
      </c>
      <c r="K24" s="17" t="s">
        <v>123</v>
      </c>
      <c r="L24" s="18">
        <v>356013704</v>
      </c>
      <c r="M24" s="18"/>
      <c r="N24" s="15" t="s">
        <v>124</v>
      </c>
      <c r="O24" s="19">
        <v>80000</v>
      </c>
      <c r="P24" s="19">
        <v>4270</v>
      </c>
      <c r="Q24" s="20" t="s">
        <v>38</v>
      </c>
      <c r="R24" s="21">
        <v>45839</v>
      </c>
      <c r="S24" s="19">
        <v>4270</v>
      </c>
      <c r="T24" s="19">
        <v>0</v>
      </c>
      <c r="U24" s="19">
        <v>0</v>
      </c>
      <c r="V24" s="24">
        <v>4270</v>
      </c>
      <c r="W24" s="24" t="s">
        <v>130</v>
      </c>
      <c r="X24" s="24"/>
      <c r="Y24" s="24"/>
      <c r="Z24" s="8" t="s">
        <v>125</v>
      </c>
      <c r="AA24" s="22" t="s">
        <v>126</v>
      </c>
    </row>
    <row r="27" spans="1:27" x14ac:dyDescent="0.35">
      <c r="T27" s="26"/>
      <c r="U27" s="26">
        <f>SUM(S4:S24)</f>
        <v>85126</v>
      </c>
    </row>
    <row r="28" spans="1:27" x14ac:dyDescent="0.35">
      <c r="S28" s="26" t="s">
        <v>132</v>
      </c>
      <c r="T28" s="26">
        <f>SUM(S28:S47)</f>
        <v>81601.78</v>
      </c>
      <c r="U28" s="27">
        <f>U27-V9</f>
        <v>82356</v>
      </c>
    </row>
    <row r="29" spans="1:27" x14ac:dyDescent="0.35">
      <c r="S29">
        <v>2240</v>
      </c>
      <c r="T29" s="26">
        <f>SUM(T4:T24)</f>
        <v>1810</v>
      </c>
      <c r="U29" s="27">
        <f>-Y15</f>
        <v>1391.7799999999988</v>
      </c>
    </row>
    <row r="30" spans="1:27" x14ac:dyDescent="0.35">
      <c r="S30">
        <v>3689</v>
      </c>
      <c r="T30" s="27">
        <f>Y11</f>
        <v>336</v>
      </c>
      <c r="U30" s="26"/>
    </row>
    <row r="31" spans="1:27" x14ac:dyDescent="0.35">
      <c r="S31">
        <v>1900</v>
      </c>
      <c r="T31" s="26"/>
      <c r="U31" s="26"/>
    </row>
    <row r="32" spans="1:27" x14ac:dyDescent="0.35">
      <c r="S32">
        <v>4000</v>
      </c>
      <c r="T32" s="26">
        <f>SUM(T28:T30)</f>
        <v>83747.78</v>
      </c>
      <c r="U32" s="26">
        <f>SUM(U28:U30)</f>
        <v>83747.78</v>
      </c>
    </row>
    <row r="33" spans="19:19" x14ac:dyDescent="0.35">
      <c r="S33">
        <v>2240</v>
      </c>
    </row>
    <row r="34" spans="19:19" x14ac:dyDescent="0.35">
      <c r="S34">
        <v>4017</v>
      </c>
    </row>
    <row r="35" spans="19:19" x14ac:dyDescent="0.35">
      <c r="S35">
        <v>3854</v>
      </c>
    </row>
    <row r="36" spans="19:19" x14ac:dyDescent="0.35">
      <c r="S36">
        <v>2240</v>
      </c>
    </row>
    <row r="37" spans="19:19" x14ac:dyDescent="0.35">
      <c r="S37">
        <v>3840</v>
      </c>
    </row>
    <row r="38" spans="19:19" x14ac:dyDescent="0.35">
      <c r="S38">
        <v>5500</v>
      </c>
    </row>
    <row r="39" spans="19:19" x14ac:dyDescent="0.35">
      <c r="S39">
        <v>18391.78</v>
      </c>
    </row>
    <row r="40" spans="19:19" x14ac:dyDescent="0.35">
      <c r="S40">
        <v>2690</v>
      </c>
    </row>
    <row r="41" spans="19:19" x14ac:dyDescent="0.35">
      <c r="S41">
        <v>4270</v>
      </c>
    </row>
    <row r="42" spans="19:19" x14ac:dyDescent="0.35">
      <c r="S42">
        <v>3470</v>
      </c>
    </row>
    <row r="43" spans="19:19" x14ac:dyDescent="0.35">
      <c r="S43">
        <v>3840</v>
      </c>
    </row>
    <row r="44" spans="19:19" x14ac:dyDescent="0.35">
      <c r="S44">
        <v>3470</v>
      </c>
    </row>
    <row r="45" spans="19:19" x14ac:dyDescent="0.35">
      <c r="S45">
        <v>3470</v>
      </c>
    </row>
    <row r="46" spans="19:19" x14ac:dyDescent="0.35">
      <c r="S46">
        <v>4260</v>
      </c>
    </row>
    <row r="47" spans="19:19" x14ac:dyDescent="0.35">
      <c r="S47">
        <v>4220</v>
      </c>
    </row>
  </sheetData>
  <autoFilter ref="A4:AA4" xr:uid="{0560A3C6-6B1E-4D78-B988-FFC8702D5784}"/>
  <conditionalFormatting sqref="L5:M24">
    <cfRule type="duplicateValues" dxfId="1" priority="3" stopIfTrue="1"/>
  </conditionalFormatting>
  <conditionalFormatting sqref="L1:L1048576">
    <cfRule type="duplicateValues" dxfId="0" priority="1"/>
  </conditionalFormatting>
  <dataValidations count="9">
    <dataValidation type="custom" allowBlank="1" showInputMessage="1" showErrorMessage="1" error="Enter Valid date_x000a_" sqref="E6" xr:uid="{6E243CF7-FC6E-473C-8E18-292AAAC7BB3A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24" xr:uid="{D52530E0-B9C4-4CE5-B866-8A81B28E9688}">
      <formula1>42370</formula1>
      <formula2>47848</formula2>
    </dataValidation>
    <dataValidation type="custom" allowBlank="1" showInputMessage="1" showErrorMessage="1" error="Enter Valid Date_x000a_" sqref="E5" xr:uid="{03BB7945-056D-429F-918B-D5FBED13D5B8}">
      <formula1>ISNUMBER(E5) * (E5&gt;=DATE(2023,10,1)) * (E5&lt;=DATE(2031,12,31)) * (INT(E5)=E5)</formula1>
    </dataValidation>
    <dataValidation type="custom" allowBlank="1" showInputMessage="1" showErrorMessage="1" sqref="E7:E24" xr:uid="{050206B6-67E1-4871-864A-BD91DE5F0AF6}">
      <formula1>ISNUMBER(E7) * (E7&gt;=DATE(2023,10,1)) * (E7&lt;=DATE(2031,12,31)) * (INT(E7)=E7)</formula1>
    </dataValidation>
    <dataValidation type="date" allowBlank="1" showInputMessage="1" showErrorMessage="1" sqref="N4" xr:uid="{3781BE37-492B-4566-8AE3-A590BF001654}">
      <formula1>36526</formula1>
      <formula2>47848</formula2>
    </dataValidation>
    <dataValidation type="list" allowBlank="1" showInputMessage="1" showErrorMessage="1" sqref="Q5:Q24" xr:uid="{7E82F9A1-9854-461F-88C0-4B28CB3CFD80}">
      <formula1>Type</formula1>
    </dataValidation>
    <dataValidation type="list" allowBlank="1" showInputMessage="1" showErrorMessage="1" sqref="Z5:Z24" xr:uid="{6A8852EC-DE13-4B05-9697-0EDCD6876665}">
      <formula1>"Loan Card,Digital Payment,Cash Receipt,Borrower Written Statement,Deliquent Staff Written Statement,Center Meeting Register,Hand Written Receipt"</formula1>
    </dataValidation>
    <dataValidation allowBlank="1" showErrorMessage="1" sqref="C5 B5:B24" xr:uid="{7C6E6151-2876-4C68-A39E-72BFD0DE06A2}"/>
    <dataValidation type="date" operator="lessThanOrEqual" allowBlank="1" showInputMessage="1" showErrorMessage="1" errorTitle="Incorrect date Entered" error="Enter in Valid Date Format_x000a_ " promptTitle="Enter Valid Date" sqref="R5:R24" xr:uid="{C4E764EE-80B5-46F5-9E4D-71F99B508BF3}">
      <formula1>IF(ISNUMBER(DATE(RIGHT(E5,4),MONTH(LEFT(MID(E5,4,3),2)&amp;"1"),LEFT(E5,2))),E5,9^9)</formula1>
    </dataValidation>
  </dataValidations>
  <hyperlinks>
    <hyperlink ref="E3" location="'Fraud Investigation Report'!G5" display="Home" xr:uid="{3D326EE4-5640-4827-814F-7AAEE9A2E592}"/>
    <hyperlink ref="V3" location="'Fraud Investigation Report'!G5" display="Home" xr:uid="{94FC7AC5-2AC7-45D5-A0E3-3AF6AF6DD75F}"/>
    <hyperlink ref="F3" location="'Loan Outstanding Report'!BG5" display="Loan O/s Report" xr:uid="{7AF03E27-A9C5-472C-8486-A68F7AC44D4A}"/>
    <hyperlink ref="Z3" location="'Loan Outstanding Report'!BG5" display="Loan O/s Report" xr:uid="{4540051A-1E0A-4B93-9A7E-32F906DF8FB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0F3F-B865-44FD-89FF-A8F7A73C3165}">
  <dimension ref="A1"/>
  <sheetViews>
    <sheetView tabSelected="1" topLeftCell="A24" workbookViewId="0">
      <selection activeCell="Q31" sqref="Q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2025-12-12T06:03:32Z</dcterms:created>
  <dcterms:modified xsi:type="dcterms:W3CDTF">2025-12-12T06:35:34Z</dcterms:modified>
</cp:coreProperties>
</file>