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2428099-1FD5-4AF3-8185-B1FBFBC438FF}" xr6:coauthVersionLast="47" xr6:coauthVersionMax="47" xr10:uidLastSave="{6ABF7FE9-FD66-4DC1-A082-02F5F25EC47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<sst xmlns="http://schemas.openxmlformats.org/spreadsheetml/2006/main" count="334" uniqueCount="291">
  <si>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</si>
  <si>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</si>
  <si>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</si>
  <si>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</si>
  <si>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</si>
  <si>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</si>
  <si>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</si>
  <si>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</si>
  <si>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</si>
  <si>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</si>
  <si>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</si>
  <si>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</si>
  <si>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</si>
  <si>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</si>
  <si>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</si>
  <si>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</si>
  <si>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</si>
  <si>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</si>
  <si>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</si>
  <si>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</si>
  <si>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</si>
  <si>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</si>
  <si>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</si>
  <si>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</si>
  <si>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</si>
  <si>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</si>
  <si>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</si>
  <si>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</si>
  <si>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</si>
  <si>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</si>
  <si>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</si>
  <si>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</si>
  <si>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</si>
  <si>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</si>
  <si>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</si>
  <si>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</si>
  <si>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</si>
  <si>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</si>
  <si>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</si>
  <si>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</si>
  <si>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</si>
  <si>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</si>
  <si>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</si>
  <si>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</si>
  <si>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</si>
  <si>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</si>
  <si>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</si>
  <si>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</si>
  <si>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</si>
  <si>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</si>
  <si>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</si>
  <si>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</si>
  <si>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</si>
  <si>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</si>
  <si>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</si>
  <si>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</si>
  <si>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</si>
  <si>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</si>
  <si>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</si>
  <si>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</si>
  <si>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</si>
  <si>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</si>
  <si>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</si>
  <si>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</si>
  <si>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</si>
  <si>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</si>
  <si>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</si>
  <si>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</si>
  <si>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</si>
  <si>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</si>
  <si>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</si>
  <si>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</si>
  <si>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</si>
  <si>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</si>
  <si>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</si>
  <si>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</si>
  <si>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</si>
  <si>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</si>
  <si>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</si>
  <si>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</si>
  <si>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</si>
  <si>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</si>
  <si>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</si>
  <si>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</si>
  <si>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</si>
  <si>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</si>
  <si>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</si>
  <si>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</si>
  <si>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</si>
  <si>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</si>
  <si>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</si>
  <si>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</si>
  <si>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</si>
  <si>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</si>
  <si>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</si>
  <si>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</si>
  <si>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</si>
  <si>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</si>
  <si>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</si>
  <si>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</si>
  <si>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</si>
  <si>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</si>
  <si>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</si>
  <si>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</si>
  <si>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</si>
  <si>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</si>
  <si>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</si>
  <si>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</si>
  <si>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</si>
  <si>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</si>
  <si>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</si>
  <si>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</si>
  <si>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</si>
  <si>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</si>
  <si>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</si>
  <si>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</si>
  <si>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</si>
  <si>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</si>
  <si>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</si>
  <si>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</si>
  <si>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</si>
  <si>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</si>
  <si>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</si>
  <si>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</si>
  <si>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</si>
  <si>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</si>
  <si>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</si>
  <si>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</si>
  <si>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</si>
  <si>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</si>
  <si>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</si>
  <si>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</si>
  <si>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</si>
  <si>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</si>
  <si>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</si>
  <si>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</si>
  <si>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</si>
  <si>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</si>
  <si>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</si>
  <si>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</si>
  <si>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</si>
  <si>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</si>
  <si>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</si>
  <si>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</si>
  <si>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</si>
  <si>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</si>
  <si>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</si>
  <si>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</si>
  <si>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</si>
  <si>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</si>
  <si>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</si>
  <si>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</si>
  <si>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</si>
  <si>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</si>
  <si>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</si>
  <si>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</si>
  <si>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</si>
  <si>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</si>
  <si>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</si>
  <si>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</si>
  <si>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</si>
  <si>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</si>
  <si>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</si>
  <si>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</si>
  <si>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</si>
  <si>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</si>
  <si>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</si>
  <si>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</si>
  <si>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</si>
  <si>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</si>
  <si>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</si>
  <si>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</si>
  <si>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</si>
  <si>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</si>
  <si>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</si>
  <si>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</si>
  <si>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</si>
  <si>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</si>
  <si>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</si>
  <si>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</si>
  <si>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</si>
  <si>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</si>
  <si>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</si>
  <si>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</si>
  <si>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</si>
  <si>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</si>
  <si>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</si>
  <si>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</si>
  <si>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</si>
  <si>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</si>
  <si>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</si>
  <si>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</si>
  <si>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</si>
  <si>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</si>
  <si>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</si>
  <si>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</si>
  <si>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</si>
  <si>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</si>
  <si>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</si>
  <si>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</si>
  <si>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</si>
  <si>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</si>
  <si>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</si>
  <si>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</si>
  <si>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</si>
  <si>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</si>
  <si>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</si>
  <si>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</si>
  <si>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</si>
  <si>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</si>
  <si>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</si>
  <si>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</si>
  <si>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</si>
  <si>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</si>
  <si>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</si>
  <si>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</si>
  <si>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</si>
  <si>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</si>
  <si>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</si>
  <si>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</si>
  <si>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</si>
  <si>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</si>
  <si>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</si>
  <si>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</si>
  <si>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</si>
  <si>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</si>
  <si>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</si>
  <si>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</si>
  <si>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</si>
  <si>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</si>
  <si>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</si>
  <si>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</si>
  <si>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</si>
  <si>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</si>
  <si>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</si>
  <si>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</si>
  <si>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</si>
  <si>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</si>
  <si>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</si>
  <si>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</si>
  <si>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</si>
  <si>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</si>
  <si>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</si>
  <si>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</si>
  <si>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</si>
  <si>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</si>
  <si>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</si>
  <si>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</si>
  <si>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</si>
  <si>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</si>
  <si>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</si>
  <si>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</si>
  <si>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Intali Khera</t>
  </si>
  <si>
    <t>RJ2982</t>
  </si>
  <si>
    <t>Sabla</t>
  </si>
  <si>
    <t>Lorawal</t>
  </si>
  <si>
    <t>SF0069141</t>
  </si>
  <si>
    <t>Mukesh Yadav</t>
  </si>
  <si>
    <t>609662 C1</t>
  </si>
  <si>
    <t>609662 C1 Meere1</t>
  </si>
  <si>
    <t>Chetana</t>
  </si>
  <si>
    <t>SSF3880268</t>
  </si>
  <si>
    <t>ST</t>
  </si>
  <si>
    <t>HINDU</t>
  </si>
  <si>
    <t>Irrigation</t>
  </si>
  <si>
    <t>KANTA</t>
  </si>
  <si>
    <t>17-May-2023</t>
  </si>
  <si>
    <t>Mon</t>
  </si>
  <si>
    <t>1</t>
  </si>
  <si>
    <t>1 Yrs</t>
  </si>
  <si>
    <t>17 May 2023</t>
  </si>
  <si>
    <t>&lt;= 2 Years</t>
  </si>
  <si>
    <t>07-Jul-2023</t>
  </si>
  <si>
    <t>28-Jun-2025</t>
  </si>
  <si>
    <t>Open</t>
  </si>
  <si>
    <t>61-90</t>
  </si>
  <si>
    <t>Mukesh Verma/SF0075653</t>
  </si>
  <si>
    <t>FN25-26-01696</t>
  </si>
  <si>
    <t>Loan Officer</t>
  </si>
  <si>
    <t>Complaint Lodged</t>
  </si>
  <si>
    <t>CSS</t>
  </si>
  <si>
    <t>Saddam Deshwali/SF0045092</t>
  </si>
  <si>
    <t>Rajesh Kumar Yogi/SF0081901</t>
  </si>
  <si>
    <t>Mukeshkumar sain/SF0072487</t>
  </si>
  <si>
    <t>Suresh Kumar Yadav/SF0080719</t>
  </si>
  <si>
    <t>SF0089574</t>
  </si>
  <si>
    <t>Terminated</t>
  </si>
  <si>
    <t>As per Loan Card Confirmation, Borrower - KANTA ,LAN:- 351623162, Has paid to 01 Emi  Amount of  Rs. 2,250/-  to Loan Officer Vipin Pargi/SF0089574 on 07-11-2024 Rs.2780/- But Lo Vipin Pargi/SF0089574 Has not posted Collected EMI Amount of Rs.2780/-  and Borrower Respective Loan ID.</t>
  </si>
  <si>
    <t>Vipin Kumar Pargi</t>
  </si>
  <si>
    <t>Completed-Report Submitted</t>
  </si>
  <si>
    <t>Dear Team,
As per the findings of the Internal Audit (IA) Team during the verification conducted in Aug 2025, it was observed that a fraud amounting to Rs.2,250/- has taken place. Specifically, the, LO Vipin Pargi/SF0089574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Rs.2,250/-, and again failed to record these transactions in FIMO."
Note :- As per HR Records, Vipin Kumar Pargi/SF0089574 has been terminated on 29-03-2025 Sabla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</si>
</sst>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RJ2982</v>
      </c>
      <c r="D5" s="63" t="str">
        <f>IF('Physical Cash at Safe'!D28="Yes", 'Physical Cash at Safe'!A4, 'Borrower Wise Details'!C5)</f>
        <v>Sabla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45864</v>
      </c>
      <c r="H5" s="107" t="s">
        <v>280</v>
      </c>
      <c r="I5" s="61">
        <v>45876</v>
      </c>
      <c r="J5" s="74" t="str">
        <f>IF('Physical Cash at Safe'!D28="Yes",'Physical Cash at Safe'!E28,IF('Borrower Wise Details'!D5&lt;&gt;"",'Borrower Wise Details'!D5,""))</f>
        <v>FN25-26-01696</v>
      </c>
      <c r="K5" s="81">
        <v>1</v>
      </c>
      <c r="L5" s="82">
        <v>2250</v>
      </c>
      <c r="M5" s="82">
        <v>0</v>
      </c>
      <c r="N5" s="82" t="s">
        <v>281</v>
      </c>
      <c r="O5" s="82" t="s">
        <v>282</v>
      </c>
      <c r="P5" s="82" t="s">
        <v>283</v>
      </c>
      <c r="Q5" s="82" t="s">
        <v>284</v>
      </c>
      <c r="R5" s="75" t="str">
        <f>IF('Physical Cash at Safe'!$D$28="Yes", 'Physical Cash at Safe'!$A$28, IF('Borrower Wise Details'!F5&lt;&gt;"", 'Borrower Wise Details'!F5, ""))</f>
        <v>Vipin Kumar Pargi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SF0089574</v>
      </c>
      <c r="U5" s="77" t="s">
        <v>286</v>
      </c>
      <c r="V5" s="61">
        <v>45745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289</v>
      </c>
      <c r="Z5" s="61">
        <v>45876</v>
      </c>
      <c r="AA5" s="61">
        <v>45877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45879</v>
      </c>
      <c r="AH5" s="70" t="s">
        <v>290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RJ2982</v>
      </c>
      <c r="C5" s="50" t="str">
        <f>IF('Fraud Investigation Report'!D5="", "", 'Fraud Investigation Report'!D5)</f>
        <v>Sabla</v>
      </c>
      <c r="D5" s="68" t="str">
        <f>IF(OR('Fraud Investigation Report'!R5="", 'Fraud Investigation Report'!R5=0), "", 'Fraud Investigation Report'!R5)</f>
        <v>Vipin Kumar Pargi</v>
      </c>
      <c r="E5" s="68" t="str">
        <f>IF(OR('Fraud Investigation Report'!T5="", 'Fraud Investigation Report'!T5=0), "", 'Fraud Investigation Report'!T5)</f>
        <v>SF0089574</v>
      </c>
      <c r="F5" s="68" t="str">
        <f>IF(OR('Fraud Investigation Report'!S5="", 'Fraud Investigation Report'!S5=0), "", 'Fraud Investigation Report'!S5)</f>
        <v>Loan Officer</v>
      </c>
      <c r="G5" s="50" t="str">
        <f>IF('Fraud Investigation Report'!J5="", "", 'Fraud Investigation Report'!J5)</f>
        <v>FN25-26-01696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c r="R5" s="84" t="s">
        <v>279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R5" sqref="R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RJ2982</v>
      </c>
      <c r="C5" s="119" t="str">
        <f>IF('Loan Outstanding Report'!$H$5="", "", 'Loan Outstanding Report'!$H$5)</f>
        <v>Sabla</v>
      </c>
      <c r="D5" s="41" t="s">
        <v>277</v>
      </c>
      <c r="E5" s="65">
        <v>45876</v>
      </c>
      <c r="F5" s="38" t="s">
        <v>288</v>
      </c>
      <c r="G5" s="49" t="s">
        <v>285</v>
      </c>
      <c r="H5" s="49" t="s">
        <v>278</v>
      </c>
      <c r="I5" s="120" t="s">
        <v>258</v>
      </c>
      <c r="J5" s="120" t="s">
        <v>261</v>
      </c>
      <c r="K5" s="120" t="s">
        <v>265</v>
      </c>
      <c r="L5" s="11">
        <v>351623162</v>
      </c>
      <c r="M5" s="65" t="s">
        <v>266</v>
      </c>
      <c r="N5" s="124">
        <v>42000</v>
      </c>
      <c r="O5" s="124">
        <v>2250</v>
      </c>
      <c r="P5" s="121" t="s">
        <v>139</v>
      </c>
      <c r="Q5" s="80">
        <v>45603</v>
      </c>
      <c r="R5" s="124">
        <v>2250</v>
      </c>
      <c r="S5" s="124">
        <v>0</v>
      </c>
      <c r="T5" s="124">
        <v>0</v>
      </c>
      <c r="U5" s="125">
        <f t="shared" ref="U5" si="0">IF(AND(ISBLANK(R5),ISBLANK(S5),ISBLANK(T5)),"",R5-(S5+T5))</f>
        <v>2250</v>
      </c>
      <c r="V5" s="117" t="s">
        <v>202</v>
      </c>
      <c r="W5" s="122" t="s">
        <v>287</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6640625" style="99" bestFit="1" customWidth="1"/>
    <col min="3"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11.109375" style="99" bestFit="1" customWidth="1"/>
    <col min="11" max="11" width="13.109375" style="99" bestFit="1" customWidth="1"/>
    <col min="12" max="12" width="14.6640625" style="99" bestFit="1" customWidth="1"/>
    <col min="13" max="13" width="13.77734375" style="99" bestFit="1"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156178</v>
      </c>
      <c r="J5" s="38" t="s">
        <v>255</v>
      </c>
      <c r="K5" s="84">
        <v>156178</v>
      </c>
      <c r="L5" s="84" t="s">
        <v>256</v>
      </c>
      <c r="M5" s="38" t="s">
        <v>257</v>
      </c>
      <c r="N5" s="84">
        <v>325613</v>
      </c>
      <c r="O5" s="84" t="s">
        <v>258</v>
      </c>
      <c r="P5" s="84">
        <v>453658</v>
      </c>
      <c r="Q5" s="38" t="s">
        <v>259</v>
      </c>
      <c r="R5" s="38" t="s">
        <v>260</v>
      </c>
      <c r="S5" s="84" t="s">
        <v>261</v>
      </c>
      <c r="T5" s="84" t="s">
        <v>261</v>
      </c>
      <c r="U5" s="84" t="s">
        <v>262</v>
      </c>
      <c r="V5" s="84" t="s">
        <v>263</v>
      </c>
      <c r="W5" s="84">
        <v>541</v>
      </c>
      <c r="X5" s="38" t="s">
        <v>264</v>
      </c>
      <c r="Y5" s="84">
        <v>351623162</v>
      </c>
      <c r="Z5" s="38" t="s">
        <v>265</v>
      </c>
      <c r="AA5" s="108" t="s">
        <v>266</v>
      </c>
      <c r="AB5" s="84">
        <v>42000</v>
      </c>
      <c r="AC5" s="108" t="s">
        <v>267</v>
      </c>
      <c r="AD5" s="84">
        <v>24</v>
      </c>
      <c r="AE5" s="84" t="s">
        <v>268</v>
      </c>
      <c r="AF5" s="84" t="s">
        <v>269</v>
      </c>
      <c r="AG5" s="108" t="s">
        <v>270</v>
      </c>
      <c r="AH5" s="84" t="s">
        <v>271</v>
      </c>
      <c r="AI5" s="108" t="s">
        <v>272</v>
      </c>
      <c r="AJ5" s="84">
        <v>2250</v>
      </c>
      <c r="AK5" s="84">
        <v>2250</v>
      </c>
      <c r="AL5" s="108" t="s">
        <v>273</v>
      </c>
      <c r="AM5" s="84">
        <v>39750</v>
      </c>
      <c r="AN5" s="112">
        <v>12756</v>
      </c>
      <c r="AO5" s="112">
        <v>52506</v>
      </c>
      <c r="AP5" s="112">
        <v>2250</v>
      </c>
      <c r="AQ5" s="112">
        <v>0</v>
      </c>
      <c r="AR5" s="112">
        <v>2250</v>
      </c>
      <c r="AS5" s="112">
        <v>2250</v>
      </c>
      <c r="AT5" s="112">
        <v>0</v>
      </c>
      <c r="AU5" s="112">
        <v>2250</v>
      </c>
      <c r="AV5" s="84">
        <v>26</v>
      </c>
      <c r="AW5" s="84">
        <v>61</v>
      </c>
      <c r="AX5" s="84" t="s">
        <v>275</v>
      </c>
      <c r="AY5" s="108"/>
      <c r="AZ5" s="84"/>
      <c r="BA5" s="84"/>
      <c r="BB5" s="84" t="s">
        <v>274</v>
      </c>
      <c r="BC5" s="84"/>
      <c r="BD5" s="108"/>
      <c r="BE5" s="84">
        <v>0</v>
      </c>
      <c r="BF5" s="38" t="s">
        <v>261</v>
      </c>
      <c r="BG5" s="84">
        <v>8529833635</v>
      </c>
      <c r="BH5" s="114" t="s">
        <v>276</v>
      </c>
      <c r="BI5" s="38" t="s">
        <v>111</v>
      </c>
      <c r="BJ5" s="85">
        <v>45876</v>
      </c>
      <c r="BK5" s="84"/>
      <c r="BL5" s="38"/>
      <c r="BM5" s="115" t="s">
        <v>119</v>
      </c>
      <c r="BN5" s="116" t="s">
        <v>200</v>
      </c>
      <c r="BO5" s="84" t="s">
        <v>245</v>
      </c>
      <c r="BP5" s="84">
        <v>2250</v>
      </c>
      <c r="BQ5" s="117" t="s">
        <v>202</v>
      </c>
      <c r="BR5" s="118" t="s">
        <v>287</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2025-08-10T11:55:54Z</dcterms:modified>
</cp:coreProperties>
</file>