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11-Dec-25\Khaira\"/>
    </mc:Choice>
  </mc:AlternateContent>
  <xr:revisionPtr revIDLastSave="0" documentId="13_ncr:1_{F7D8601A-64F4-4477-A207-DF8905610948}" xr6:coauthVersionLast="47" xr6:coauthVersionMax="47" xr10:uidLastSave="{00000000-0000-0000-0000-000000000000}"/>
  <bookViews>
    <workbookView xWindow="-110" yWindow="-110" windowWidth="19420" windowHeight="10300" activeTab="1" xr2:uid="{BC208890-0073-40A7-AA2C-6B3B75F6DE61}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Sheet1!$A$4:$AB$4</definedName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3" i="1" l="1"/>
  <c r="T33" i="1"/>
  <c r="T31" i="1"/>
  <c r="U30" i="1"/>
  <c r="T30" i="1"/>
  <c r="W24" i="1" l="1"/>
  <c r="W20" i="1"/>
  <c r="W8" i="1"/>
  <c r="W5" i="1"/>
  <c r="W27" i="1"/>
  <c r="W26" i="1"/>
  <c r="W23" i="1"/>
  <c r="W12" i="1"/>
  <c r="W13" i="1"/>
  <c r="W14" i="1"/>
  <c r="W15" i="1"/>
  <c r="Z15" i="1" s="1"/>
  <c r="W16" i="1"/>
  <c r="W17" i="1"/>
  <c r="W18" i="1"/>
  <c r="W19" i="1"/>
  <c r="W11" i="1"/>
  <c r="H27" i="1"/>
  <c r="G27" i="1"/>
  <c r="F27" i="1"/>
  <c r="D27" i="1"/>
  <c r="H26" i="1"/>
  <c r="G26" i="1"/>
  <c r="F26" i="1"/>
  <c r="D26" i="1"/>
  <c r="H25" i="1"/>
  <c r="G25" i="1"/>
  <c r="F25" i="1"/>
  <c r="D25" i="1"/>
  <c r="H24" i="1"/>
  <c r="G24" i="1"/>
  <c r="F24" i="1"/>
  <c r="D24" i="1"/>
  <c r="H23" i="1"/>
  <c r="G23" i="1"/>
  <c r="F23" i="1"/>
  <c r="D23" i="1"/>
  <c r="H22" i="1"/>
  <c r="G22" i="1"/>
  <c r="F22" i="1"/>
  <c r="D22" i="1"/>
  <c r="H21" i="1"/>
  <c r="G21" i="1"/>
  <c r="F21" i="1"/>
  <c r="D21" i="1"/>
  <c r="H20" i="1"/>
  <c r="G20" i="1"/>
  <c r="F20" i="1"/>
  <c r="D20" i="1"/>
  <c r="H19" i="1"/>
  <c r="G19" i="1"/>
  <c r="F19" i="1"/>
  <c r="D19" i="1"/>
  <c r="H18" i="1"/>
  <c r="G18" i="1"/>
  <c r="F18" i="1"/>
  <c r="D18" i="1"/>
  <c r="H17" i="1"/>
  <c r="G17" i="1"/>
  <c r="F17" i="1"/>
  <c r="D17" i="1"/>
  <c r="H16" i="1"/>
  <c r="G16" i="1"/>
  <c r="F16" i="1"/>
  <c r="D16" i="1"/>
  <c r="H15" i="1"/>
  <c r="G15" i="1"/>
  <c r="F15" i="1"/>
  <c r="D15" i="1"/>
  <c r="H14" i="1"/>
  <c r="G14" i="1"/>
  <c r="F14" i="1"/>
  <c r="D14" i="1"/>
  <c r="H13" i="1"/>
  <c r="G13" i="1"/>
  <c r="F13" i="1"/>
  <c r="D13" i="1"/>
  <c r="H12" i="1"/>
  <c r="G12" i="1"/>
  <c r="F12" i="1"/>
  <c r="D12" i="1"/>
  <c r="H11" i="1"/>
  <c r="G11" i="1"/>
  <c r="F11" i="1"/>
  <c r="D11" i="1"/>
  <c r="H10" i="1"/>
  <c r="G10" i="1"/>
  <c r="F10" i="1"/>
  <c r="D10" i="1"/>
  <c r="H9" i="1"/>
  <c r="G9" i="1"/>
  <c r="F9" i="1"/>
  <c r="D9" i="1"/>
  <c r="H8" i="1"/>
  <c r="G8" i="1"/>
  <c r="F8" i="1"/>
  <c r="D8" i="1"/>
  <c r="H7" i="1"/>
  <c r="G7" i="1"/>
  <c r="F7" i="1"/>
  <c r="D7" i="1"/>
  <c r="H6" i="1"/>
  <c r="G6" i="1"/>
  <c r="F6" i="1"/>
  <c r="D6" i="1"/>
</calcChain>
</file>

<file path=xl/sharedStrings.xml><?xml version="1.0" encoding="utf-8"?>
<sst xmlns="http://schemas.openxmlformats.org/spreadsheetml/2006/main" count="261" uniqueCount="123">
  <si>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</si>
  <si>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</si>
  <si>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</si>
  <si>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</si>
  <si>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</si>
  <si>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</si>
  <si>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</si>
  <si>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</si>
  <si>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</si>
  <si>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</si>
  <si>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</si>
  <si>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</si>
  <si>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</si>
  <si>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</si>
  <si>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</si>
  <si>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</si>
  <si>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</si>
  <si>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</si>
  <si>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</si>
  <si>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</si>
  <si>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</si>
  <si>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</si>
  <si>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</si>
  <si>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</si>
  <si>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</si>
  <si>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</si>
  <si>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</si>
  <si>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</si>
  <si>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BH3934</t>
  </si>
  <si>
    <t>Khaira</t>
  </si>
  <si>
    <t>FN25-26-01711</t>
  </si>
  <si>
    <t>Sunny Kumar</t>
  </si>
  <si>
    <t xml:space="preserve">SF0087863 </t>
  </si>
  <si>
    <t>LO</t>
  </si>
  <si>
    <t>Gadi Bishunpur C22</t>
  </si>
  <si>
    <t>SSF4106315</t>
  </si>
  <si>
    <t xml:space="preserve">GITA DEVI </t>
  </si>
  <si>
    <t>09-Jul-2023</t>
  </si>
  <si>
    <t>Collection Amount Misappropriated</t>
  </si>
  <si>
    <t>Loan Card</t>
  </si>
  <si>
    <t>Staff Sunny Kumar/SF0087863 has collected the EMI on dated-03-03-2025 but entry not posted in Fimo.</t>
  </si>
  <si>
    <t>Staff Sunny Kumar/SF0087863 has collected the EMI on dated-03-04-2025  but entry not posted in Fimo.</t>
  </si>
  <si>
    <t>Staff Sunny Kumar/SF0087863 has collected the EMI on dated-03-06-2025 but entry not posted in Fimo.</t>
  </si>
  <si>
    <t>SSF4139812</t>
  </si>
  <si>
    <t>MUNIYA KUMARI</t>
  </si>
  <si>
    <t>17-Jul-2023</t>
  </si>
  <si>
    <t>Staff Sunny Kumar/SF0087863 has collected the EMI on dated-03-04-2025 but entry not posted in Fimo.</t>
  </si>
  <si>
    <t>Staff Sunny Kumar/SF0087863 has collected the EMI on dated-03-05-2025 but entry not posted in Fimo.</t>
  </si>
  <si>
    <t>DUMAROYATAND C3</t>
  </si>
  <si>
    <t>SSF5409863</t>
  </si>
  <si>
    <t>FULIYA DEVI</t>
  </si>
  <si>
    <t>13-Nov-2024</t>
  </si>
  <si>
    <t>Digital Payment</t>
  </si>
  <si>
    <t>Staff Sunny Kumar/SF0087863 has collected the EMI-2240/- on dated-15/8/25 through UPI-but entry not posted in Fimo.</t>
  </si>
  <si>
    <t>557758</t>
  </si>
  <si>
    <t>SSF4693053</t>
  </si>
  <si>
    <t>SUNITA DEVI</t>
  </si>
  <si>
    <t>12-Oct-2023</t>
  </si>
  <si>
    <t>Staff Sunny Kumar/SF0087863 has collected the EMI On dated 03-09-2024 of amount 2240 but entry not posted in Fimo.</t>
  </si>
  <si>
    <t>SSF4824387</t>
  </si>
  <si>
    <t>ARTI DEVI</t>
  </si>
  <si>
    <t>07-Nov-2023</t>
  </si>
  <si>
    <t>Staff Sunny Kumar/SF0087863 has collected the EMI through UPI on dated-12/7/25 of Rs.2000 but entry not posted in Fimo.</t>
  </si>
  <si>
    <t>Gadi  Bishanpur C20</t>
  </si>
  <si>
    <t>SSF2923999</t>
  </si>
  <si>
    <t>KAVITA KUMARI</t>
  </si>
  <si>
    <t>20-Jun-2024</t>
  </si>
  <si>
    <t>1.Staff Sunny Kumar/SF0087863 has collected the EMI on dated-14-05-2025(Rs.2780),but entry not posted in Fimo.
 2.Rest signture not identify</t>
  </si>
  <si>
    <t>SSF4043878</t>
  </si>
  <si>
    <t>SAVITA DEVI</t>
  </si>
  <si>
    <t>29-Jun-2023</t>
  </si>
  <si>
    <t>Staff Sunny Kumar/SF0087863 has collected the EMI through UPI on dated-27-06-2025(Rs.4000),but entry not posted in Fimo.</t>
  </si>
  <si>
    <t>516281</t>
  </si>
  <si>
    <t>SID951374206213</t>
  </si>
  <si>
    <t xml:space="preserve">DOLATI DEVI </t>
  </si>
  <si>
    <t>1.Staff Sunny Kumar/SF0087863 has collected the EMI through UPI on dated-31-08-2025-(Rs.4220),but entry not posted in Fimo.
2.He was not active in the branch but he manipulate the custumer to pay her EMI on his personal UPI.</t>
  </si>
  <si>
    <t>Garhi C2</t>
  </si>
  <si>
    <t>SSF6581808</t>
  </si>
  <si>
    <t>SONIYA DEVI</t>
  </si>
  <si>
    <t>20-Nov-2024</t>
  </si>
  <si>
    <t>Staff Sunny Kumar/SF0087863 has collected the EMI through UPI on dated-30-7-25(Rs.1480),but entry not posted in Fimo.</t>
  </si>
  <si>
    <t>SSF2923985</t>
  </si>
  <si>
    <t>CHANDANI DEVI</t>
  </si>
  <si>
    <t>12-Nov-2024</t>
  </si>
  <si>
    <t>Staff Sunny Kumar/SF0087863 has collected the EMI through UPI on dated-03-08-2025 (Rs.3440),but entry not posted in Fimo.</t>
  </si>
  <si>
    <t>Garhi C1</t>
  </si>
  <si>
    <t>SSF3787431</t>
  </si>
  <si>
    <t>SOMARI DEVI</t>
  </si>
  <si>
    <t>25-Nov-2024</t>
  </si>
  <si>
    <t>Staff Sunny Kumar/SF0087863 has collected the EMI through UPI on dated-03-08-2025(Rs.3440),but entry not posted in Fimo.</t>
  </si>
  <si>
    <t>SID951374360205</t>
  </si>
  <si>
    <t>SUMITRA DEVI</t>
  </si>
  <si>
    <t>02-Jan-2024</t>
  </si>
  <si>
    <t>Staff Sunny Kumar/SF0087863 has collected the EMI through UPI on dated-11-12-2024(Rs.2200),but entry not posted in Fimo.</t>
  </si>
  <si>
    <t>Staff Sunny Kumar/SF0087863 has collected the EMI through UPI on dated-10-2-2025(Rs.5250),but entry not posted in Fimo.</t>
  </si>
  <si>
    <t>Staff Sunny Kumar/SF0087863 has collected the EMI through UPI on dated-25-04-2025(Rs.3900),but entry not posted in Fimo.</t>
  </si>
  <si>
    <t>688494</t>
  </si>
  <si>
    <t>SSF5166220</t>
  </si>
  <si>
    <t>SANGITA DEVI</t>
  </si>
  <si>
    <t>26-Dec-2023</t>
  </si>
  <si>
    <t>Advance Collection Amount Misappropriated</t>
  </si>
  <si>
    <t>Staff Sunny Kumar/SF0087863 has collected the EMI through UPI on dated-17-2-25(Rs.13000),but entry not posted in Fimo.</t>
  </si>
  <si>
    <t>SID951374696871</t>
  </si>
  <si>
    <t>GITA DEVI</t>
  </si>
  <si>
    <t>24-Apr-2024</t>
  </si>
  <si>
    <t>Staff Sunny Kumar/SF0087863 has collected the EMI through UPI on dated-18-05-2025(Rs.4270) ,but entry not posted in Fimo.</t>
  </si>
  <si>
    <t>Staff Sunny Kumar/SF0087863 has collected the EMI through UPI on dated- 24-05-2025(Rs.1900),but entry not posted in Fimo.</t>
  </si>
  <si>
    <t>656021</t>
  </si>
  <si>
    <t>SSF2972850</t>
  </si>
  <si>
    <t>REBUN KHATUN</t>
  </si>
  <si>
    <t>21-Nov-2022</t>
  </si>
  <si>
    <t>Staff Sunny Kumar/SF0087863 has collected the EMI on dated-10-11-2024 (Rs.2000),but entry not posted in Fimo.</t>
  </si>
  <si>
    <t>487495</t>
  </si>
  <si>
    <t>SSF4015417</t>
  </si>
  <si>
    <t>VATASAVA DEVI</t>
  </si>
  <si>
    <t>23-Jun-2023</t>
  </si>
  <si>
    <t>After new loan disburesed LO Sunny Kumar taken the last EMI from the borrower on dated 06-07-2025 of amount -2913</t>
  </si>
  <si>
    <t>Done</t>
  </si>
  <si>
    <t>OD</t>
  </si>
  <si>
    <t>Remarks</t>
  </si>
  <si>
    <t>Preclosed</t>
  </si>
  <si>
    <t>Difference</t>
  </si>
  <si>
    <t>TotalCollection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</si>
</sst>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u/>
      <sz val="6"/>
      <color rgb="FF0000FF"/>
      <name val="Lucida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</cellStyleXfs>
  <cellXfs count="30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Alignment="1"/>
    <xf numFmtId="164" fontId="5" fillId="0" borderId="0" xfId="0" applyNumberFormat="1" applyFont="1" applyAlignment="1"/>
    <xf numFmtId="0" fontId="7" fillId="0" borderId="0" xfId="0" applyFont="1" applyAlignment="1"/>
    <xf numFmtId="0" fontId="12" fillId="3" borderId="2" xfId="4" applyNumberFormat="1" applyFont="1" applyFill="1" applyBorder="1" applyAlignment="1" applyProtection="1">
      <alignment horizontal="center" vertical="center"/>
      <protection hidden="1"/>
    </xf>
    <xf numFmtId="0" fontId="12" fillId="3" borderId="2" xfId="4" applyNumberFormat="1" applyFont="1" applyFill="1" applyBorder="1" applyAlignment="1" applyProtection="1">
      <alignment horizontal="left" vertical="center"/>
      <protection hidden="1"/>
    </xf>
    <xf numFmtId="0" fontId="12" fillId="0" borderId="2" xfId="5" applyFont="1" applyBorder="1" applyAlignment="1" applyProtection="1">
      <alignment horizontal="center" vertical="center"/>
      <protection locked="0"/>
    </xf>
    <xf numFmtId="165" fontId="5" fillId="0" borderId="2" xfId="3" applyNumberFormat="1" applyFont="1" applyBorder="1" applyAlignment="1" applyProtection="1">
      <alignment horizontal="center" vertical="center"/>
      <protection locked="0"/>
    </xf>
    <xf numFmtId="0" fontId="13" fillId="0" borderId="2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left" vertical="center"/>
      <protection locked="0"/>
    </xf>
    <xf numFmtId="49" fontId="12" fillId="4" borderId="2" xfId="0" applyNumberFormat="1" applyFont="1" applyFill="1" applyBorder="1" applyAlignment="1" applyProtection="1">
      <alignment horizontal="center" vertical="center"/>
      <protection locked="0"/>
    </xf>
    <xf numFmtId="2" fontId="5" fillId="0" borderId="2" xfId="3" applyNumberFormat="1" applyFont="1" applyBorder="1" applyAlignment="1" applyProtection="1">
      <alignment horizontal="center" vertical="center"/>
      <protection locked="0"/>
    </xf>
    <xf numFmtId="164" fontId="5" fillId="0" borderId="2" xfId="3" applyNumberFormat="1" applyFont="1" applyBorder="1" applyAlignment="1" applyProtection="1">
      <alignment horizontal="left" vertical="center"/>
      <protection locked="0"/>
    </xf>
    <xf numFmtId="166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2" fontId="5" fillId="5" borderId="2" xfId="3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/>
    <xf numFmtId="0" fontId="9" fillId="6" borderId="2" xfId="3" applyFont="1" applyFill="1" applyBorder="1" applyAlignment="1">
      <alignment horizontal="center" vertical="center" wrapText="1"/>
    </xf>
    <xf numFmtId="0" fontId="1" fillId="0" borderId="0" xfId="0" applyFont="1"/>
    <xf numFmtId="2" fontId="1" fillId="0" borderId="0" xfId="0" applyNumberFormat="1" applyFont="1"/>
  </cellXfs>
  <cellStyles count="6">
    <cellStyle name="Hyperlink" xfId="1" builtinId="8"/>
    <cellStyle name="Normal" xfId="0" builtinId="0"/>
    <cellStyle name="Normal 18 2 10" xfId="2" xr:uid="{F106BA35-1D30-4560-94C7-F54FA86FF3E5}"/>
    <cellStyle name="Normal 2 2" xfId="4" xr:uid="{0DA63A82-05DB-45F0-B1B3-FD746A45EAB6}"/>
    <cellStyle name="Normal 3 19 2" xfId="3" xr:uid="{6533F588-85CB-4FEA-AF0E-47A390FEA66E}"/>
    <cellStyle name="Normal 3 2" xfId="5" xr:uid="{54463483-6414-4D33-82EE-E62EE88AE3E8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589A14-A328-FC84-79BC-7ED2BBCD6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14</xdr:col>
      <xdr:colOff>331200</xdr:colOff>
      <xdr:row>55</xdr:row>
      <xdr:rowOff>40250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282B61-1F84-2575-8A49-1E0BAF8FD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524500"/>
          <a:ext cx="8256000" cy="4644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11-Dec-25\Khaira\1761061500236_BH%20Khaira%20Fraud%20Investigation%20Report%20Sep-2025.xlsx" TargetMode="External"/><Relationship Id="rId1" Type="http://schemas.openxmlformats.org/officeDocument/2006/relationships/externalLinkPath" Target="1761061500236_BH%20Khaira%20Fraud%20Investigation%20Report%20Sep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DEAF7-77D1-40F5-9C8A-32AF35C503BB}">
  <dimension ref="A1:AB46"/>
  <sheetViews>
    <sheetView topLeftCell="Q26" workbookViewId="0">
      <selection activeCell="T31" sqref="T31"/>
    </sheetView>
  </sheetViews>
  <sheetFormatPr defaultRowHeight="14.5" x14ac:dyDescent="0.35"/>
  <cols>
    <col min="1" max="1" width="7.81640625" customWidth="1"/>
    <col min="2" max="2" width="10.6328125" bestFit="1" customWidth="1"/>
    <col min="3" max="3" width="11.08984375" bestFit="1" customWidth="1"/>
    <col min="4" max="4" width="12.1796875" bestFit="1" customWidth="1"/>
    <col min="5" max="5" width="11.6328125" bestFit="1" customWidth="1"/>
    <col min="6" max="6" width="17.08984375" bestFit="1" customWidth="1"/>
    <col min="7" max="7" width="18.453125" bestFit="1" customWidth="1"/>
    <col min="8" max="8" width="22.7265625" bestFit="1" customWidth="1"/>
    <col min="9" max="9" width="16.1796875" bestFit="1" customWidth="1"/>
    <col min="10" max="10" width="14.36328125" bestFit="1" customWidth="1"/>
    <col min="11" max="11" width="13.1796875" bestFit="1" customWidth="1"/>
    <col min="12" max="12" width="9" bestFit="1" customWidth="1"/>
    <col min="13" max="13" width="9" customWidth="1"/>
    <col min="14" max="14" width="26.90625" hidden="1" customWidth="1"/>
    <col min="15" max="15" width="24.453125" hidden="1" customWidth="1"/>
    <col min="16" max="16" width="25.26953125" hidden="1" customWidth="1"/>
    <col min="17" max="17" width="33.7265625" bestFit="1" customWidth="1"/>
    <col min="18" max="18" width="14.36328125" hidden="1" customWidth="1"/>
    <col min="19" max="19" width="14.453125" bestFit="1" customWidth="1"/>
    <col min="20" max="20" width="12.6328125" customWidth="1"/>
    <col min="21" max="21" width="12.1796875" customWidth="1"/>
    <col min="22" max="22" width="15.1796875" bestFit="1" customWidth="1"/>
    <col min="23" max="26" width="15.1796875" customWidth="1"/>
    <col min="27" max="27" width="18.36328125" bestFit="1" customWidth="1"/>
    <col min="28" max="28" width="170.36328125" bestFit="1" customWidth="1"/>
  </cols>
  <sheetData>
    <row r="1" spans="1:28" ht="18.5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6" x14ac:dyDescent="0.35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28" ht="16" x14ac:dyDescent="0.4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9"/>
      <c r="N3" s="10"/>
      <c r="O3" s="9"/>
      <c r="P3" s="9"/>
      <c r="Q3" s="9"/>
      <c r="R3" s="9"/>
      <c r="S3" s="9"/>
      <c r="T3" s="9"/>
      <c r="U3" s="9"/>
      <c r="V3" s="3" t="s">
        <v>3</v>
      </c>
      <c r="W3" s="3"/>
      <c r="X3" s="3"/>
      <c r="Y3" s="3"/>
      <c r="Z3" s="3"/>
      <c r="AA3" s="3" t="s">
        <v>4</v>
      </c>
      <c r="AB3" s="9"/>
    </row>
    <row r="4" spans="1:28" s="24" customFormat="1" ht="65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27"/>
      <c r="X4" s="27" t="s">
        <v>119</v>
      </c>
      <c r="Y4" s="27" t="s">
        <v>120</v>
      </c>
      <c r="Z4" s="27" t="s">
        <v>121</v>
      </c>
      <c r="AA4" s="5" t="s">
        <v>26</v>
      </c>
      <c r="AB4" s="5" t="s">
        <v>27</v>
      </c>
    </row>
    <row r="5" spans="1:28" x14ac:dyDescent="0.35">
      <c r="A5" s="7">
        <v>1</v>
      </c>
      <c r="B5" s="12" t="s">
        <v>28</v>
      </c>
      <c r="C5" s="13" t="s">
        <v>29</v>
      </c>
      <c r="D5" s="14" t="s">
        <v>30</v>
      </c>
      <c r="E5" s="15">
        <v>45918</v>
      </c>
      <c r="F5" s="8" t="s">
        <v>31</v>
      </c>
      <c r="G5" s="16" t="s">
        <v>32</v>
      </c>
      <c r="H5" s="17" t="s">
        <v>33</v>
      </c>
      <c r="I5" s="18" t="s">
        <v>34</v>
      </c>
      <c r="J5" s="18" t="s">
        <v>35</v>
      </c>
      <c r="K5" s="18" t="s">
        <v>36</v>
      </c>
      <c r="L5" s="19">
        <v>352083282</v>
      </c>
      <c r="M5" s="19"/>
      <c r="N5" s="15" t="s">
        <v>37</v>
      </c>
      <c r="O5" s="20">
        <v>42000</v>
      </c>
      <c r="P5" s="20">
        <v>2240</v>
      </c>
      <c r="Q5" s="21" t="s">
        <v>38</v>
      </c>
      <c r="R5" s="22">
        <v>45719</v>
      </c>
      <c r="S5" s="20">
        <v>2240</v>
      </c>
      <c r="T5" s="20">
        <v>0</v>
      </c>
      <c r="U5" s="20">
        <v>0</v>
      </c>
      <c r="V5" s="25">
        <v>2240</v>
      </c>
      <c r="W5" s="25">
        <f>SUM(V5:V7)</f>
        <v>6720</v>
      </c>
      <c r="X5" s="25" t="s">
        <v>117</v>
      </c>
      <c r="Y5" s="25"/>
      <c r="Z5" s="25"/>
      <c r="AA5" s="8" t="s">
        <v>39</v>
      </c>
      <c r="AB5" s="23" t="s">
        <v>40</v>
      </c>
    </row>
    <row r="6" spans="1:28" x14ac:dyDescent="0.35">
      <c r="A6" s="7">
        <v>2</v>
      </c>
      <c r="B6" s="12" t="s">
        <v>28</v>
      </c>
      <c r="C6" s="13" t="s">
        <v>29</v>
      </c>
      <c r="D6" s="14" t="str">
        <f>IF(J6&lt;&gt;"", $D$5, "")</f>
        <v>FN25-26-01711</v>
      </c>
      <c r="E6" s="15">
        <v>45918</v>
      </c>
      <c r="F6" s="8" t="str">
        <f>IF(J6&lt;&gt;"", $F$5, "")</f>
        <v>Sunny Kumar</v>
      </c>
      <c r="G6" s="17" t="str">
        <f>IF(J6&lt;&gt;"", $G$5, "")</f>
        <v xml:space="preserve">SF0087863 </v>
      </c>
      <c r="H6" s="17" t="str">
        <f>IF(J6&lt;&gt;"", $H$5, "")</f>
        <v>LO</v>
      </c>
      <c r="I6" s="18" t="s">
        <v>34</v>
      </c>
      <c r="J6" s="18" t="s">
        <v>35</v>
      </c>
      <c r="K6" s="18" t="s">
        <v>36</v>
      </c>
      <c r="L6" s="19">
        <v>352083282</v>
      </c>
      <c r="M6" s="19"/>
      <c r="N6" s="15" t="s">
        <v>37</v>
      </c>
      <c r="O6" s="20">
        <v>42000</v>
      </c>
      <c r="P6" s="20">
        <v>2240</v>
      </c>
      <c r="Q6" s="21" t="s">
        <v>38</v>
      </c>
      <c r="R6" s="22">
        <v>45750</v>
      </c>
      <c r="S6" s="20">
        <v>2240</v>
      </c>
      <c r="T6" s="20">
        <v>0</v>
      </c>
      <c r="U6" s="20">
        <v>0</v>
      </c>
      <c r="V6" s="25">
        <v>2240</v>
      </c>
      <c r="W6" s="25">
        <v>0</v>
      </c>
      <c r="X6" s="25">
        <v>0</v>
      </c>
      <c r="Y6" s="25"/>
      <c r="Z6" s="25"/>
      <c r="AA6" s="8" t="s">
        <v>39</v>
      </c>
      <c r="AB6" s="23" t="s">
        <v>41</v>
      </c>
    </row>
    <row r="7" spans="1:28" x14ac:dyDescent="0.35">
      <c r="A7" s="7">
        <v>3</v>
      </c>
      <c r="B7" s="12" t="s">
        <v>28</v>
      </c>
      <c r="C7" s="13" t="s">
        <v>29</v>
      </c>
      <c r="D7" s="14" t="str">
        <f t="shared" ref="D7:D27" si="0">IF(J7&lt;&gt;"", $D$5, "")</f>
        <v>FN25-26-01711</v>
      </c>
      <c r="E7" s="15">
        <v>45918</v>
      </c>
      <c r="F7" s="8" t="str">
        <f t="shared" ref="F7:F27" si="1">IF(J7&lt;&gt;"", $F$5, "")</f>
        <v>Sunny Kumar</v>
      </c>
      <c r="G7" s="17" t="str">
        <f t="shared" ref="G7:G27" si="2">IF(J7&lt;&gt;"", $G$5, "")</f>
        <v xml:space="preserve">SF0087863 </v>
      </c>
      <c r="H7" s="17" t="str">
        <f t="shared" ref="H7:H27" si="3">IF(J7&lt;&gt;"", $H$5, "")</f>
        <v>LO</v>
      </c>
      <c r="I7" s="18" t="s">
        <v>34</v>
      </c>
      <c r="J7" s="18" t="s">
        <v>35</v>
      </c>
      <c r="K7" s="18" t="s">
        <v>36</v>
      </c>
      <c r="L7" s="19">
        <v>352083282</v>
      </c>
      <c r="M7" s="19"/>
      <c r="N7" s="15" t="s">
        <v>37</v>
      </c>
      <c r="O7" s="20">
        <v>42000</v>
      </c>
      <c r="P7" s="20">
        <v>2240</v>
      </c>
      <c r="Q7" s="21" t="s">
        <v>38</v>
      </c>
      <c r="R7" s="22">
        <v>45811</v>
      </c>
      <c r="S7" s="20">
        <v>2240</v>
      </c>
      <c r="T7" s="20">
        <v>0</v>
      </c>
      <c r="U7" s="20">
        <v>0</v>
      </c>
      <c r="V7" s="25">
        <v>2240</v>
      </c>
      <c r="W7" s="25">
        <v>0</v>
      </c>
      <c r="X7" s="25">
        <v>0</v>
      </c>
      <c r="Y7" s="25"/>
      <c r="Z7" s="25"/>
      <c r="AA7" s="8" t="s">
        <v>39</v>
      </c>
      <c r="AB7" s="23" t="s">
        <v>42</v>
      </c>
    </row>
    <row r="8" spans="1:28" x14ac:dyDescent="0.35">
      <c r="A8" s="7">
        <v>4</v>
      </c>
      <c r="B8" s="12" t="s">
        <v>28</v>
      </c>
      <c r="C8" s="13" t="s">
        <v>29</v>
      </c>
      <c r="D8" s="14" t="str">
        <f t="shared" si="0"/>
        <v>FN25-26-01711</v>
      </c>
      <c r="E8" s="15">
        <v>45918</v>
      </c>
      <c r="F8" s="8" t="str">
        <f t="shared" si="1"/>
        <v>Sunny Kumar</v>
      </c>
      <c r="G8" s="17" t="str">
        <f t="shared" si="2"/>
        <v xml:space="preserve">SF0087863 </v>
      </c>
      <c r="H8" s="17" t="str">
        <f t="shared" si="3"/>
        <v>LO</v>
      </c>
      <c r="I8" s="18" t="s">
        <v>34</v>
      </c>
      <c r="J8" s="18" t="s">
        <v>43</v>
      </c>
      <c r="K8" s="18" t="s">
        <v>44</v>
      </c>
      <c r="L8" s="19">
        <v>352154051</v>
      </c>
      <c r="M8" s="19"/>
      <c r="N8" s="15" t="s">
        <v>45</v>
      </c>
      <c r="O8" s="20">
        <v>42000</v>
      </c>
      <c r="P8" s="20">
        <v>2240</v>
      </c>
      <c r="Q8" s="21" t="s">
        <v>38</v>
      </c>
      <c r="R8" s="22">
        <v>45719</v>
      </c>
      <c r="S8" s="20">
        <v>2240</v>
      </c>
      <c r="T8" s="20">
        <v>0</v>
      </c>
      <c r="U8" s="20">
        <v>0</v>
      </c>
      <c r="V8" s="25">
        <v>2240</v>
      </c>
      <c r="W8" s="25">
        <f>SUM(V8:V10)</f>
        <v>6720</v>
      </c>
      <c r="X8" s="25" t="s">
        <v>117</v>
      </c>
      <c r="Y8" s="25"/>
      <c r="Z8" s="25"/>
      <c r="AA8" s="8" t="s">
        <v>39</v>
      </c>
      <c r="AB8" s="23" t="s">
        <v>40</v>
      </c>
    </row>
    <row r="9" spans="1:28" x14ac:dyDescent="0.35">
      <c r="A9" s="7">
        <v>5</v>
      </c>
      <c r="B9" s="12" t="s">
        <v>28</v>
      </c>
      <c r="C9" s="13" t="s">
        <v>29</v>
      </c>
      <c r="D9" s="14" t="str">
        <f t="shared" si="0"/>
        <v>FN25-26-01711</v>
      </c>
      <c r="E9" s="15">
        <v>45918</v>
      </c>
      <c r="F9" s="8" t="str">
        <f t="shared" si="1"/>
        <v>Sunny Kumar</v>
      </c>
      <c r="G9" s="17" t="str">
        <f t="shared" si="2"/>
        <v xml:space="preserve">SF0087863 </v>
      </c>
      <c r="H9" s="17" t="str">
        <f t="shared" si="3"/>
        <v>LO</v>
      </c>
      <c r="I9" s="18" t="s">
        <v>34</v>
      </c>
      <c r="J9" s="18" t="s">
        <v>43</v>
      </c>
      <c r="K9" s="18" t="s">
        <v>44</v>
      </c>
      <c r="L9" s="19">
        <v>352154051</v>
      </c>
      <c r="M9" s="19"/>
      <c r="N9" s="15" t="s">
        <v>45</v>
      </c>
      <c r="O9" s="20">
        <v>42000</v>
      </c>
      <c r="P9" s="20">
        <v>2240</v>
      </c>
      <c r="Q9" s="21" t="s">
        <v>38</v>
      </c>
      <c r="R9" s="22">
        <v>45750</v>
      </c>
      <c r="S9" s="20">
        <v>2240</v>
      </c>
      <c r="T9" s="20">
        <v>0</v>
      </c>
      <c r="U9" s="20">
        <v>0</v>
      </c>
      <c r="V9" s="25">
        <v>2240</v>
      </c>
      <c r="W9" s="25">
        <v>0</v>
      </c>
      <c r="X9" s="25">
        <v>0</v>
      </c>
      <c r="Y9" s="25"/>
      <c r="Z9" s="25"/>
      <c r="AA9" s="8" t="s">
        <v>39</v>
      </c>
      <c r="AB9" s="23" t="s">
        <v>46</v>
      </c>
    </row>
    <row r="10" spans="1:28" x14ac:dyDescent="0.35">
      <c r="A10" s="7">
        <v>6</v>
      </c>
      <c r="B10" s="12" t="s">
        <v>28</v>
      </c>
      <c r="C10" s="13" t="s">
        <v>29</v>
      </c>
      <c r="D10" s="14" t="str">
        <f t="shared" si="0"/>
        <v>FN25-26-01711</v>
      </c>
      <c r="E10" s="15">
        <v>45918</v>
      </c>
      <c r="F10" s="8" t="str">
        <f t="shared" si="1"/>
        <v>Sunny Kumar</v>
      </c>
      <c r="G10" s="17" t="str">
        <f t="shared" si="2"/>
        <v xml:space="preserve">SF0087863 </v>
      </c>
      <c r="H10" s="17" t="str">
        <f t="shared" si="3"/>
        <v>LO</v>
      </c>
      <c r="I10" s="18" t="s">
        <v>34</v>
      </c>
      <c r="J10" s="18" t="s">
        <v>43</v>
      </c>
      <c r="K10" s="18" t="s">
        <v>44</v>
      </c>
      <c r="L10" s="19">
        <v>352154051</v>
      </c>
      <c r="M10" s="19"/>
      <c r="N10" s="15" t="s">
        <v>45</v>
      </c>
      <c r="O10" s="20">
        <v>42000</v>
      </c>
      <c r="P10" s="20">
        <v>2240</v>
      </c>
      <c r="Q10" s="21" t="s">
        <v>38</v>
      </c>
      <c r="R10" s="22">
        <v>45780</v>
      </c>
      <c r="S10" s="20">
        <v>2240</v>
      </c>
      <c r="T10" s="20">
        <v>0</v>
      </c>
      <c r="U10" s="20">
        <v>0</v>
      </c>
      <c r="V10" s="25">
        <v>2240</v>
      </c>
      <c r="W10" s="25">
        <v>0</v>
      </c>
      <c r="X10" s="25">
        <v>0</v>
      </c>
      <c r="Y10" s="25"/>
      <c r="Z10" s="25"/>
      <c r="AA10" s="8" t="s">
        <v>39</v>
      </c>
      <c r="AB10" s="23" t="s">
        <v>47</v>
      </c>
    </row>
    <row r="11" spans="1:28" x14ac:dyDescent="0.35">
      <c r="A11" s="7">
        <v>7</v>
      </c>
      <c r="B11" s="12" t="s">
        <v>28</v>
      </c>
      <c r="C11" s="13" t="s">
        <v>29</v>
      </c>
      <c r="D11" s="14" t="str">
        <f t="shared" si="0"/>
        <v>FN25-26-01711</v>
      </c>
      <c r="E11" s="15">
        <v>45918</v>
      </c>
      <c r="F11" s="8" t="str">
        <f t="shared" si="1"/>
        <v>Sunny Kumar</v>
      </c>
      <c r="G11" s="17" t="str">
        <f t="shared" si="2"/>
        <v xml:space="preserve">SF0087863 </v>
      </c>
      <c r="H11" s="17" t="str">
        <f t="shared" si="3"/>
        <v>LO</v>
      </c>
      <c r="I11" s="18" t="s">
        <v>48</v>
      </c>
      <c r="J11" s="18" t="s">
        <v>49</v>
      </c>
      <c r="K11" s="18" t="s">
        <v>50</v>
      </c>
      <c r="L11" s="19">
        <v>358586477</v>
      </c>
      <c r="M11" s="19"/>
      <c r="N11" s="15" t="s">
        <v>51</v>
      </c>
      <c r="O11" s="20">
        <v>43000</v>
      </c>
      <c r="P11" s="20">
        <v>2290</v>
      </c>
      <c r="Q11" s="21" t="s">
        <v>38</v>
      </c>
      <c r="R11" s="22">
        <v>45884</v>
      </c>
      <c r="S11" s="20">
        <v>2240</v>
      </c>
      <c r="T11" s="20">
        <v>0</v>
      </c>
      <c r="U11" s="20">
        <v>0</v>
      </c>
      <c r="V11" s="25">
        <v>2240</v>
      </c>
      <c r="W11" s="25">
        <f>V11</f>
        <v>2240</v>
      </c>
      <c r="X11" s="25" t="s">
        <v>117</v>
      </c>
      <c r="Y11" s="25"/>
      <c r="Z11" s="25"/>
      <c r="AA11" s="8" t="s">
        <v>52</v>
      </c>
      <c r="AB11" s="23" t="s">
        <v>53</v>
      </c>
    </row>
    <row r="12" spans="1:28" x14ac:dyDescent="0.35">
      <c r="A12" s="7">
        <v>8</v>
      </c>
      <c r="B12" s="12" t="s">
        <v>28</v>
      </c>
      <c r="C12" s="13" t="s">
        <v>29</v>
      </c>
      <c r="D12" s="14" t="str">
        <f t="shared" si="0"/>
        <v>FN25-26-01711</v>
      </c>
      <c r="E12" s="15">
        <v>45918</v>
      </c>
      <c r="F12" s="8" t="str">
        <f t="shared" si="1"/>
        <v>Sunny Kumar</v>
      </c>
      <c r="G12" s="17" t="str">
        <f t="shared" si="2"/>
        <v xml:space="preserve">SF0087863 </v>
      </c>
      <c r="H12" s="17" t="str">
        <f t="shared" si="3"/>
        <v>LO</v>
      </c>
      <c r="I12" s="18" t="s">
        <v>54</v>
      </c>
      <c r="J12" s="18" t="s">
        <v>55</v>
      </c>
      <c r="K12" s="18" t="s">
        <v>56</v>
      </c>
      <c r="L12" s="19">
        <v>353304088</v>
      </c>
      <c r="M12" s="19"/>
      <c r="N12" s="15" t="s">
        <v>57</v>
      </c>
      <c r="O12" s="20">
        <v>42000</v>
      </c>
      <c r="P12" s="20">
        <v>2240</v>
      </c>
      <c r="Q12" s="21" t="s">
        <v>38</v>
      </c>
      <c r="R12" s="22">
        <v>45538</v>
      </c>
      <c r="S12" s="20">
        <v>2240</v>
      </c>
      <c r="T12" s="20">
        <v>0</v>
      </c>
      <c r="U12" s="20">
        <v>0</v>
      </c>
      <c r="V12" s="25">
        <v>2240</v>
      </c>
      <c r="W12" s="25">
        <f t="shared" ref="W12:W19" si="4">V12</f>
        <v>2240</v>
      </c>
      <c r="X12" s="25" t="s">
        <v>117</v>
      </c>
      <c r="Y12" s="25"/>
      <c r="Z12" s="25"/>
      <c r="AA12" s="8" t="s">
        <v>39</v>
      </c>
      <c r="AB12" s="23" t="s">
        <v>58</v>
      </c>
    </row>
    <row r="13" spans="1:28" x14ac:dyDescent="0.35">
      <c r="A13" s="7">
        <v>9</v>
      </c>
      <c r="B13" s="12" t="s">
        <v>28</v>
      </c>
      <c r="C13" s="13" t="s">
        <v>29</v>
      </c>
      <c r="D13" s="14" t="str">
        <f t="shared" si="0"/>
        <v>FN25-26-01711</v>
      </c>
      <c r="E13" s="15">
        <v>45918</v>
      </c>
      <c r="F13" s="8" t="str">
        <f t="shared" si="1"/>
        <v>Sunny Kumar</v>
      </c>
      <c r="G13" s="17" t="str">
        <f t="shared" si="2"/>
        <v xml:space="preserve">SF0087863 </v>
      </c>
      <c r="H13" s="17" t="str">
        <f t="shared" si="3"/>
        <v>LO</v>
      </c>
      <c r="I13" s="18" t="s">
        <v>34</v>
      </c>
      <c r="J13" s="18" t="s">
        <v>59</v>
      </c>
      <c r="K13" s="18" t="s">
        <v>60</v>
      </c>
      <c r="L13" s="19">
        <v>353573162</v>
      </c>
      <c r="M13" s="19"/>
      <c r="N13" s="15" t="s">
        <v>61</v>
      </c>
      <c r="O13" s="20">
        <v>42000</v>
      </c>
      <c r="P13" s="20">
        <v>2240</v>
      </c>
      <c r="Q13" s="21" t="s">
        <v>38</v>
      </c>
      <c r="R13" s="22">
        <v>45850</v>
      </c>
      <c r="S13" s="20">
        <v>2000</v>
      </c>
      <c r="T13" s="20">
        <v>0</v>
      </c>
      <c r="U13" s="20">
        <v>0</v>
      </c>
      <c r="V13" s="25">
        <v>2000</v>
      </c>
      <c r="W13" s="25">
        <f t="shared" si="4"/>
        <v>2000</v>
      </c>
      <c r="X13" s="25" t="s">
        <v>117</v>
      </c>
      <c r="Y13" s="25"/>
      <c r="Z13" s="25"/>
      <c r="AA13" s="8" t="s">
        <v>52</v>
      </c>
      <c r="AB13" s="23" t="s">
        <v>62</v>
      </c>
    </row>
    <row r="14" spans="1:28" x14ac:dyDescent="0.35">
      <c r="A14" s="7">
        <v>10</v>
      </c>
      <c r="B14" s="12" t="s">
        <v>28</v>
      </c>
      <c r="C14" s="13" t="s">
        <v>29</v>
      </c>
      <c r="D14" s="14" t="str">
        <f t="shared" si="0"/>
        <v>FN25-26-01711</v>
      </c>
      <c r="E14" s="15">
        <v>45919</v>
      </c>
      <c r="F14" s="8" t="str">
        <f t="shared" si="1"/>
        <v>Sunny Kumar</v>
      </c>
      <c r="G14" s="17" t="str">
        <f t="shared" si="2"/>
        <v xml:space="preserve">SF0087863 </v>
      </c>
      <c r="H14" s="17" t="str">
        <f t="shared" si="3"/>
        <v>LO</v>
      </c>
      <c r="I14" s="18" t="s">
        <v>63</v>
      </c>
      <c r="J14" s="18" t="s">
        <v>64</v>
      </c>
      <c r="K14" s="18" t="s">
        <v>65</v>
      </c>
      <c r="L14" s="19">
        <v>357354548</v>
      </c>
      <c r="M14" s="19"/>
      <c r="N14" s="15" t="s">
        <v>66</v>
      </c>
      <c r="O14" s="20">
        <v>52000</v>
      </c>
      <c r="P14" s="20">
        <v>2780</v>
      </c>
      <c r="Q14" s="21" t="s">
        <v>38</v>
      </c>
      <c r="R14" s="22">
        <v>45791</v>
      </c>
      <c r="S14" s="20">
        <v>2780</v>
      </c>
      <c r="T14" s="20">
        <v>0</v>
      </c>
      <c r="U14" s="20">
        <v>0</v>
      </c>
      <c r="V14" s="25">
        <v>2780</v>
      </c>
      <c r="W14" s="25">
        <f t="shared" si="4"/>
        <v>2780</v>
      </c>
      <c r="X14" s="25" t="s">
        <v>117</v>
      </c>
      <c r="Y14" s="25"/>
      <c r="Z14" s="25"/>
      <c r="AA14" s="8" t="s">
        <v>39</v>
      </c>
      <c r="AB14" s="23" t="s">
        <v>67</v>
      </c>
    </row>
    <row r="15" spans="1:28" x14ac:dyDescent="0.35">
      <c r="A15" s="7">
        <v>11</v>
      </c>
      <c r="B15" s="12" t="s">
        <v>28</v>
      </c>
      <c r="C15" s="13" t="s">
        <v>29</v>
      </c>
      <c r="D15" s="14" t="str">
        <f t="shared" si="0"/>
        <v>FN25-26-01711</v>
      </c>
      <c r="E15" s="15">
        <v>45919</v>
      </c>
      <c r="F15" s="8" t="str">
        <f t="shared" si="1"/>
        <v>Sunny Kumar</v>
      </c>
      <c r="G15" s="17" t="str">
        <f t="shared" si="2"/>
        <v xml:space="preserve">SF0087863 </v>
      </c>
      <c r="H15" s="17" t="str">
        <f t="shared" si="3"/>
        <v>LO</v>
      </c>
      <c r="I15" s="18" t="s">
        <v>34</v>
      </c>
      <c r="J15" s="18" t="s">
        <v>68</v>
      </c>
      <c r="K15" s="18" t="s">
        <v>69</v>
      </c>
      <c r="L15" s="19">
        <v>351955738</v>
      </c>
      <c r="M15" s="19"/>
      <c r="N15" s="15" t="s">
        <v>70</v>
      </c>
      <c r="O15" s="20">
        <v>42000</v>
      </c>
      <c r="P15" s="20">
        <v>2240</v>
      </c>
      <c r="Q15" s="21" t="s">
        <v>38</v>
      </c>
      <c r="R15" s="22">
        <v>45835</v>
      </c>
      <c r="S15" s="20">
        <v>4000</v>
      </c>
      <c r="T15" s="20">
        <v>0</v>
      </c>
      <c r="U15" s="20">
        <v>0</v>
      </c>
      <c r="V15" s="25">
        <v>4000</v>
      </c>
      <c r="W15" s="25">
        <f t="shared" si="4"/>
        <v>4000</v>
      </c>
      <c r="X15" s="25" t="s">
        <v>118</v>
      </c>
      <c r="Y15" s="25">
        <v>2770</v>
      </c>
      <c r="Z15" s="25">
        <f>W15-Y15</f>
        <v>1230</v>
      </c>
      <c r="AA15" s="8" t="s">
        <v>52</v>
      </c>
      <c r="AB15" s="23" t="s">
        <v>71</v>
      </c>
    </row>
    <row r="16" spans="1:28" x14ac:dyDescent="0.35">
      <c r="A16" s="7">
        <v>12</v>
      </c>
      <c r="B16" s="12" t="s">
        <v>28</v>
      </c>
      <c r="C16" s="13" t="s">
        <v>29</v>
      </c>
      <c r="D16" s="14" t="str">
        <f t="shared" si="0"/>
        <v>FN25-26-01711</v>
      </c>
      <c r="E16" s="15">
        <v>45919</v>
      </c>
      <c r="F16" s="8" t="str">
        <f t="shared" si="1"/>
        <v>Sunny Kumar</v>
      </c>
      <c r="G16" s="17" t="str">
        <f t="shared" si="2"/>
        <v xml:space="preserve">SF0087863 </v>
      </c>
      <c r="H16" s="17" t="str">
        <f t="shared" si="3"/>
        <v>LO</v>
      </c>
      <c r="I16" s="18" t="s">
        <v>72</v>
      </c>
      <c r="J16" s="18" t="s">
        <v>73</v>
      </c>
      <c r="K16" s="18" t="s">
        <v>74</v>
      </c>
      <c r="L16" s="19">
        <v>358703572</v>
      </c>
      <c r="M16" s="19"/>
      <c r="N16" s="15" t="s">
        <v>51</v>
      </c>
      <c r="O16" s="20">
        <v>80000</v>
      </c>
      <c r="P16" s="20">
        <v>4220</v>
      </c>
      <c r="Q16" s="21" t="s">
        <v>38</v>
      </c>
      <c r="R16" s="22">
        <v>45900</v>
      </c>
      <c r="S16" s="20">
        <v>4220</v>
      </c>
      <c r="T16" s="20">
        <v>0</v>
      </c>
      <c r="U16" s="20">
        <v>0</v>
      </c>
      <c r="V16" s="25">
        <v>4220</v>
      </c>
      <c r="W16" s="25">
        <f t="shared" si="4"/>
        <v>4220</v>
      </c>
      <c r="X16" s="25" t="s">
        <v>117</v>
      </c>
      <c r="Y16" s="25"/>
      <c r="Z16" s="25"/>
      <c r="AA16" s="8" t="s">
        <v>52</v>
      </c>
      <c r="AB16" s="23" t="s">
        <v>75</v>
      </c>
    </row>
    <row r="17" spans="1:28" x14ac:dyDescent="0.35">
      <c r="A17" s="7">
        <v>13</v>
      </c>
      <c r="B17" s="12" t="s">
        <v>28</v>
      </c>
      <c r="C17" s="13" t="s">
        <v>29</v>
      </c>
      <c r="D17" s="14" t="str">
        <f t="shared" si="0"/>
        <v>FN25-26-01711</v>
      </c>
      <c r="E17" s="15">
        <v>45919</v>
      </c>
      <c r="F17" s="8" t="str">
        <f t="shared" si="1"/>
        <v>Sunny Kumar</v>
      </c>
      <c r="G17" s="17" t="str">
        <f t="shared" si="2"/>
        <v xml:space="preserve">SF0087863 </v>
      </c>
      <c r="H17" s="17" t="str">
        <f t="shared" si="3"/>
        <v>LO</v>
      </c>
      <c r="I17" s="18" t="s">
        <v>76</v>
      </c>
      <c r="J17" s="18" t="s">
        <v>77</v>
      </c>
      <c r="K17" s="18" t="s">
        <v>78</v>
      </c>
      <c r="L17" s="19">
        <v>358974165</v>
      </c>
      <c r="M17" s="19"/>
      <c r="N17" s="15" t="s">
        <v>79</v>
      </c>
      <c r="O17" s="20">
        <v>22000</v>
      </c>
      <c r="P17" s="20">
        <v>1480</v>
      </c>
      <c r="Q17" s="21" t="s">
        <v>38</v>
      </c>
      <c r="R17" s="22">
        <v>45868</v>
      </c>
      <c r="S17" s="20">
        <v>1480</v>
      </c>
      <c r="T17" s="20">
        <v>0</v>
      </c>
      <c r="U17" s="20">
        <v>0</v>
      </c>
      <c r="V17" s="25">
        <v>1480</v>
      </c>
      <c r="W17" s="25">
        <f t="shared" si="4"/>
        <v>1480</v>
      </c>
      <c r="X17" s="25" t="s">
        <v>117</v>
      </c>
      <c r="Y17" s="25"/>
      <c r="Z17" s="25"/>
      <c r="AA17" s="8" t="s">
        <v>52</v>
      </c>
      <c r="AB17" s="23" t="s">
        <v>80</v>
      </c>
    </row>
    <row r="18" spans="1:28" x14ac:dyDescent="0.35">
      <c r="A18" s="7">
        <v>14</v>
      </c>
      <c r="B18" s="12" t="s">
        <v>28</v>
      </c>
      <c r="C18" s="13" t="s">
        <v>29</v>
      </c>
      <c r="D18" s="14" t="str">
        <f t="shared" si="0"/>
        <v>FN25-26-01711</v>
      </c>
      <c r="E18" s="15">
        <v>45919</v>
      </c>
      <c r="F18" s="8" t="str">
        <f t="shared" si="1"/>
        <v>Sunny Kumar</v>
      </c>
      <c r="G18" s="17" t="str">
        <f t="shared" si="2"/>
        <v xml:space="preserve">SF0087863 </v>
      </c>
      <c r="H18" s="17" t="str">
        <f t="shared" si="3"/>
        <v>LO</v>
      </c>
      <c r="I18" s="18" t="s">
        <v>63</v>
      </c>
      <c r="J18" s="18" t="s">
        <v>81</v>
      </c>
      <c r="K18" s="18" t="s">
        <v>82</v>
      </c>
      <c r="L18" s="19">
        <v>358917538</v>
      </c>
      <c r="M18" s="19"/>
      <c r="N18" s="15" t="s">
        <v>83</v>
      </c>
      <c r="O18" s="20">
        <v>65000</v>
      </c>
      <c r="P18" s="20">
        <v>3440</v>
      </c>
      <c r="Q18" s="21" t="s">
        <v>38</v>
      </c>
      <c r="R18" s="22">
        <v>45872</v>
      </c>
      <c r="S18" s="20">
        <v>3440</v>
      </c>
      <c r="T18" s="20">
        <v>0</v>
      </c>
      <c r="U18" s="20">
        <v>0</v>
      </c>
      <c r="V18" s="25">
        <v>3440</v>
      </c>
      <c r="W18" s="25">
        <f t="shared" si="4"/>
        <v>3440</v>
      </c>
      <c r="X18" s="25" t="s">
        <v>117</v>
      </c>
      <c r="Y18" s="25"/>
      <c r="Z18" s="25"/>
      <c r="AA18" s="8" t="s">
        <v>52</v>
      </c>
      <c r="AB18" s="23" t="s">
        <v>84</v>
      </c>
    </row>
    <row r="19" spans="1:28" x14ac:dyDescent="0.35">
      <c r="A19" s="7">
        <v>15</v>
      </c>
      <c r="B19" s="12" t="s">
        <v>28</v>
      </c>
      <c r="C19" s="13" t="s">
        <v>29</v>
      </c>
      <c r="D19" s="14" t="str">
        <f t="shared" si="0"/>
        <v>FN25-26-01711</v>
      </c>
      <c r="E19" s="15">
        <v>45919</v>
      </c>
      <c r="F19" s="8" t="str">
        <f t="shared" si="1"/>
        <v>Sunny Kumar</v>
      </c>
      <c r="G19" s="17" t="str">
        <f t="shared" si="2"/>
        <v xml:space="preserve">SF0087863 </v>
      </c>
      <c r="H19" s="17" t="str">
        <f t="shared" si="3"/>
        <v>LO</v>
      </c>
      <c r="I19" s="18" t="s">
        <v>85</v>
      </c>
      <c r="J19" s="18" t="s">
        <v>86</v>
      </c>
      <c r="K19" s="18" t="s">
        <v>87</v>
      </c>
      <c r="L19" s="19">
        <v>358971482</v>
      </c>
      <c r="M19" s="19"/>
      <c r="N19" s="15" t="s">
        <v>88</v>
      </c>
      <c r="O19" s="20">
        <v>65000</v>
      </c>
      <c r="P19" s="20">
        <v>3460</v>
      </c>
      <c r="Q19" s="21" t="s">
        <v>38</v>
      </c>
      <c r="R19" s="22">
        <v>45872</v>
      </c>
      <c r="S19" s="20">
        <v>3440</v>
      </c>
      <c r="T19" s="20">
        <v>0</v>
      </c>
      <c r="U19" s="20">
        <v>0</v>
      </c>
      <c r="V19" s="25">
        <v>3440</v>
      </c>
      <c r="W19" s="25">
        <f t="shared" si="4"/>
        <v>3440</v>
      </c>
      <c r="X19" s="25" t="s">
        <v>117</v>
      </c>
      <c r="Y19" s="25"/>
      <c r="Z19" s="25"/>
      <c r="AA19" s="8" t="s">
        <v>52</v>
      </c>
      <c r="AB19" s="23" t="s">
        <v>89</v>
      </c>
    </row>
    <row r="20" spans="1:28" x14ac:dyDescent="0.35">
      <c r="A20" s="7">
        <v>16</v>
      </c>
      <c r="B20" s="12" t="s">
        <v>28</v>
      </c>
      <c r="C20" s="13" t="s">
        <v>29</v>
      </c>
      <c r="D20" s="14" t="str">
        <f t="shared" si="0"/>
        <v>FN25-26-01711</v>
      </c>
      <c r="E20" s="15">
        <v>45918</v>
      </c>
      <c r="F20" s="8" t="str">
        <f t="shared" si="1"/>
        <v>Sunny Kumar</v>
      </c>
      <c r="G20" s="17" t="str">
        <f t="shared" si="2"/>
        <v xml:space="preserve">SF0087863 </v>
      </c>
      <c r="H20" s="17" t="str">
        <f t="shared" si="3"/>
        <v>LO</v>
      </c>
      <c r="I20" s="18" t="s">
        <v>54</v>
      </c>
      <c r="J20" s="18" t="s">
        <v>90</v>
      </c>
      <c r="K20" s="18" t="s">
        <v>91</v>
      </c>
      <c r="L20" s="19">
        <v>354019719</v>
      </c>
      <c r="M20" s="19"/>
      <c r="N20" s="15" t="s">
        <v>92</v>
      </c>
      <c r="O20" s="20">
        <v>73000</v>
      </c>
      <c r="P20" s="20">
        <v>3900</v>
      </c>
      <c r="Q20" s="21" t="s">
        <v>38</v>
      </c>
      <c r="R20" s="22">
        <v>45637</v>
      </c>
      <c r="S20" s="20">
        <v>2200</v>
      </c>
      <c r="T20" s="20">
        <v>0</v>
      </c>
      <c r="U20" s="20">
        <v>0</v>
      </c>
      <c r="V20" s="25">
        <v>2200</v>
      </c>
      <c r="W20" s="25">
        <f>SUM(V20:V22)</f>
        <v>11350</v>
      </c>
      <c r="X20" s="25" t="s">
        <v>117</v>
      </c>
      <c r="Y20" s="25"/>
      <c r="Z20" s="25"/>
      <c r="AA20" s="8" t="s">
        <v>52</v>
      </c>
      <c r="AB20" s="23" t="s">
        <v>93</v>
      </c>
    </row>
    <row r="21" spans="1:28" x14ac:dyDescent="0.35">
      <c r="A21" s="7">
        <v>17</v>
      </c>
      <c r="B21" s="12" t="s">
        <v>28</v>
      </c>
      <c r="C21" s="13" t="s">
        <v>29</v>
      </c>
      <c r="D21" s="14" t="str">
        <f t="shared" si="0"/>
        <v>FN25-26-01711</v>
      </c>
      <c r="E21" s="15">
        <v>45918</v>
      </c>
      <c r="F21" s="8" t="str">
        <f t="shared" si="1"/>
        <v>Sunny Kumar</v>
      </c>
      <c r="G21" s="17" t="str">
        <f t="shared" si="2"/>
        <v xml:space="preserve">SF0087863 </v>
      </c>
      <c r="H21" s="17" t="str">
        <f t="shared" si="3"/>
        <v>LO</v>
      </c>
      <c r="I21" s="18" t="s">
        <v>54</v>
      </c>
      <c r="J21" s="18" t="s">
        <v>90</v>
      </c>
      <c r="K21" s="18" t="s">
        <v>91</v>
      </c>
      <c r="L21" s="19">
        <v>354019719</v>
      </c>
      <c r="M21" s="19"/>
      <c r="N21" s="15" t="s">
        <v>92</v>
      </c>
      <c r="O21" s="20">
        <v>73000</v>
      </c>
      <c r="P21" s="20">
        <v>3900</v>
      </c>
      <c r="Q21" s="21" t="s">
        <v>38</v>
      </c>
      <c r="R21" s="22">
        <v>45698</v>
      </c>
      <c r="S21" s="20">
        <v>5250</v>
      </c>
      <c r="T21" s="20">
        <v>0</v>
      </c>
      <c r="U21" s="20">
        <v>0</v>
      </c>
      <c r="V21" s="25">
        <v>5250</v>
      </c>
      <c r="W21" s="25">
        <v>0</v>
      </c>
      <c r="X21" s="25">
        <v>0</v>
      </c>
      <c r="Y21" s="25"/>
      <c r="Z21" s="25"/>
      <c r="AA21" s="8" t="s">
        <v>52</v>
      </c>
      <c r="AB21" s="23" t="s">
        <v>94</v>
      </c>
    </row>
    <row r="22" spans="1:28" x14ac:dyDescent="0.35">
      <c r="A22" s="7">
        <v>18</v>
      </c>
      <c r="B22" s="12" t="s">
        <v>28</v>
      </c>
      <c r="C22" s="13" t="s">
        <v>29</v>
      </c>
      <c r="D22" s="14" t="str">
        <f t="shared" si="0"/>
        <v>FN25-26-01711</v>
      </c>
      <c r="E22" s="15">
        <v>45918</v>
      </c>
      <c r="F22" s="8" t="str">
        <f t="shared" si="1"/>
        <v>Sunny Kumar</v>
      </c>
      <c r="G22" s="17" t="str">
        <f t="shared" si="2"/>
        <v xml:space="preserve">SF0087863 </v>
      </c>
      <c r="H22" s="17" t="str">
        <f t="shared" si="3"/>
        <v>LO</v>
      </c>
      <c r="I22" s="18" t="s">
        <v>54</v>
      </c>
      <c r="J22" s="18" t="s">
        <v>90</v>
      </c>
      <c r="K22" s="18" t="s">
        <v>91</v>
      </c>
      <c r="L22" s="19">
        <v>354019719</v>
      </c>
      <c r="M22" s="19"/>
      <c r="N22" s="15" t="s">
        <v>92</v>
      </c>
      <c r="O22" s="20">
        <v>73000</v>
      </c>
      <c r="P22" s="20">
        <v>3900</v>
      </c>
      <c r="Q22" s="21" t="s">
        <v>38</v>
      </c>
      <c r="R22" s="22">
        <v>45772</v>
      </c>
      <c r="S22" s="20">
        <v>3900</v>
      </c>
      <c r="T22" s="20">
        <v>0</v>
      </c>
      <c r="U22" s="20">
        <v>0</v>
      </c>
      <c r="V22" s="25">
        <v>3900</v>
      </c>
      <c r="W22" s="25">
        <v>0</v>
      </c>
      <c r="X22" s="25">
        <v>0</v>
      </c>
      <c r="Y22" s="25"/>
      <c r="Z22" s="25"/>
      <c r="AA22" s="8" t="s">
        <v>52</v>
      </c>
      <c r="AB22" s="23" t="s">
        <v>95</v>
      </c>
    </row>
    <row r="23" spans="1:28" x14ac:dyDescent="0.35">
      <c r="A23" s="7">
        <v>19</v>
      </c>
      <c r="B23" s="12" t="s">
        <v>28</v>
      </c>
      <c r="C23" s="13" t="s">
        <v>29</v>
      </c>
      <c r="D23" s="14" t="str">
        <f t="shared" si="0"/>
        <v>FN25-26-01711</v>
      </c>
      <c r="E23" s="15">
        <v>45918</v>
      </c>
      <c r="F23" s="8" t="str">
        <f t="shared" si="1"/>
        <v>Sunny Kumar</v>
      </c>
      <c r="G23" s="17" t="str">
        <f t="shared" si="2"/>
        <v xml:space="preserve">SF0087863 </v>
      </c>
      <c r="H23" s="17" t="str">
        <f t="shared" si="3"/>
        <v>LO</v>
      </c>
      <c r="I23" s="18" t="s">
        <v>96</v>
      </c>
      <c r="J23" s="18" t="s">
        <v>97</v>
      </c>
      <c r="K23" s="18" t="s">
        <v>98</v>
      </c>
      <c r="L23" s="19">
        <v>354335413</v>
      </c>
      <c r="M23" s="19"/>
      <c r="N23" s="15" t="s">
        <v>99</v>
      </c>
      <c r="O23" s="20">
        <v>40000</v>
      </c>
      <c r="P23" s="20">
        <v>2130</v>
      </c>
      <c r="Q23" s="21" t="s">
        <v>100</v>
      </c>
      <c r="R23" s="22">
        <v>45705</v>
      </c>
      <c r="S23" s="20">
        <v>13000</v>
      </c>
      <c r="T23" s="20">
        <v>0</v>
      </c>
      <c r="U23" s="20">
        <v>0</v>
      </c>
      <c r="V23" s="25">
        <v>13000</v>
      </c>
      <c r="W23" s="25">
        <f>V23</f>
        <v>13000</v>
      </c>
      <c r="X23" s="25" t="s">
        <v>117</v>
      </c>
      <c r="Y23" s="25"/>
      <c r="Z23" s="25"/>
      <c r="AA23" s="8" t="s">
        <v>52</v>
      </c>
      <c r="AB23" s="23" t="s">
        <v>101</v>
      </c>
    </row>
    <row r="24" spans="1:28" x14ac:dyDescent="0.35">
      <c r="A24" s="7">
        <v>20</v>
      </c>
      <c r="B24" s="12" t="s">
        <v>28</v>
      </c>
      <c r="C24" s="13" t="s">
        <v>29</v>
      </c>
      <c r="D24" s="14" t="str">
        <f t="shared" si="0"/>
        <v>FN25-26-01711</v>
      </c>
      <c r="E24" s="15">
        <v>45918</v>
      </c>
      <c r="F24" s="8" t="str">
        <f t="shared" si="1"/>
        <v>Sunny Kumar</v>
      </c>
      <c r="G24" s="17" t="str">
        <f t="shared" si="2"/>
        <v xml:space="preserve">SF0087863 </v>
      </c>
      <c r="H24" s="17" t="str">
        <f t="shared" si="3"/>
        <v>LO</v>
      </c>
      <c r="I24" s="18" t="s">
        <v>72</v>
      </c>
      <c r="J24" s="18" t="s">
        <v>102</v>
      </c>
      <c r="K24" s="18" t="s">
        <v>103</v>
      </c>
      <c r="L24" s="19">
        <v>356389705</v>
      </c>
      <c r="M24" s="19"/>
      <c r="N24" s="15" t="s">
        <v>104</v>
      </c>
      <c r="O24" s="20">
        <v>80000</v>
      </c>
      <c r="P24" s="20">
        <v>4270</v>
      </c>
      <c r="Q24" s="21" t="s">
        <v>38</v>
      </c>
      <c r="R24" s="22">
        <v>45795</v>
      </c>
      <c r="S24" s="20">
        <v>4270</v>
      </c>
      <c r="T24" s="20">
        <v>0</v>
      </c>
      <c r="U24" s="20">
        <v>0</v>
      </c>
      <c r="V24" s="25">
        <v>4270</v>
      </c>
      <c r="W24" s="25">
        <f>SUM(V24:V25)</f>
        <v>6170</v>
      </c>
      <c r="X24" s="25" t="s">
        <v>117</v>
      </c>
      <c r="Y24" s="25"/>
      <c r="Z24" s="25"/>
      <c r="AA24" s="8" t="s">
        <v>52</v>
      </c>
      <c r="AB24" s="23" t="s">
        <v>105</v>
      </c>
    </row>
    <row r="25" spans="1:28" x14ac:dyDescent="0.35">
      <c r="A25" s="7">
        <v>21</v>
      </c>
      <c r="B25" s="12" t="s">
        <v>28</v>
      </c>
      <c r="C25" s="13" t="s">
        <v>29</v>
      </c>
      <c r="D25" s="14" t="str">
        <f t="shared" si="0"/>
        <v>FN25-26-01711</v>
      </c>
      <c r="E25" s="15">
        <v>45919</v>
      </c>
      <c r="F25" s="8" t="str">
        <f t="shared" si="1"/>
        <v>Sunny Kumar</v>
      </c>
      <c r="G25" s="17" t="str">
        <f t="shared" si="2"/>
        <v xml:space="preserve">SF0087863 </v>
      </c>
      <c r="H25" s="17" t="str">
        <f t="shared" si="3"/>
        <v>LO</v>
      </c>
      <c r="I25" s="18" t="s">
        <v>72</v>
      </c>
      <c r="J25" s="18" t="s">
        <v>102</v>
      </c>
      <c r="K25" s="18" t="s">
        <v>103</v>
      </c>
      <c r="L25" s="19">
        <v>356389705</v>
      </c>
      <c r="M25" s="19"/>
      <c r="N25" s="15" t="s">
        <v>104</v>
      </c>
      <c r="O25" s="20">
        <v>80000</v>
      </c>
      <c r="P25" s="20">
        <v>4270</v>
      </c>
      <c r="Q25" s="21" t="s">
        <v>38</v>
      </c>
      <c r="R25" s="22">
        <v>45801</v>
      </c>
      <c r="S25" s="20">
        <v>1900</v>
      </c>
      <c r="T25" s="20">
        <v>0</v>
      </c>
      <c r="U25" s="20">
        <v>0</v>
      </c>
      <c r="V25" s="25">
        <v>1900</v>
      </c>
      <c r="W25" s="25">
        <v>0</v>
      </c>
      <c r="X25" s="25">
        <v>0</v>
      </c>
      <c r="Y25" s="25"/>
      <c r="Z25" s="25"/>
      <c r="AA25" s="8" t="s">
        <v>52</v>
      </c>
      <c r="AB25" s="23" t="s">
        <v>106</v>
      </c>
    </row>
    <row r="26" spans="1:28" x14ac:dyDescent="0.35">
      <c r="A26" s="7">
        <v>22</v>
      </c>
      <c r="B26" s="12" t="s">
        <v>28</v>
      </c>
      <c r="C26" s="13" t="s">
        <v>29</v>
      </c>
      <c r="D26" s="14" t="str">
        <f t="shared" si="0"/>
        <v>FN25-26-01711</v>
      </c>
      <c r="E26" s="15">
        <v>45919</v>
      </c>
      <c r="F26" s="8" t="str">
        <f t="shared" si="1"/>
        <v>Sunny Kumar</v>
      </c>
      <c r="G26" s="17" t="str">
        <f t="shared" si="2"/>
        <v xml:space="preserve">SF0087863 </v>
      </c>
      <c r="H26" s="17" t="str">
        <f t="shared" si="3"/>
        <v>LO</v>
      </c>
      <c r="I26" s="18" t="s">
        <v>107</v>
      </c>
      <c r="J26" s="18" t="s">
        <v>108</v>
      </c>
      <c r="K26" s="18" t="s">
        <v>109</v>
      </c>
      <c r="L26" s="19">
        <v>349555428</v>
      </c>
      <c r="M26" s="19"/>
      <c r="N26" s="15" t="s">
        <v>110</v>
      </c>
      <c r="O26" s="20">
        <v>36733</v>
      </c>
      <c r="P26" s="20">
        <v>2000</v>
      </c>
      <c r="Q26" s="21" t="s">
        <v>38</v>
      </c>
      <c r="R26" s="22">
        <v>45606</v>
      </c>
      <c r="S26" s="20">
        <v>2000</v>
      </c>
      <c r="T26" s="20">
        <v>0</v>
      </c>
      <c r="U26" s="20">
        <v>0</v>
      </c>
      <c r="V26" s="25">
        <v>2000</v>
      </c>
      <c r="W26" s="25">
        <f>V26</f>
        <v>2000</v>
      </c>
      <c r="X26" s="25" t="s">
        <v>117</v>
      </c>
      <c r="Y26" s="25"/>
      <c r="Z26" s="25"/>
      <c r="AA26" s="8" t="s">
        <v>39</v>
      </c>
      <c r="AB26" s="23" t="s">
        <v>111</v>
      </c>
    </row>
    <row r="27" spans="1:28" x14ac:dyDescent="0.35">
      <c r="A27" s="7">
        <v>23</v>
      </c>
      <c r="B27" s="12" t="s">
        <v>28</v>
      </c>
      <c r="C27" s="13" t="s">
        <v>29</v>
      </c>
      <c r="D27" s="14" t="str">
        <f t="shared" si="0"/>
        <v>FN25-26-01711</v>
      </c>
      <c r="E27" s="15">
        <v>45919</v>
      </c>
      <c r="F27" s="8" t="str">
        <f t="shared" si="1"/>
        <v>Sunny Kumar</v>
      </c>
      <c r="G27" s="17" t="str">
        <f t="shared" si="2"/>
        <v xml:space="preserve">SF0087863 </v>
      </c>
      <c r="H27" s="17" t="str">
        <f t="shared" si="3"/>
        <v>LO</v>
      </c>
      <c r="I27" s="18" t="s">
        <v>112</v>
      </c>
      <c r="J27" s="18" t="s">
        <v>113</v>
      </c>
      <c r="K27" s="18" t="s">
        <v>114</v>
      </c>
      <c r="L27" s="19">
        <v>351896784</v>
      </c>
      <c r="M27" s="26">
        <v>359361743</v>
      </c>
      <c r="N27" s="15" t="s">
        <v>115</v>
      </c>
      <c r="O27" s="20">
        <v>40000</v>
      </c>
      <c r="P27" s="20">
        <v>2130</v>
      </c>
      <c r="Q27" s="21" t="s">
        <v>38</v>
      </c>
      <c r="R27" s="22">
        <v>45844</v>
      </c>
      <c r="S27" s="20">
        <v>2913</v>
      </c>
      <c r="T27" s="20">
        <v>0</v>
      </c>
      <c r="U27" s="20">
        <v>0</v>
      </c>
      <c r="V27" s="25">
        <v>2913</v>
      </c>
      <c r="W27" s="25">
        <f>V27</f>
        <v>2913</v>
      </c>
      <c r="X27" s="25" t="s">
        <v>117</v>
      </c>
      <c r="Y27" s="25"/>
      <c r="Z27" s="25"/>
      <c r="AA27" s="8" t="s">
        <v>39</v>
      </c>
      <c r="AB27" s="23" t="s">
        <v>116</v>
      </c>
    </row>
    <row r="30" spans="1:28" x14ac:dyDescent="0.35">
      <c r="S30" s="28" t="s">
        <v>122</v>
      </c>
      <c r="T30" s="28">
        <f>SUM(S30:S46)</f>
        <v>73483</v>
      </c>
      <c r="U30" s="28">
        <f>SUM(S4:S27)</f>
        <v>74713</v>
      </c>
    </row>
    <row r="31" spans="1:28" x14ac:dyDescent="0.35">
      <c r="S31">
        <v>2000</v>
      </c>
      <c r="T31" s="29">
        <f>Z15</f>
        <v>1230</v>
      </c>
      <c r="U31" s="28"/>
    </row>
    <row r="32" spans="1:28" x14ac:dyDescent="0.35">
      <c r="S32">
        <v>2770</v>
      </c>
      <c r="T32" s="28"/>
      <c r="U32" s="28"/>
    </row>
    <row r="33" spans="19:21" x14ac:dyDescent="0.35">
      <c r="S33">
        <v>6720</v>
      </c>
      <c r="T33" s="28">
        <f>SUM(T30:T31)</f>
        <v>74713</v>
      </c>
      <c r="U33" s="28">
        <f>SUM(U30:U31)</f>
        <v>74713</v>
      </c>
    </row>
    <row r="34" spans="19:21" x14ac:dyDescent="0.35">
      <c r="S34">
        <v>6720</v>
      </c>
    </row>
    <row r="35" spans="19:21" x14ac:dyDescent="0.35">
      <c r="S35">
        <v>2240</v>
      </c>
    </row>
    <row r="36" spans="19:21" x14ac:dyDescent="0.35">
      <c r="S36">
        <v>2000</v>
      </c>
    </row>
    <row r="37" spans="19:21" x14ac:dyDescent="0.35">
      <c r="S37">
        <v>11350</v>
      </c>
    </row>
    <row r="38" spans="19:21" x14ac:dyDescent="0.35">
      <c r="S38">
        <v>13000</v>
      </c>
    </row>
    <row r="39" spans="19:21" x14ac:dyDescent="0.35">
      <c r="S39">
        <v>6170</v>
      </c>
    </row>
    <row r="40" spans="19:21" x14ac:dyDescent="0.35">
      <c r="S40">
        <v>2780</v>
      </c>
    </row>
    <row r="41" spans="19:21" x14ac:dyDescent="0.35">
      <c r="S41">
        <v>2240</v>
      </c>
    </row>
    <row r="42" spans="19:21" x14ac:dyDescent="0.35">
      <c r="S42">
        <v>4220</v>
      </c>
    </row>
    <row r="43" spans="19:21" x14ac:dyDescent="0.35">
      <c r="S43">
        <v>3440</v>
      </c>
    </row>
    <row r="44" spans="19:21" x14ac:dyDescent="0.35">
      <c r="S44">
        <v>3440</v>
      </c>
    </row>
    <row r="45" spans="19:21" x14ac:dyDescent="0.35">
      <c r="S45">
        <v>1480</v>
      </c>
    </row>
    <row r="46" spans="19:21" x14ac:dyDescent="0.35">
      <c r="S46">
        <v>2913</v>
      </c>
    </row>
  </sheetData>
  <conditionalFormatting sqref="L5:M26 L27">
    <cfRule type="duplicateValues" dxfId="1" priority="3" stopIfTrue="1"/>
  </conditionalFormatting>
  <conditionalFormatting sqref="L1:L1048576">
    <cfRule type="duplicateValues" dxfId="0" priority="1"/>
  </conditionalFormatting>
  <dataValidations count="9">
    <dataValidation type="custom" allowBlank="1" showInputMessage="1" showErrorMessage="1" error="Enter Valid date_x000a_" sqref="E6" xr:uid="{324EEA8D-655B-495A-812F-6BF254D1AB24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N5:N27" xr:uid="{5ACD40F0-DDFA-4FB3-AECB-B28497910AF5}">
      <formula1>42370</formula1>
      <formula2>47848</formula2>
    </dataValidation>
    <dataValidation type="custom" allowBlank="1" showInputMessage="1" showErrorMessage="1" error="Enter Valid Date_x000a_" sqref="E5" xr:uid="{B074731C-F536-46FB-A5DD-8A737F1C82B6}">
      <formula1>ISNUMBER(E5) * (E5&gt;=DATE(2023,10,1)) * (E5&lt;=DATE(2031,12,31)) * (INT(E5)=E5)</formula1>
    </dataValidation>
    <dataValidation type="custom" allowBlank="1" showInputMessage="1" showErrorMessage="1" sqref="E7:E27" xr:uid="{4F11E6B6-F404-42F1-92AF-5E1E92F2D249}">
      <formula1>ISNUMBER(E7) * (E7&gt;=DATE(2023,10,1)) * (E7&lt;=DATE(2031,12,31)) * (INT(E7)=E7)</formula1>
    </dataValidation>
    <dataValidation type="date" allowBlank="1" showInputMessage="1" showErrorMessage="1" sqref="N4" xr:uid="{1A4F0974-45BA-4D7F-A149-1C5F0599B9DA}">
      <formula1>36526</formula1>
      <formula2>47848</formula2>
    </dataValidation>
    <dataValidation type="list" allowBlank="1" showInputMessage="1" showErrorMessage="1" sqref="Q5:Q27" xr:uid="{D5BC005E-92E5-4649-92FA-A88130EA067B}">
      <formula1>Type</formula1>
    </dataValidation>
    <dataValidation type="list" allowBlank="1" showInputMessage="1" showErrorMessage="1" sqref="AA5:AA27" xr:uid="{CE8436CE-61F9-45B7-8E8B-0CDF0DB19F33}">
      <formula1>"Loan Card,Digital Payment,Cash Receipt,Borrower Written Statement,Deliquent Staff Written Statement,Center Meeting Register,Hand Written Receipt"</formula1>
    </dataValidation>
    <dataValidation allowBlank="1" showErrorMessage="1" sqref="C5 B5:B27" xr:uid="{0A048BB4-D4B1-4C1A-9C51-2978C7B3AD89}"/>
    <dataValidation type="date" operator="lessThanOrEqual" allowBlank="1" showInputMessage="1" showErrorMessage="1" errorTitle="Incorrect date Entered" error="Enter in Valid Date Format_x000a_ " promptTitle="Enter Valid Date" sqref="R5:R27" xr:uid="{1FF9DB03-FE0F-4EEB-806F-09A47166107C}">
      <formula1>IF(ISNUMBER(DATE(RIGHT(E5,4),MONTH(LEFT(MID(E5,4,3),2)&amp;"1"),LEFT(E5,2))),E5,9^9)</formula1>
    </dataValidation>
  </dataValidations>
  <hyperlinks>
    <hyperlink ref="E3" location="'Fraud Investigation Report'!G5" display="Home" xr:uid="{04894C53-96DC-47C1-B222-8E4407F4D033}"/>
    <hyperlink ref="V3" location="'Fraud Investigation Report'!G5" display="Home" xr:uid="{824ED802-0154-45A2-896F-77D721AE5BC2}"/>
    <hyperlink ref="F3" location="'Loan Outstanding Report'!BG5" display="Loan O/s Report" xr:uid="{F732979D-DE3B-4CD2-830A-BDA90919A7BE}"/>
    <hyperlink ref="AA3" location="'Loan Outstanding Report'!BG5" display="Loan O/s Report" xr:uid="{667393C0-1DFB-4A3C-A85A-D0FC9A22AAC3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7555B-C2B3-4AD5-BC95-A3BCE6CB212A}">
  <dimension ref="A1"/>
  <sheetViews>
    <sheetView tabSelected="1" topLeftCell="A2" workbookViewId="0">
      <selection activeCell="B31" sqref="B31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2025-12-11T09:18:38Z</dcterms:created>
  <dcterms:modified xsi:type="dcterms:W3CDTF">2025-12-11T10:42:52Z</dcterms:modified>
</cp:coreProperties>
</file>